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7905" firstSheet="5" activeTab="10"/>
  </bookViews>
  <sheets>
    <sheet name="APR'23 CORP P&amp;L" sheetId="1" r:id="rId1"/>
    <sheet name="May'23Corp p&amp;l" sheetId="3" r:id="rId2"/>
    <sheet name="Jul'20CorpP&amp;L" sheetId="6" state="hidden" r:id="rId3"/>
    <sheet name="Aug'20Corp P&amp;L" sheetId="7" state="hidden" r:id="rId4"/>
    <sheet name="Sept'20Corp P&amp;L" sheetId="8" state="hidden" r:id="rId5"/>
    <sheet name="Jun'23 Corp P&amp;L" sheetId="9" r:id="rId6"/>
    <sheet name="Jul'23 Corp P&amp;L" sheetId="10" r:id="rId7"/>
    <sheet name="Agu'23 Corp P&amp;L" sheetId="11" r:id="rId8"/>
    <sheet name="Sep'23 Cor P&amp;L" sheetId="12" r:id="rId9"/>
    <sheet name="Oct'23 Corp P&amp;L" sheetId="13" r:id="rId10"/>
    <sheet name="Nov'23 Corp P&amp;L" sheetId="14" r:id="rId11"/>
    <sheet name="Dec'22 Corp P&amp;L" sheetId="15" r:id="rId12"/>
    <sheet name="Jan'23 Ciro P&amp;L" sheetId="16" r:id="rId13"/>
    <sheet name="Feb'23 Corp P&amp;L" sheetId="17" r:id="rId14"/>
    <sheet name="Mar'23 Corp P&amp;L" sheetId="18" r:id="rId15"/>
  </sheets>
  <calcPr calcId="124519"/>
</workbook>
</file>

<file path=xl/calcChain.xml><?xml version="1.0" encoding="utf-8"?>
<calcChain xmlns="http://schemas.openxmlformats.org/spreadsheetml/2006/main">
  <c r="E34" i="14"/>
  <c r="B35"/>
  <c r="I25"/>
  <c r="M25" s="1"/>
  <c r="I20"/>
  <c r="I18"/>
  <c r="M18" s="1"/>
  <c r="I17"/>
  <c r="I13"/>
  <c r="M13" s="1"/>
  <c r="G26"/>
  <c r="G25"/>
  <c r="K25" s="1"/>
  <c r="G23"/>
  <c r="G20"/>
  <c r="K20" s="1"/>
  <c r="G18"/>
  <c r="G17"/>
  <c r="G13"/>
  <c r="H30"/>
  <c r="F30"/>
  <c r="F31" s="1"/>
  <c r="E30"/>
  <c r="E35" s="1"/>
  <c r="D30"/>
  <c r="D35" s="1"/>
  <c r="C30"/>
  <c r="B30"/>
  <c r="M29"/>
  <c r="L29"/>
  <c r="K29"/>
  <c r="J29"/>
  <c r="M28"/>
  <c r="L28"/>
  <c r="K28"/>
  <c r="J28"/>
  <c r="M27"/>
  <c r="L27"/>
  <c r="M26"/>
  <c r="L26"/>
  <c r="J26"/>
  <c r="K26"/>
  <c r="J25"/>
  <c r="H25"/>
  <c r="L25" s="1"/>
  <c r="M24"/>
  <c r="L24"/>
  <c r="K24"/>
  <c r="J24"/>
  <c r="M23"/>
  <c r="L23"/>
  <c r="J23"/>
  <c r="K23"/>
  <c r="M22"/>
  <c r="L22"/>
  <c r="K22"/>
  <c r="J22"/>
  <c r="M21"/>
  <c r="L21"/>
  <c r="K21"/>
  <c r="J21"/>
  <c r="L20"/>
  <c r="J20"/>
  <c r="M20"/>
  <c r="M19"/>
  <c r="L19"/>
  <c r="K19"/>
  <c r="J19"/>
  <c r="L18"/>
  <c r="J18"/>
  <c r="K18"/>
  <c r="L17"/>
  <c r="K17"/>
  <c r="J17"/>
  <c r="J30" s="1"/>
  <c r="M17"/>
  <c r="H15"/>
  <c r="F15"/>
  <c r="E15"/>
  <c r="D15"/>
  <c r="C15"/>
  <c r="B15"/>
  <c r="M14"/>
  <c r="L14"/>
  <c r="K14"/>
  <c r="J14"/>
  <c r="L13"/>
  <c r="J13"/>
  <c r="G15"/>
  <c r="M12"/>
  <c r="L12"/>
  <c r="K12"/>
  <c r="J12"/>
  <c r="E10"/>
  <c r="M10" s="1"/>
  <c r="D10"/>
  <c r="L10" s="1"/>
  <c r="C10"/>
  <c r="K10" s="1"/>
  <c r="B10"/>
  <c r="J10" s="1"/>
  <c r="M9"/>
  <c r="L9"/>
  <c r="K9"/>
  <c r="J9"/>
  <c r="M8"/>
  <c r="L8"/>
  <c r="K8"/>
  <c r="J8"/>
  <c r="I25" i="13"/>
  <c r="M25" s="1"/>
  <c r="I20"/>
  <c r="I18"/>
  <c r="M18" s="1"/>
  <c r="I17"/>
  <c r="M17" s="1"/>
  <c r="I13"/>
  <c r="I15" s="1"/>
  <c r="G26"/>
  <c r="K26" s="1"/>
  <c r="G25"/>
  <c r="K25" s="1"/>
  <c r="G23"/>
  <c r="G20"/>
  <c r="K20" s="1"/>
  <c r="G18"/>
  <c r="K18" s="1"/>
  <c r="G17"/>
  <c r="G13"/>
  <c r="G15" s="1"/>
  <c r="H25"/>
  <c r="H15"/>
  <c r="E35"/>
  <c r="C35"/>
  <c r="C34"/>
  <c r="D35"/>
  <c r="D34"/>
  <c r="B35"/>
  <c r="C35" i="11"/>
  <c r="C34"/>
  <c r="C33" s="1"/>
  <c r="B35"/>
  <c r="B34"/>
  <c r="I25" i="12"/>
  <c r="I20"/>
  <c r="I18"/>
  <c r="I17"/>
  <c r="I13"/>
  <c r="I15" s="1"/>
  <c r="G26"/>
  <c r="G25"/>
  <c r="G23"/>
  <c r="G20"/>
  <c r="K20" s="1"/>
  <c r="G18"/>
  <c r="K18" s="1"/>
  <c r="G17"/>
  <c r="G13"/>
  <c r="H30"/>
  <c r="F30"/>
  <c r="E30"/>
  <c r="E35" s="1"/>
  <c r="D30"/>
  <c r="D34" s="1"/>
  <c r="D33" s="1"/>
  <c r="C30"/>
  <c r="C35" s="1"/>
  <c r="B30"/>
  <c r="B35" s="1"/>
  <c r="M29"/>
  <c r="L29"/>
  <c r="K29"/>
  <c r="J29"/>
  <c r="M28"/>
  <c r="L28"/>
  <c r="K28"/>
  <c r="J28"/>
  <c r="M27"/>
  <c r="L27"/>
  <c r="K27"/>
  <c r="J27"/>
  <c r="M26"/>
  <c r="L26"/>
  <c r="J26"/>
  <c r="K26"/>
  <c r="J25"/>
  <c r="M25"/>
  <c r="H25"/>
  <c r="L25" s="1"/>
  <c r="K25"/>
  <c r="M24"/>
  <c r="L24"/>
  <c r="K24"/>
  <c r="J24"/>
  <c r="M23"/>
  <c r="L23"/>
  <c r="J23"/>
  <c r="K23"/>
  <c r="M22"/>
  <c r="L22"/>
  <c r="K22"/>
  <c r="J22"/>
  <c r="M21"/>
  <c r="L21"/>
  <c r="K21"/>
  <c r="J21"/>
  <c r="L20"/>
  <c r="J20"/>
  <c r="M20"/>
  <c r="M19"/>
  <c r="L19"/>
  <c r="K19"/>
  <c r="J19"/>
  <c r="L18"/>
  <c r="J18"/>
  <c r="L17"/>
  <c r="J17"/>
  <c r="J30" s="1"/>
  <c r="M17"/>
  <c r="K17"/>
  <c r="H15"/>
  <c r="H31" s="1"/>
  <c r="F15"/>
  <c r="F31" s="1"/>
  <c r="E15"/>
  <c r="D15"/>
  <c r="C15"/>
  <c r="B15"/>
  <c r="M14"/>
  <c r="L14"/>
  <c r="K14"/>
  <c r="J14"/>
  <c r="L13"/>
  <c r="J13"/>
  <c r="K13"/>
  <c r="M12"/>
  <c r="L12"/>
  <c r="K12"/>
  <c r="J12"/>
  <c r="J15" s="1"/>
  <c r="J31" s="1"/>
  <c r="E10"/>
  <c r="M10" s="1"/>
  <c r="D10"/>
  <c r="L10" s="1"/>
  <c r="C10"/>
  <c r="K10" s="1"/>
  <c r="B10"/>
  <c r="J10" s="1"/>
  <c r="M9"/>
  <c r="L9"/>
  <c r="K9"/>
  <c r="J9"/>
  <c r="M8"/>
  <c r="L8"/>
  <c r="K8"/>
  <c r="J8"/>
  <c r="I25" i="11"/>
  <c r="I20"/>
  <c r="M20" s="1"/>
  <c r="I18"/>
  <c r="M18" s="1"/>
  <c r="I17"/>
  <c r="M17" s="1"/>
  <c r="I13"/>
  <c r="G26"/>
  <c r="G25"/>
  <c r="G23"/>
  <c r="G18"/>
  <c r="K18" s="1"/>
  <c r="G17"/>
  <c r="K17" s="1"/>
  <c r="G13"/>
  <c r="G15" s="1"/>
  <c r="B33"/>
  <c r="C31"/>
  <c r="C30"/>
  <c r="D30"/>
  <c r="D35" s="1"/>
  <c r="E30"/>
  <c r="E31" s="1"/>
  <c r="F30"/>
  <c r="F31" s="1"/>
  <c r="H30"/>
  <c r="B30"/>
  <c r="B31" s="1"/>
  <c r="J29"/>
  <c r="K29"/>
  <c r="L29"/>
  <c r="M29"/>
  <c r="M28"/>
  <c r="L28"/>
  <c r="K28"/>
  <c r="J28"/>
  <c r="M27"/>
  <c r="L27"/>
  <c r="K27"/>
  <c r="J27"/>
  <c r="M26"/>
  <c r="L26"/>
  <c r="J26"/>
  <c r="K26"/>
  <c r="J25"/>
  <c r="M25"/>
  <c r="H25"/>
  <c r="L25" s="1"/>
  <c r="K25"/>
  <c r="M24"/>
  <c r="L24"/>
  <c r="K24"/>
  <c r="J24"/>
  <c r="M23"/>
  <c r="L23"/>
  <c r="J23"/>
  <c r="K23"/>
  <c r="M22"/>
  <c r="L22"/>
  <c r="K22"/>
  <c r="J22"/>
  <c r="M21"/>
  <c r="L21"/>
  <c r="K21"/>
  <c r="J21"/>
  <c r="L20"/>
  <c r="K20"/>
  <c r="J20"/>
  <c r="G20"/>
  <c r="M19"/>
  <c r="L19"/>
  <c r="K19"/>
  <c r="J19"/>
  <c r="L18"/>
  <c r="J18"/>
  <c r="J30" s="1"/>
  <c r="L17"/>
  <c r="J17"/>
  <c r="H15"/>
  <c r="F15"/>
  <c r="E15"/>
  <c r="D15"/>
  <c r="C15"/>
  <c r="B15"/>
  <c r="M14"/>
  <c r="L14"/>
  <c r="K14"/>
  <c r="J14"/>
  <c r="L13"/>
  <c r="J13"/>
  <c r="I15"/>
  <c r="M12"/>
  <c r="L12"/>
  <c r="K12"/>
  <c r="J12"/>
  <c r="E10"/>
  <c r="M10" s="1"/>
  <c r="D10"/>
  <c r="L10" s="1"/>
  <c r="C10"/>
  <c r="K10" s="1"/>
  <c r="B10"/>
  <c r="J10" s="1"/>
  <c r="M9"/>
  <c r="L9"/>
  <c r="K9"/>
  <c r="J9"/>
  <c r="M8"/>
  <c r="L8"/>
  <c r="K8"/>
  <c r="J8"/>
  <c r="I25" i="10"/>
  <c r="M25" s="1"/>
  <c r="I20"/>
  <c r="M20" s="1"/>
  <c r="I18"/>
  <c r="M18" s="1"/>
  <c r="I18" i="9"/>
  <c r="M18" s="1"/>
  <c r="I17" i="10"/>
  <c r="I13"/>
  <c r="G26"/>
  <c r="K26" s="1"/>
  <c r="G25"/>
  <c r="K25" s="1"/>
  <c r="G23"/>
  <c r="G20"/>
  <c r="K20" s="1"/>
  <c r="G18"/>
  <c r="K18" s="1"/>
  <c r="G17"/>
  <c r="G13"/>
  <c r="D34"/>
  <c r="D33"/>
  <c r="H29"/>
  <c r="F29"/>
  <c r="E29"/>
  <c r="E33" s="1"/>
  <c r="E32" s="1"/>
  <c r="D29"/>
  <c r="C29"/>
  <c r="C34" s="1"/>
  <c r="B29"/>
  <c r="B34" s="1"/>
  <c r="M28"/>
  <c r="L28"/>
  <c r="K28"/>
  <c r="J28"/>
  <c r="M27"/>
  <c r="L27"/>
  <c r="K27"/>
  <c r="J27"/>
  <c r="M26"/>
  <c r="L26"/>
  <c r="J26"/>
  <c r="J25"/>
  <c r="H25"/>
  <c r="L25" s="1"/>
  <c r="M24"/>
  <c r="L24"/>
  <c r="K24"/>
  <c r="J24"/>
  <c r="M23"/>
  <c r="L23"/>
  <c r="J23"/>
  <c r="K23"/>
  <c r="M22"/>
  <c r="L22"/>
  <c r="K22"/>
  <c r="J22"/>
  <c r="M21"/>
  <c r="L21"/>
  <c r="K21"/>
  <c r="J21"/>
  <c r="L20"/>
  <c r="J20"/>
  <c r="M19"/>
  <c r="L19"/>
  <c r="K19"/>
  <c r="J19"/>
  <c r="L18"/>
  <c r="J18"/>
  <c r="L17"/>
  <c r="K17"/>
  <c r="J17"/>
  <c r="H15"/>
  <c r="F15"/>
  <c r="E15"/>
  <c r="D15"/>
  <c r="C15"/>
  <c r="B15"/>
  <c r="M14"/>
  <c r="L14"/>
  <c r="K14"/>
  <c r="J14"/>
  <c r="L13"/>
  <c r="J13"/>
  <c r="I15"/>
  <c r="G15"/>
  <c r="M12"/>
  <c r="L12"/>
  <c r="K12"/>
  <c r="J12"/>
  <c r="E10"/>
  <c r="M10" s="1"/>
  <c r="D10"/>
  <c r="L10" s="1"/>
  <c r="C10"/>
  <c r="K10" s="1"/>
  <c r="B10"/>
  <c r="J10" s="1"/>
  <c r="M9"/>
  <c r="L9"/>
  <c r="K9"/>
  <c r="J9"/>
  <c r="M8"/>
  <c r="L8"/>
  <c r="K8"/>
  <c r="J8"/>
  <c r="I13" i="9"/>
  <c r="I15" s="1"/>
  <c r="I17"/>
  <c r="M17" s="1"/>
  <c r="I25"/>
  <c r="M25" s="1"/>
  <c r="I20"/>
  <c r="M20" s="1"/>
  <c r="I18" i="3"/>
  <c r="I20"/>
  <c r="G26" i="9"/>
  <c r="K26" s="1"/>
  <c r="G25"/>
  <c r="K25" s="1"/>
  <c r="G23"/>
  <c r="G20"/>
  <c r="K20" s="1"/>
  <c r="G18"/>
  <c r="G17"/>
  <c r="K17" s="1"/>
  <c r="G13"/>
  <c r="E34"/>
  <c r="E33"/>
  <c r="C34"/>
  <c r="C33"/>
  <c r="B34"/>
  <c r="B33"/>
  <c r="H29"/>
  <c r="H30" s="1"/>
  <c r="F29"/>
  <c r="E29"/>
  <c r="D29"/>
  <c r="D34" s="1"/>
  <c r="C29"/>
  <c r="B29"/>
  <c r="M28"/>
  <c r="L28"/>
  <c r="K28"/>
  <c r="J28"/>
  <c r="M27"/>
  <c r="L27"/>
  <c r="K27"/>
  <c r="J27"/>
  <c r="M26"/>
  <c r="L26"/>
  <c r="J26"/>
  <c r="J25"/>
  <c r="H25"/>
  <c r="L25" s="1"/>
  <c r="M24"/>
  <c r="L24"/>
  <c r="K24"/>
  <c r="J24"/>
  <c r="M23"/>
  <c r="L23"/>
  <c r="K23"/>
  <c r="J23"/>
  <c r="M22"/>
  <c r="L22"/>
  <c r="K22"/>
  <c r="J22"/>
  <c r="M21"/>
  <c r="L21"/>
  <c r="K21"/>
  <c r="J21"/>
  <c r="L20"/>
  <c r="J20"/>
  <c r="M19"/>
  <c r="L19"/>
  <c r="K19"/>
  <c r="J19"/>
  <c r="L18"/>
  <c r="K18"/>
  <c r="J18"/>
  <c r="L17"/>
  <c r="J17"/>
  <c r="H15"/>
  <c r="G15"/>
  <c r="F15"/>
  <c r="F30" s="1"/>
  <c r="E15"/>
  <c r="D15"/>
  <c r="B15"/>
  <c r="M14"/>
  <c r="L14"/>
  <c r="K14"/>
  <c r="J14"/>
  <c r="L13"/>
  <c r="K13"/>
  <c r="J13"/>
  <c r="J15" s="1"/>
  <c r="M12"/>
  <c r="L12"/>
  <c r="J12"/>
  <c r="K12"/>
  <c r="E10"/>
  <c r="M10" s="1"/>
  <c r="D10"/>
  <c r="L10" s="1"/>
  <c r="C10"/>
  <c r="K10" s="1"/>
  <c r="B10"/>
  <c r="J10" s="1"/>
  <c r="M9"/>
  <c r="L9"/>
  <c r="K9"/>
  <c r="J9"/>
  <c r="M8"/>
  <c r="L8"/>
  <c r="K8"/>
  <c r="J8"/>
  <c r="I25" i="3"/>
  <c r="I17"/>
  <c r="I13"/>
  <c r="H25"/>
  <c r="G26"/>
  <c r="G25"/>
  <c r="G23"/>
  <c r="G20"/>
  <c r="G18"/>
  <c r="G17"/>
  <c r="G13"/>
  <c r="E34"/>
  <c r="D33"/>
  <c r="C34"/>
  <c r="B34"/>
  <c r="B33"/>
  <c r="C12"/>
  <c r="I15"/>
  <c r="G15"/>
  <c r="E15"/>
  <c r="E10"/>
  <c r="C15"/>
  <c r="C10"/>
  <c r="C34" i="1"/>
  <c r="C33"/>
  <c r="B34"/>
  <c r="B33"/>
  <c r="E25"/>
  <c r="E21" i="18"/>
  <c r="E31" s="1"/>
  <c r="E36" s="1"/>
  <c r="D31"/>
  <c r="D36" s="1"/>
  <c r="J31"/>
  <c r="N14"/>
  <c r="N30"/>
  <c r="N19"/>
  <c r="N20"/>
  <c r="N22"/>
  <c r="N23"/>
  <c r="N24"/>
  <c r="N25"/>
  <c r="N27"/>
  <c r="N28"/>
  <c r="N29"/>
  <c r="N13"/>
  <c r="N15"/>
  <c r="N12"/>
  <c r="M12"/>
  <c r="J16"/>
  <c r="J6"/>
  <c r="C36"/>
  <c r="I26"/>
  <c r="N26" s="1"/>
  <c r="I21"/>
  <c r="I19"/>
  <c r="I18"/>
  <c r="N18" s="1"/>
  <c r="I13"/>
  <c r="G20" i="17"/>
  <c r="G20" i="16"/>
  <c r="G20" i="15"/>
  <c r="G21" i="18"/>
  <c r="G27"/>
  <c r="L27" s="1"/>
  <c r="G26"/>
  <c r="L26" s="1"/>
  <c r="G24"/>
  <c r="G19"/>
  <c r="G18"/>
  <c r="G13"/>
  <c r="G16" s="1"/>
  <c r="F31"/>
  <c r="C31"/>
  <c r="C35" s="1"/>
  <c r="B31"/>
  <c r="B36" s="1"/>
  <c r="M30"/>
  <c r="L30"/>
  <c r="K30"/>
  <c r="M29"/>
  <c r="L29"/>
  <c r="K29"/>
  <c r="M28"/>
  <c r="M27"/>
  <c r="K27"/>
  <c r="K26"/>
  <c r="H26"/>
  <c r="H31" s="1"/>
  <c r="M25"/>
  <c r="L25"/>
  <c r="K25"/>
  <c r="M24"/>
  <c r="L24"/>
  <c r="K24"/>
  <c r="M23"/>
  <c r="L23"/>
  <c r="K23"/>
  <c r="M22"/>
  <c r="L22"/>
  <c r="K22"/>
  <c r="M21"/>
  <c r="K21"/>
  <c r="L21"/>
  <c r="M20"/>
  <c r="L20"/>
  <c r="K20"/>
  <c r="M19"/>
  <c r="K19"/>
  <c r="L19"/>
  <c r="M18"/>
  <c r="K18"/>
  <c r="H16"/>
  <c r="F16"/>
  <c r="E16"/>
  <c r="D16"/>
  <c r="C16"/>
  <c r="B16"/>
  <c r="M15"/>
  <c r="L15"/>
  <c r="K15"/>
  <c r="M13"/>
  <c r="K13"/>
  <c r="I16"/>
  <c r="L12"/>
  <c r="K12"/>
  <c r="E10"/>
  <c r="N10" s="1"/>
  <c r="D10"/>
  <c r="M10" s="1"/>
  <c r="C10"/>
  <c r="L10" s="1"/>
  <c r="B10"/>
  <c r="K10" s="1"/>
  <c r="N9"/>
  <c r="M9"/>
  <c r="L9"/>
  <c r="K9"/>
  <c r="N8"/>
  <c r="M8"/>
  <c r="L8"/>
  <c r="K8"/>
  <c r="N6"/>
  <c r="M6"/>
  <c r="L6"/>
  <c r="K6"/>
  <c r="I6"/>
  <c r="H6"/>
  <c r="G6"/>
  <c r="F6"/>
  <c r="E6"/>
  <c r="D6"/>
  <c r="E34" i="17"/>
  <c r="C34"/>
  <c r="D35"/>
  <c r="B35"/>
  <c r="B34"/>
  <c r="I25"/>
  <c r="I20"/>
  <c r="I18"/>
  <c r="I30" s="1"/>
  <c r="I17"/>
  <c r="I13"/>
  <c r="I15" s="1"/>
  <c r="G26"/>
  <c r="G25"/>
  <c r="K25" s="1"/>
  <c r="G23"/>
  <c r="G18"/>
  <c r="K18" s="1"/>
  <c r="G17"/>
  <c r="G13"/>
  <c r="H30"/>
  <c r="F30"/>
  <c r="E30"/>
  <c r="E35" s="1"/>
  <c r="D30"/>
  <c r="C30"/>
  <c r="C35" s="1"/>
  <c r="B30"/>
  <c r="M29"/>
  <c r="L29"/>
  <c r="K29"/>
  <c r="J29"/>
  <c r="M28"/>
  <c r="L28"/>
  <c r="K28"/>
  <c r="J28"/>
  <c r="M27"/>
  <c r="L27"/>
  <c r="M26"/>
  <c r="L26"/>
  <c r="J26"/>
  <c r="K26"/>
  <c r="J25"/>
  <c r="M25"/>
  <c r="H25"/>
  <c r="L25" s="1"/>
  <c r="M24"/>
  <c r="L24"/>
  <c r="K24"/>
  <c r="J24"/>
  <c r="M23"/>
  <c r="L23"/>
  <c r="J23"/>
  <c r="K23"/>
  <c r="M22"/>
  <c r="L22"/>
  <c r="K22"/>
  <c r="J22"/>
  <c r="M21"/>
  <c r="L21"/>
  <c r="K21"/>
  <c r="J21"/>
  <c r="L20"/>
  <c r="K20"/>
  <c r="J20"/>
  <c r="M20"/>
  <c r="M19"/>
  <c r="L19"/>
  <c r="K19"/>
  <c r="J19"/>
  <c r="L18"/>
  <c r="J18"/>
  <c r="L17"/>
  <c r="K17"/>
  <c r="J17"/>
  <c r="M17"/>
  <c r="H15"/>
  <c r="F15"/>
  <c r="E15"/>
  <c r="D15"/>
  <c r="C15"/>
  <c r="B15"/>
  <c r="M14"/>
  <c r="L14"/>
  <c r="K14"/>
  <c r="J14"/>
  <c r="L13"/>
  <c r="J13"/>
  <c r="G15"/>
  <c r="M12"/>
  <c r="L12"/>
  <c r="K12"/>
  <c r="J12"/>
  <c r="E10"/>
  <c r="M10" s="1"/>
  <c r="D10"/>
  <c r="L10" s="1"/>
  <c r="C10"/>
  <c r="K10" s="1"/>
  <c r="B10"/>
  <c r="J10" s="1"/>
  <c r="M9"/>
  <c r="L9"/>
  <c r="K9"/>
  <c r="J9"/>
  <c r="M8"/>
  <c r="L8"/>
  <c r="K8"/>
  <c r="J8"/>
  <c r="M6"/>
  <c r="L6"/>
  <c r="K6"/>
  <c r="J6"/>
  <c r="I6"/>
  <c r="H6"/>
  <c r="G6"/>
  <c r="F6"/>
  <c r="E6"/>
  <c r="D6"/>
  <c r="E34" i="16"/>
  <c r="D35"/>
  <c r="D34"/>
  <c r="C35"/>
  <c r="B35"/>
  <c r="B34"/>
  <c r="I25"/>
  <c r="I20"/>
  <c r="I18"/>
  <c r="I17"/>
  <c r="I13"/>
  <c r="I15" s="1"/>
  <c r="G26"/>
  <c r="G25"/>
  <c r="K25" s="1"/>
  <c r="G23"/>
  <c r="K20"/>
  <c r="G18"/>
  <c r="K18" s="1"/>
  <c r="G17"/>
  <c r="G13"/>
  <c r="G15" s="1"/>
  <c r="F30"/>
  <c r="E30"/>
  <c r="E33" s="1"/>
  <c r="D30"/>
  <c r="C30"/>
  <c r="B30"/>
  <c r="M29"/>
  <c r="L29"/>
  <c r="K29"/>
  <c r="J29"/>
  <c r="M28"/>
  <c r="L28"/>
  <c r="K28"/>
  <c r="J28"/>
  <c r="M27"/>
  <c r="L27"/>
  <c r="M26"/>
  <c r="L26"/>
  <c r="K26"/>
  <c r="J26"/>
  <c r="J25"/>
  <c r="M25"/>
  <c r="H25"/>
  <c r="L25" s="1"/>
  <c r="M24"/>
  <c r="L24"/>
  <c r="K24"/>
  <c r="J24"/>
  <c r="M23"/>
  <c r="L23"/>
  <c r="K23"/>
  <c r="J23"/>
  <c r="M22"/>
  <c r="L22"/>
  <c r="K22"/>
  <c r="J22"/>
  <c r="M21"/>
  <c r="L21"/>
  <c r="K21"/>
  <c r="J21"/>
  <c r="L20"/>
  <c r="J20"/>
  <c r="M20"/>
  <c r="M19"/>
  <c r="L19"/>
  <c r="K19"/>
  <c r="J19"/>
  <c r="L18"/>
  <c r="J18"/>
  <c r="L17"/>
  <c r="J17"/>
  <c r="M17"/>
  <c r="G30"/>
  <c r="H15"/>
  <c r="F15"/>
  <c r="E15"/>
  <c r="D15"/>
  <c r="C15"/>
  <c r="C31" s="1"/>
  <c r="B15"/>
  <c r="M14"/>
  <c r="L14"/>
  <c r="K14"/>
  <c r="J14"/>
  <c r="L13"/>
  <c r="K13"/>
  <c r="J13"/>
  <c r="J15" s="1"/>
  <c r="M12"/>
  <c r="L12"/>
  <c r="K12"/>
  <c r="J12"/>
  <c r="E10"/>
  <c r="M10" s="1"/>
  <c r="D10"/>
  <c r="L10" s="1"/>
  <c r="C10"/>
  <c r="K10" s="1"/>
  <c r="B10"/>
  <c r="J10" s="1"/>
  <c r="M9"/>
  <c r="L9"/>
  <c r="K9"/>
  <c r="J9"/>
  <c r="M8"/>
  <c r="L8"/>
  <c r="K8"/>
  <c r="J8"/>
  <c r="M6"/>
  <c r="L6"/>
  <c r="K6"/>
  <c r="J6"/>
  <c r="I6"/>
  <c r="H6"/>
  <c r="G6"/>
  <c r="F6"/>
  <c r="E6"/>
  <c r="D6"/>
  <c r="I25" i="15"/>
  <c r="I20"/>
  <c r="I18"/>
  <c r="I17"/>
  <c r="M17" s="1"/>
  <c r="I13"/>
  <c r="G26"/>
  <c r="G25"/>
  <c r="K25" s="1"/>
  <c r="G23"/>
  <c r="K23" s="1"/>
  <c r="G18"/>
  <c r="K18" s="1"/>
  <c r="G17"/>
  <c r="G13"/>
  <c r="G15" s="1"/>
  <c r="F30"/>
  <c r="E30"/>
  <c r="E35" s="1"/>
  <c r="D30"/>
  <c r="D35" s="1"/>
  <c r="C30"/>
  <c r="C35" s="1"/>
  <c r="B30"/>
  <c r="B35" s="1"/>
  <c r="M29"/>
  <c r="L29"/>
  <c r="K29"/>
  <c r="J29"/>
  <c r="M28"/>
  <c r="L28"/>
  <c r="K28"/>
  <c r="J28"/>
  <c r="M27"/>
  <c r="L27"/>
  <c r="M26"/>
  <c r="L26"/>
  <c r="J26"/>
  <c r="K26"/>
  <c r="J25"/>
  <c r="M25"/>
  <c r="H25"/>
  <c r="H30" s="1"/>
  <c r="M24"/>
  <c r="L24"/>
  <c r="K24"/>
  <c r="J24"/>
  <c r="M23"/>
  <c r="L23"/>
  <c r="J23"/>
  <c r="M22"/>
  <c r="L22"/>
  <c r="K22"/>
  <c r="J22"/>
  <c r="M21"/>
  <c r="L21"/>
  <c r="K21"/>
  <c r="J21"/>
  <c r="L20"/>
  <c r="J20"/>
  <c r="M20"/>
  <c r="K20"/>
  <c r="M19"/>
  <c r="L19"/>
  <c r="K19"/>
  <c r="J19"/>
  <c r="L18"/>
  <c r="J18"/>
  <c r="M18"/>
  <c r="L17"/>
  <c r="J17"/>
  <c r="K17"/>
  <c r="H15"/>
  <c r="F15"/>
  <c r="E15"/>
  <c r="D15"/>
  <c r="C15"/>
  <c r="B15"/>
  <c r="M14"/>
  <c r="L14"/>
  <c r="K14"/>
  <c r="J14"/>
  <c r="L13"/>
  <c r="J13"/>
  <c r="I15"/>
  <c r="M12"/>
  <c r="L12"/>
  <c r="K12"/>
  <c r="J12"/>
  <c r="E10"/>
  <c r="M10" s="1"/>
  <c r="D10"/>
  <c r="L10" s="1"/>
  <c r="C10"/>
  <c r="K10" s="1"/>
  <c r="B10"/>
  <c r="J10" s="1"/>
  <c r="M9"/>
  <c r="L9"/>
  <c r="K9"/>
  <c r="J9"/>
  <c r="M8"/>
  <c r="L8"/>
  <c r="K8"/>
  <c r="J8"/>
  <c r="M6"/>
  <c r="L6"/>
  <c r="K6"/>
  <c r="J6"/>
  <c r="I6"/>
  <c r="H6"/>
  <c r="G6"/>
  <c r="F6"/>
  <c r="E6"/>
  <c r="D6"/>
  <c r="M6" i="14"/>
  <c r="L6"/>
  <c r="K6"/>
  <c r="J6"/>
  <c r="I6"/>
  <c r="H6"/>
  <c r="G6"/>
  <c r="F6"/>
  <c r="E6"/>
  <c r="D6"/>
  <c r="D30" i="13"/>
  <c r="F30"/>
  <c r="E30"/>
  <c r="C30"/>
  <c r="B30"/>
  <c r="B34" s="1"/>
  <c r="M29"/>
  <c r="K29"/>
  <c r="J29"/>
  <c r="M28"/>
  <c r="L28"/>
  <c r="K28"/>
  <c r="J28"/>
  <c r="M27"/>
  <c r="L27"/>
  <c r="M26"/>
  <c r="L26"/>
  <c r="J26"/>
  <c r="J25"/>
  <c r="L25"/>
  <c r="M24"/>
  <c r="L24"/>
  <c r="K24"/>
  <c r="J24"/>
  <c r="M23"/>
  <c r="L23"/>
  <c r="K23"/>
  <c r="J23"/>
  <c r="M22"/>
  <c r="L22"/>
  <c r="K22"/>
  <c r="J22"/>
  <c r="M21"/>
  <c r="L21"/>
  <c r="K21"/>
  <c r="J21"/>
  <c r="L20"/>
  <c r="J20"/>
  <c r="M19"/>
  <c r="L19"/>
  <c r="K19"/>
  <c r="J19"/>
  <c r="L18"/>
  <c r="J18"/>
  <c r="L17"/>
  <c r="J17"/>
  <c r="F15"/>
  <c r="E15"/>
  <c r="D15"/>
  <c r="C15"/>
  <c r="B15"/>
  <c r="M14"/>
  <c r="L14"/>
  <c r="K14"/>
  <c r="J14"/>
  <c r="L13"/>
  <c r="J13"/>
  <c r="M12"/>
  <c r="L12"/>
  <c r="K12"/>
  <c r="J12"/>
  <c r="E10"/>
  <c r="M10" s="1"/>
  <c r="D10"/>
  <c r="L10" s="1"/>
  <c r="C10"/>
  <c r="K10" s="1"/>
  <c r="B10"/>
  <c r="J10" s="1"/>
  <c r="M9"/>
  <c r="L9"/>
  <c r="K9"/>
  <c r="J9"/>
  <c r="M8"/>
  <c r="L8"/>
  <c r="K8"/>
  <c r="J8"/>
  <c r="M6"/>
  <c r="L6"/>
  <c r="K6"/>
  <c r="J6"/>
  <c r="I6"/>
  <c r="H6"/>
  <c r="G6"/>
  <c r="F6"/>
  <c r="E6"/>
  <c r="D6"/>
  <c r="C34" i="14" l="1"/>
  <c r="C33" s="1"/>
  <c r="C35"/>
  <c r="H31"/>
  <c r="J15"/>
  <c r="J31" s="1"/>
  <c r="M30"/>
  <c r="M31" s="1"/>
  <c r="E31"/>
  <c r="M15"/>
  <c r="L30"/>
  <c r="L15"/>
  <c r="K30"/>
  <c r="I15"/>
  <c r="D34"/>
  <c r="D33" s="1"/>
  <c r="G30"/>
  <c r="G31" s="1"/>
  <c r="C31"/>
  <c r="I30"/>
  <c r="E33"/>
  <c r="D31"/>
  <c r="K13"/>
  <c r="K15" s="1"/>
  <c r="B31"/>
  <c r="B34"/>
  <c r="B33" s="1"/>
  <c r="K13" i="13"/>
  <c r="F31"/>
  <c r="J15"/>
  <c r="L15" i="12"/>
  <c r="D34" i="11"/>
  <c r="D33" s="1"/>
  <c r="E35"/>
  <c r="E34"/>
  <c r="E33" s="1"/>
  <c r="D31"/>
  <c r="I30" i="12"/>
  <c r="I31" s="1"/>
  <c r="M18"/>
  <c r="M30" s="1"/>
  <c r="D31"/>
  <c r="K30"/>
  <c r="K31" s="1"/>
  <c r="C31"/>
  <c r="K15"/>
  <c r="B31"/>
  <c r="L30"/>
  <c r="L31" s="1"/>
  <c r="E31"/>
  <c r="E34"/>
  <c r="E33" s="1"/>
  <c r="G15"/>
  <c r="D35"/>
  <c r="G30"/>
  <c r="C34"/>
  <c r="C33" s="1"/>
  <c r="M13"/>
  <c r="M15" s="1"/>
  <c r="B34"/>
  <c r="B33" s="1"/>
  <c r="M30" i="11"/>
  <c r="I30"/>
  <c r="I31" s="1"/>
  <c r="L30"/>
  <c r="H31"/>
  <c r="K30"/>
  <c r="G30"/>
  <c r="G31" s="1"/>
  <c r="J15"/>
  <c r="J31" s="1"/>
  <c r="L15"/>
  <c r="K13"/>
  <c r="K15" s="1"/>
  <c r="M13"/>
  <c r="M15" s="1"/>
  <c r="B33" i="10"/>
  <c r="E34"/>
  <c r="I29"/>
  <c r="I30" s="1"/>
  <c r="M17"/>
  <c r="M29" s="1"/>
  <c r="H30"/>
  <c r="G29"/>
  <c r="G30" s="1"/>
  <c r="J15"/>
  <c r="F30"/>
  <c r="D32"/>
  <c r="D30"/>
  <c r="L29"/>
  <c r="L15"/>
  <c r="K29"/>
  <c r="C30"/>
  <c r="J30"/>
  <c r="J29"/>
  <c r="K13"/>
  <c r="K15" s="1"/>
  <c r="C33"/>
  <c r="C32" s="1"/>
  <c r="E30"/>
  <c r="M13"/>
  <c r="M15" s="1"/>
  <c r="B30"/>
  <c r="B32"/>
  <c r="M29" i="9"/>
  <c r="E30"/>
  <c r="L29"/>
  <c r="D33"/>
  <c r="D32" s="1"/>
  <c r="L15"/>
  <c r="K15"/>
  <c r="B30"/>
  <c r="J30"/>
  <c r="J29"/>
  <c r="K29"/>
  <c r="K30" s="1"/>
  <c r="C32"/>
  <c r="I29"/>
  <c r="I30" s="1"/>
  <c r="E32"/>
  <c r="C15"/>
  <c r="C30" s="1"/>
  <c r="D30"/>
  <c r="G29"/>
  <c r="G30" s="1"/>
  <c r="M13"/>
  <c r="M15" s="1"/>
  <c r="B32"/>
  <c r="N21" i="18"/>
  <c r="N31" s="1"/>
  <c r="J32"/>
  <c r="K16"/>
  <c r="D35"/>
  <c r="D34" s="1"/>
  <c r="E35"/>
  <c r="E34" s="1"/>
  <c r="I31"/>
  <c r="I32" s="1"/>
  <c r="H32"/>
  <c r="M16"/>
  <c r="G31"/>
  <c r="G32" s="1"/>
  <c r="F32"/>
  <c r="K31"/>
  <c r="B32"/>
  <c r="M26"/>
  <c r="M31" s="1"/>
  <c r="E32"/>
  <c r="N16"/>
  <c r="L18"/>
  <c r="L31" s="1"/>
  <c r="D32"/>
  <c r="C32"/>
  <c r="C34"/>
  <c r="L13"/>
  <c r="L16" s="1"/>
  <c r="B35"/>
  <c r="B34" s="1"/>
  <c r="I31" i="17"/>
  <c r="H31"/>
  <c r="F31"/>
  <c r="J15"/>
  <c r="E31"/>
  <c r="L30"/>
  <c r="L15"/>
  <c r="J30"/>
  <c r="J31" s="1"/>
  <c r="B31"/>
  <c r="K30"/>
  <c r="M13"/>
  <c r="M15" s="1"/>
  <c r="M18"/>
  <c r="M30" s="1"/>
  <c r="D31"/>
  <c r="D34"/>
  <c r="D33" s="1"/>
  <c r="C33"/>
  <c r="E33"/>
  <c r="G30"/>
  <c r="G31" s="1"/>
  <c r="C31"/>
  <c r="K13"/>
  <c r="K15" s="1"/>
  <c r="B33"/>
  <c r="I30" i="16"/>
  <c r="M30"/>
  <c r="M18"/>
  <c r="I31"/>
  <c r="F31"/>
  <c r="L30"/>
  <c r="L31" s="1"/>
  <c r="L15"/>
  <c r="K15"/>
  <c r="B31"/>
  <c r="J31"/>
  <c r="J30"/>
  <c r="G31"/>
  <c r="E31"/>
  <c r="E35"/>
  <c r="M13"/>
  <c r="M15" s="1"/>
  <c r="K17"/>
  <c r="K30" s="1"/>
  <c r="H30"/>
  <c r="H31" s="1"/>
  <c r="D31"/>
  <c r="D33"/>
  <c r="C34"/>
  <c r="C33" s="1"/>
  <c r="B33"/>
  <c r="L15" i="15"/>
  <c r="B34"/>
  <c r="H31"/>
  <c r="J30"/>
  <c r="J15"/>
  <c r="F31"/>
  <c r="D31"/>
  <c r="K30"/>
  <c r="M30"/>
  <c r="L30"/>
  <c r="L25"/>
  <c r="I30"/>
  <c r="I31" s="1"/>
  <c r="E31"/>
  <c r="E34"/>
  <c r="E33" s="1"/>
  <c r="G30"/>
  <c r="G31" s="1"/>
  <c r="C31"/>
  <c r="C34"/>
  <c r="C33" s="1"/>
  <c r="K13"/>
  <c r="K15" s="1"/>
  <c r="B31"/>
  <c r="B33"/>
  <c r="M13"/>
  <c r="M15" s="1"/>
  <c r="D34"/>
  <c r="D33" s="1"/>
  <c r="D33" i="13"/>
  <c r="L29"/>
  <c r="L30" s="1"/>
  <c r="I30"/>
  <c r="I31" s="1"/>
  <c r="M20"/>
  <c r="M30" s="1"/>
  <c r="L15"/>
  <c r="G30"/>
  <c r="G31" s="1"/>
  <c r="C31"/>
  <c r="K15"/>
  <c r="B31"/>
  <c r="J30"/>
  <c r="E31"/>
  <c r="E34"/>
  <c r="E33" s="1"/>
  <c r="M13"/>
  <c r="M15" s="1"/>
  <c r="K17"/>
  <c r="K30" s="1"/>
  <c r="H30"/>
  <c r="H31" s="1"/>
  <c r="D31"/>
  <c r="C33"/>
  <c r="B33"/>
  <c r="I31" i="14" l="1"/>
  <c r="L31"/>
  <c r="K31"/>
  <c r="J31" i="13"/>
  <c r="G31" i="12"/>
  <c r="M31"/>
  <c r="M31" i="11"/>
  <c r="L31"/>
  <c r="K31"/>
  <c r="K30" i="10"/>
  <c r="M30"/>
  <c r="L30"/>
  <c r="M30" i="9"/>
  <c r="L30"/>
  <c r="K32" i="18"/>
  <c r="M32"/>
  <c r="N32"/>
  <c r="L32"/>
  <c r="M31" i="17"/>
  <c r="L31"/>
  <c r="K31"/>
  <c r="M31" i="16"/>
  <c r="K31"/>
  <c r="J31" i="15"/>
  <c r="L31"/>
  <c r="M31"/>
  <c r="K31"/>
  <c r="M31" i="13"/>
  <c r="L31"/>
  <c r="K31"/>
  <c r="M6" i="12"/>
  <c r="L6"/>
  <c r="K6"/>
  <c r="J6"/>
  <c r="I6"/>
  <c r="H6"/>
  <c r="G6"/>
  <c r="F6"/>
  <c r="E6"/>
  <c r="D6"/>
  <c r="M6" i="11"/>
  <c r="L6"/>
  <c r="K6"/>
  <c r="J6"/>
  <c r="I6"/>
  <c r="H6"/>
  <c r="G6"/>
  <c r="F6"/>
  <c r="E6"/>
  <c r="D6"/>
  <c r="M6" i="10"/>
  <c r="L6"/>
  <c r="K6"/>
  <c r="J6"/>
  <c r="I6"/>
  <c r="H6"/>
  <c r="G6"/>
  <c r="F6"/>
  <c r="E6"/>
  <c r="D6"/>
  <c r="M6" i="9"/>
  <c r="L6"/>
  <c r="K6"/>
  <c r="J6"/>
  <c r="I6"/>
  <c r="H6"/>
  <c r="G6"/>
  <c r="F6"/>
  <c r="E6"/>
  <c r="D6"/>
  <c r="I29" i="3"/>
  <c r="I30" s="1"/>
  <c r="H29"/>
  <c r="F29"/>
  <c r="F30" s="1"/>
  <c r="E29"/>
  <c r="D29"/>
  <c r="D32" s="1"/>
  <c r="C29"/>
  <c r="B29"/>
  <c r="M28"/>
  <c r="L28"/>
  <c r="K28"/>
  <c r="J28"/>
  <c r="M27"/>
  <c r="L27"/>
  <c r="K27"/>
  <c r="J27"/>
  <c r="M26"/>
  <c r="L26"/>
  <c r="J26"/>
  <c r="K26"/>
  <c r="J25"/>
  <c r="M25"/>
  <c r="L25"/>
  <c r="K25"/>
  <c r="M24"/>
  <c r="L24"/>
  <c r="K24"/>
  <c r="J24"/>
  <c r="M23"/>
  <c r="L23"/>
  <c r="J23"/>
  <c r="K23"/>
  <c r="M22"/>
  <c r="L22"/>
  <c r="K22"/>
  <c r="J22"/>
  <c r="M21"/>
  <c r="L21"/>
  <c r="K21"/>
  <c r="J21"/>
  <c r="L20"/>
  <c r="K20"/>
  <c r="J20"/>
  <c r="M20"/>
  <c r="M19"/>
  <c r="L19"/>
  <c r="K19"/>
  <c r="J19"/>
  <c r="L18"/>
  <c r="J18"/>
  <c r="M18"/>
  <c r="K18"/>
  <c r="L17"/>
  <c r="K17"/>
  <c r="J17"/>
  <c r="M17"/>
  <c r="G29"/>
  <c r="H15"/>
  <c r="F15"/>
  <c r="D15"/>
  <c r="B15"/>
  <c r="M14"/>
  <c r="L14"/>
  <c r="K14"/>
  <c r="J14"/>
  <c r="L13"/>
  <c r="J13"/>
  <c r="K13"/>
  <c r="M12"/>
  <c r="L12"/>
  <c r="K12"/>
  <c r="J12"/>
  <c r="M10"/>
  <c r="D10"/>
  <c r="L10" s="1"/>
  <c r="K10"/>
  <c r="B10"/>
  <c r="J10" s="1"/>
  <c r="M9"/>
  <c r="L9"/>
  <c r="K9"/>
  <c r="J9"/>
  <c r="M8"/>
  <c r="L8"/>
  <c r="K8"/>
  <c r="J8"/>
  <c r="M6"/>
  <c r="L6"/>
  <c r="K6"/>
  <c r="J6"/>
  <c r="I6"/>
  <c r="H6"/>
  <c r="G6"/>
  <c r="F6"/>
  <c r="E6"/>
  <c r="D6"/>
  <c r="D29" i="1"/>
  <c r="C29"/>
  <c r="C32" s="1"/>
  <c r="B29"/>
  <c r="G28"/>
  <c r="F28"/>
  <c r="F27"/>
  <c r="F26"/>
  <c r="F25"/>
  <c r="E29"/>
  <c r="E30" s="1"/>
  <c r="G24"/>
  <c r="F24"/>
  <c r="G23"/>
  <c r="F23"/>
  <c r="G22"/>
  <c r="F22"/>
  <c r="G21"/>
  <c r="F21"/>
  <c r="G20"/>
  <c r="F20"/>
  <c r="G19"/>
  <c r="F19"/>
  <c r="G18"/>
  <c r="F18"/>
  <c r="G17"/>
  <c r="F17"/>
  <c r="E15"/>
  <c r="D15"/>
  <c r="C15"/>
  <c r="B15"/>
  <c r="G14"/>
  <c r="F14"/>
  <c r="G13"/>
  <c r="F13"/>
  <c r="G12"/>
  <c r="G15" s="1"/>
  <c r="F12"/>
  <c r="C10"/>
  <c r="G10" s="1"/>
  <c r="B10"/>
  <c r="F10" s="1"/>
  <c r="G9"/>
  <c r="F9"/>
  <c r="G8"/>
  <c r="F8"/>
  <c r="G6"/>
  <c r="F6"/>
  <c r="E6"/>
  <c r="D6"/>
  <c r="H30" i="3" l="1"/>
  <c r="L15"/>
  <c r="C30"/>
  <c r="K15"/>
  <c r="J29"/>
  <c r="J15"/>
  <c r="K29"/>
  <c r="F15" i="1"/>
  <c r="B32"/>
  <c r="B30"/>
  <c r="D30" i="3"/>
  <c r="L29"/>
  <c r="K30"/>
  <c r="M29"/>
  <c r="E33"/>
  <c r="E32" s="1"/>
  <c r="G30"/>
  <c r="D34"/>
  <c r="C33"/>
  <c r="C32" s="1"/>
  <c r="E30"/>
  <c r="M13"/>
  <c r="M15" s="1"/>
  <c r="B30"/>
  <c r="B32"/>
  <c r="F29" i="1"/>
  <c r="F30" s="1"/>
  <c r="D30"/>
  <c r="G25"/>
  <c r="G29" s="1"/>
  <c r="G30" s="1"/>
  <c r="C30"/>
  <c r="L30" i="3" l="1"/>
  <c r="M30"/>
  <c r="J30"/>
  <c r="E25" i="8"/>
  <c r="E25" i="7"/>
  <c r="E24" i="8"/>
  <c r="M24"/>
  <c r="E23"/>
  <c r="M23" s="1"/>
  <c r="E20"/>
  <c r="E19"/>
  <c r="M19" s="1"/>
  <c r="E18"/>
  <c r="E17"/>
  <c r="E14"/>
  <c r="M14" s="1"/>
  <c r="E12"/>
  <c r="E8"/>
  <c r="M8" s="1"/>
  <c r="E9"/>
  <c r="D12"/>
  <c r="L12" s="1"/>
  <c r="M28"/>
  <c r="D28"/>
  <c r="L28" s="1"/>
  <c r="D25"/>
  <c r="D24"/>
  <c r="L24" s="1"/>
  <c r="D19"/>
  <c r="L19" s="1"/>
  <c r="D18"/>
  <c r="L18" s="1"/>
  <c r="D17"/>
  <c r="L17" s="1"/>
  <c r="D14"/>
  <c r="I25"/>
  <c r="I20"/>
  <c r="I18"/>
  <c r="I17"/>
  <c r="I13"/>
  <c r="I15" s="1"/>
  <c r="G26"/>
  <c r="K26" s="1"/>
  <c r="G25"/>
  <c r="G23"/>
  <c r="G20"/>
  <c r="G18"/>
  <c r="G17"/>
  <c r="G13"/>
  <c r="K13" s="1"/>
  <c r="C28"/>
  <c r="K28" s="1"/>
  <c r="C25"/>
  <c r="K25" s="1"/>
  <c r="C24"/>
  <c r="K24" s="1"/>
  <c r="C23"/>
  <c r="C22"/>
  <c r="C21"/>
  <c r="K21" s="1"/>
  <c r="C20"/>
  <c r="C19"/>
  <c r="K19" s="1"/>
  <c r="C18"/>
  <c r="K18" s="1"/>
  <c r="C17"/>
  <c r="C14"/>
  <c r="C12"/>
  <c r="K12" s="1"/>
  <c r="C9"/>
  <c r="K9" s="1"/>
  <c r="C8"/>
  <c r="F29"/>
  <c r="J28"/>
  <c r="M27"/>
  <c r="L27"/>
  <c r="K27"/>
  <c r="J27"/>
  <c r="M26"/>
  <c r="L26"/>
  <c r="J26"/>
  <c r="J25"/>
  <c r="H25"/>
  <c r="H29" s="1"/>
  <c r="J24"/>
  <c r="L23"/>
  <c r="J23"/>
  <c r="M22"/>
  <c r="L22"/>
  <c r="J22"/>
  <c r="K22"/>
  <c r="M21"/>
  <c r="L21"/>
  <c r="J21"/>
  <c r="L20"/>
  <c r="J20"/>
  <c r="J19"/>
  <c r="J18"/>
  <c r="M18"/>
  <c r="J17"/>
  <c r="B17"/>
  <c r="B29" s="1"/>
  <c r="H15"/>
  <c r="F15"/>
  <c r="F30" s="1"/>
  <c r="B15"/>
  <c r="B30" s="1"/>
  <c r="J14"/>
  <c r="K14"/>
  <c r="L13"/>
  <c r="J13"/>
  <c r="J12"/>
  <c r="D10"/>
  <c r="L10" s="1"/>
  <c r="B10"/>
  <c r="J10" s="1"/>
  <c r="L9"/>
  <c r="J9"/>
  <c r="L8"/>
  <c r="J8"/>
  <c r="M6"/>
  <c r="L6"/>
  <c r="K6"/>
  <c r="J6"/>
  <c r="I6"/>
  <c r="H6"/>
  <c r="G6"/>
  <c r="F6"/>
  <c r="E6"/>
  <c r="D6"/>
  <c r="E24" i="7"/>
  <c r="E23"/>
  <c r="M23" s="1"/>
  <c r="E20"/>
  <c r="E19"/>
  <c r="M19" s="1"/>
  <c r="E18"/>
  <c r="L28"/>
  <c r="E17"/>
  <c r="E14"/>
  <c r="M14" s="1"/>
  <c r="M28"/>
  <c r="D24"/>
  <c r="L24" s="1"/>
  <c r="D19"/>
  <c r="L19" s="1"/>
  <c r="D18"/>
  <c r="D17"/>
  <c r="D14"/>
  <c r="D15" s="1"/>
  <c r="E9"/>
  <c r="M9" s="1"/>
  <c r="E8"/>
  <c r="M8" s="1"/>
  <c r="I25"/>
  <c r="I20"/>
  <c r="I18"/>
  <c r="I17"/>
  <c r="I13"/>
  <c r="I15" s="1"/>
  <c r="G26"/>
  <c r="K26" s="1"/>
  <c r="G25"/>
  <c r="G23"/>
  <c r="G20"/>
  <c r="G18"/>
  <c r="G17"/>
  <c r="G13"/>
  <c r="G15" s="1"/>
  <c r="C28"/>
  <c r="K28" s="1"/>
  <c r="C25"/>
  <c r="C24"/>
  <c r="K24" s="1"/>
  <c r="C23"/>
  <c r="C22"/>
  <c r="C21"/>
  <c r="K21" s="1"/>
  <c r="C20"/>
  <c r="C19"/>
  <c r="C18"/>
  <c r="C17"/>
  <c r="C14"/>
  <c r="K14" s="1"/>
  <c r="C12"/>
  <c r="C9"/>
  <c r="C8"/>
  <c r="K8" s="1"/>
  <c r="F29"/>
  <c r="J28"/>
  <c r="M27"/>
  <c r="L27"/>
  <c r="K27"/>
  <c r="J27"/>
  <c r="M26"/>
  <c r="L26"/>
  <c r="J26"/>
  <c r="L25"/>
  <c r="J25"/>
  <c r="H25"/>
  <c r="H29" s="1"/>
  <c r="D25"/>
  <c r="M24"/>
  <c r="J24"/>
  <c r="L23"/>
  <c r="J23"/>
  <c r="M22"/>
  <c r="L22"/>
  <c r="K22"/>
  <c r="J22"/>
  <c r="M21"/>
  <c r="L21"/>
  <c r="J21"/>
  <c r="L20"/>
  <c r="J20"/>
  <c r="K19"/>
  <c r="J19"/>
  <c r="L18"/>
  <c r="J18"/>
  <c r="L17"/>
  <c r="B17"/>
  <c r="B29" s="1"/>
  <c r="B34" s="1"/>
  <c r="H15"/>
  <c r="F15"/>
  <c r="B15"/>
  <c r="J14"/>
  <c r="L13"/>
  <c r="J13"/>
  <c r="L12"/>
  <c r="J12"/>
  <c r="E12"/>
  <c r="M12" s="1"/>
  <c r="D10"/>
  <c r="L10" s="1"/>
  <c r="B10"/>
  <c r="J10" s="1"/>
  <c r="L9"/>
  <c r="J9"/>
  <c r="L8"/>
  <c r="J8"/>
  <c r="M6"/>
  <c r="L6"/>
  <c r="K6"/>
  <c r="J6"/>
  <c r="I6"/>
  <c r="H6"/>
  <c r="G6"/>
  <c r="F6"/>
  <c r="E6"/>
  <c r="D6"/>
  <c r="C34" i="6"/>
  <c r="B34"/>
  <c r="I25"/>
  <c r="I20"/>
  <c r="I18"/>
  <c r="I17"/>
  <c r="I13"/>
  <c r="E25"/>
  <c r="E24"/>
  <c r="E23"/>
  <c r="E20"/>
  <c r="E19"/>
  <c r="E18"/>
  <c r="E17"/>
  <c r="E14"/>
  <c r="D28"/>
  <c r="D25"/>
  <c r="D24"/>
  <c r="D20"/>
  <c r="D19"/>
  <c r="D18"/>
  <c r="D17"/>
  <c r="E12"/>
  <c r="D14"/>
  <c r="D12"/>
  <c r="E9"/>
  <c r="E8"/>
  <c r="G25"/>
  <c r="G23"/>
  <c r="G20"/>
  <c r="E15" i="8" l="1"/>
  <c r="E10"/>
  <c r="M10" s="1"/>
  <c r="E29"/>
  <c r="D15"/>
  <c r="M25"/>
  <c r="M20"/>
  <c r="I29"/>
  <c r="I30" s="1"/>
  <c r="H30"/>
  <c r="K23"/>
  <c r="K29" s="1"/>
  <c r="K20"/>
  <c r="K17"/>
  <c r="G15"/>
  <c r="G29"/>
  <c r="C15"/>
  <c r="C10"/>
  <c r="K10" s="1"/>
  <c r="K8"/>
  <c r="J29"/>
  <c r="J30" s="1"/>
  <c r="J15"/>
  <c r="B34"/>
  <c r="B33"/>
  <c r="B32" s="1"/>
  <c r="K15"/>
  <c r="M12"/>
  <c r="M15" s="1"/>
  <c r="L14"/>
  <c r="L15" s="1"/>
  <c r="L25"/>
  <c r="L29" s="1"/>
  <c r="D29"/>
  <c r="M17"/>
  <c r="C29"/>
  <c r="M9"/>
  <c r="M13"/>
  <c r="J15" i="7"/>
  <c r="M18"/>
  <c r="F30"/>
  <c r="E10"/>
  <c r="M10" s="1"/>
  <c r="J17"/>
  <c r="C10"/>
  <c r="K10" s="1"/>
  <c r="M25"/>
  <c r="M20"/>
  <c r="E15"/>
  <c r="E29"/>
  <c r="E33" s="1"/>
  <c r="E32" s="1"/>
  <c r="D29"/>
  <c r="D34" s="1"/>
  <c r="L14"/>
  <c r="I29"/>
  <c r="I30" s="1"/>
  <c r="M17"/>
  <c r="M13"/>
  <c r="M15" s="1"/>
  <c r="H30"/>
  <c r="L15"/>
  <c r="K25"/>
  <c r="K23"/>
  <c r="K20"/>
  <c r="G29"/>
  <c r="G30" s="1"/>
  <c r="K18"/>
  <c r="K17"/>
  <c r="K13"/>
  <c r="L29"/>
  <c r="C29"/>
  <c r="C15"/>
  <c r="K12"/>
  <c r="C34"/>
  <c r="K9"/>
  <c r="J29"/>
  <c r="J30" s="1"/>
  <c r="C33"/>
  <c r="C32" s="1"/>
  <c r="B30"/>
  <c r="B33"/>
  <c r="B32" s="1"/>
  <c r="E30" i="8" l="1"/>
  <c r="E33"/>
  <c r="E32" s="1"/>
  <c r="E34"/>
  <c r="D30"/>
  <c r="M29"/>
  <c r="M30" s="1"/>
  <c r="G30"/>
  <c r="K30"/>
  <c r="C30"/>
  <c r="C34"/>
  <c r="C33"/>
  <c r="C32" s="1"/>
  <c r="D34"/>
  <c r="D33"/>
  <c r="D32" s="1"/>
  <c r="L30"/>
  <c r="K15" i="7"/>
  <c r="D30"/>
  <c r="M29"/>
  <c r="E34"/>
  <c r="E30"/>
  <c r="D33"/>
  <c r="M30"/>
  <c r="L30"/>
  <c r="K29"/>
  <c r="K30" s="1"/>
  <c r="C30"/>
  <c r="G18" i="6" l="1"/>
  <c r="G17"/>
  <c r="G13"/>
  <c r="C28" l="1"/>
  <c r="K28" s="1"/>
  <c r="C25"/>
  <c r="K25" s="1"/>
  <c r="C24"/>
  <c r="K24" s="1"/>
  <c r="C23"/>
  <c r="K23" s="1"/>
  <c r="C22"/>
  <c r="K22" s="1"/>
  <c r="C21"/>
  <c r="K21" s="1"/>
  <c r="C20"/>
  <c r="K20" s="1"/>
  <c r="C17"/>
  <c r="K17" s="1"/>
  <c r="B17"/>
  <c r="B29" s="1"/>
  <c r="C19"/>
  <c r="K19" s="1"/>
  <c r="C18"/>
  <c r="K18" s="1"/>
  <c r="C14"/>
  <c r="K14" s="1"/>
  <c r="C12"/>
  <c r="C9"/>
  <c r="K9" s="1"/>
  <c r="C8"/>
  <c r="H30"/>
  <c r="I29"/>
  <c r="I30" s="1"/>
  <c r="H29"/>
  <c r="G29"/>
  <c r="F29"/>
  <c r="E29"/>
  <c r="E34" s="1"/>
  <c r="D29"/>
  <c r="D33" s="1"/>
  <c r="D32" s="1"/>
  <c r="M28"/>
  <c r="L28"/>
  <c r="J28"/>
  <c r="M27"/>
  <c r="L27"/>
  <c r="K27"/>
  <c r="J27"/>
  <c r="M26"/>
  <c r="L26"/>
  <c r="K26"/>
  <c r="J26"/>
  <c r="M25"/>
  <c r="L25"/>
  <c r="J25"/>
  <c r="H25"/>
  <c r="M24"/>
  <c r="L24"/>
  <c r="J24"/>
  <c r="M23"/>
  <c r="L23"/>
  <c r="J23"/>
  <c r="M22"/>
  <c r="L22"/>
  <c r="J22"/>
  <c r="M21"/>
  <c r="L21"/>
  <c r="J21"/>
  <c r="M20"/>
  <c r="L20"/>
  <c r="J20"/>
  <c r="M19"/>
  <c r="L19"/>
  <c r="J19"/>
  <c r="M18"/>
  <c r="L18"/>
  <c r="J18"/>
  <c r="M17"/>
  <c r="L17"/>
  <c r="J17"/>
  <c r="I15"/>
  <c r="H15"/>
  <c r="G15"/>
  <c r="F15"/>
  <c r="F30" s="1"/>
  <c r="E15"/>
  <c r="D15"/>
  <c r="B15"/>
  <c r="M14"/>
  <c r="L14"/>
  <c r="J14"/>
  <c r="M13"/>
  <c r="L13"/>
  <c r="K13"/>
  <c r="J13"/>
  <c r="M12"/>
  <c r="L12"/>
  <c r="K12"/>
  <c r="J12"/>
  <c r="E10"/>
  <c r="M10" s="1"/>
  <c r="D10"/>
  <c r="L10" s="1"/>
  <c r="B10"/>
  <c r="J10" s="1"/>
  <c r="M9"/>
  <c r="L9"/>
  <c r="J9"/>
  <c r="M8"/>
  <c r="L8"/>
  <c r="J8"/>
  <c r="M6"/>
  <c r="L6"/>
  <c r="K6"/>
  <c r="J6"/>
  <c r="I6"/>
  <c r="H6"/>
  <c r="G6"/>
  <c r="F6"/>
  <c r="E6"/>
  <c r="D6"/>
  <c r="M29" l="1"/>
  <c r="E33"/>
  <c r="E32" s="1"/>
  <c r="E30"/>
  <c r="L29"/>
  <c r="D34"/>
  <c r="D30"/>
  <c r="M15"/>
  <c r="L15"/>
  <c r="L30" s="1"/>
  <c r="G30"/>
  <c r="J15"/>
  <c r="C29"/>
  <c r="K29"/>
  <c r="C15"/>
  <c r="K15"/>
  <c r="B30"/>
  <c r="J29"/>
  <c r="B33"/>
  <c r="B32" s="1"/>
  <c r="K8"/>
  <c r="C10"/>
  <c r="K10" s="1"/>
  <c r="M30" l="1"/>
  <c r="J30"/>
  <c r="C30"/>
  <c r="K30"/>
  <c r="C33"/>
  <c r="C32" s="1"/>
</calcChain>
</file>

<file path=xl/sharedStrings.xml><?xml version="1.0" encoding="utf-8"?>
<sst xmlns="http://schemas.openxmlformats.org/spreadsheetml/2006/main" count="730" uniqueCount="95">
  <si>
    <t>THE HUTTI GOLD MINES COMPANY LIMITED</t>
  </si>
  <si>
    <t>(Rs.in lakhs)</t>
  </si>
  <si>
    <t>CGU</t>
  </si>
  <si>
    <t>TOTAL</t>
  </si>
  <si>
    <t>INCOME:</t>
  </si>
  <si>
    <t>Total-(I)</t>
  </si>
  <si>
    <t>REVENUE EXPENDITURE:</t>
  </si>
  <si>
    <t>Exp. Relat.to Employees</t>
  </si>
  <si>
    <t>Power &amp; Fuel Cost</t>
  </si>
  <si>
    <t>Stores &amp; Spares</t>
  </si>
  <si>
    <t>Royalty</t>
  </si>
  <si>
    <t>Depreciation</t>
  </si>
  <si>
    <t>DRE</t>
  </si>
  <si>
    <t>Total-(II)</t>
  </si>
  <si>
    <t>Profit/(Loss)before tax(I-II)</t>
  </si>
  <si>
    <t>Note: Figures furnished are only indicative.</t>
  </si>
  <si>
    <t>Production Parameters</t>
  </si>
  <si>
    <t>Ore treated - MT</t>
  </si>
  <si>
    <t>Sale of wind power</t>
  </si>
  <si>
    <t>Sale of Gold</t>
  </si>
  <si>
    <t>Sundry Receipts</t>
  </si>
  <si>
    <t>Gold returns - Kgs</t>
  </si>
  <si>
    <t>Cost per- MT (Rupees)</t>
  </si>
  <si>
    <t>Cost per- Gram (Rupees)</t>
  </si>
  <si>
    <t>Provisional</t>
  </si>
  <si>
    <t>Hutti &amp; NP</t>
  </si>
  <si>
    <t>Other Administrative Expenses</t>
  </si>
  <si>
    <t>Other Mining Expenses</t>
  </si>
  <si>
    <t>(Acc)/Depl to stock</t>
  </si>
  <si>
    <t>Budget</t>
  </si>
  <si>
    <t>Recovery Grade</t>
  </si>
  <si>
    <t xml:space="preserve">Break-even Grade </t>
  </si>
  <si>
    <t>Average Selling Price</t>
  </si>
  <si>
    <t>Financial Charges</t>
  </si>
  <si>
    <t>Corporate social responsbility</t>
  </si>
  <si>
    <t>Corporate social responsibility</t>
  </si>
  <si>
    <t>Donation</t>
  </si>
  <si>
    <t xml:space="preserve">    in r/o Hutti Unit</t>
  </si>
  <si>
    <t>3. FIFO method is adopted for valuation of gold stock</t>
  </si>
  <si>
    <t xml:space="preserve">1.Consumption of Stores and Spares has been estimated @ Rs.915/- per MT </t>
  </si>
  <si>
    <t>2. Sundry Receipts Rs.424.36 lakhs (budgeted) Hutti Unit</t>
  </si>
  <si>
    <t xml:space="preserve"> Manager (Fin. &amp; A/c's)</t>
  </si>
  <si>
    <t>CORPORATE PROFIT &amp; LOSS ACCOUNT(PROVISIONAL) FOR THE MONTH OF JULY, 2020</t>
  </si>
  <si>
    <t>Jul'20</t>
  </si>
  <si>
    <t>Apr'20  &amp; Jul'20</t>
  </si>
  <si>
    <t>=</t>
  </si>
  <si>
    <t>\</t>
  </si>
  <si>
    <t>CORPORATE PROFIT &amp; LOSS ACCOUNT(PROVISIONAL) FOR THE MONTH OF AUGUST, 2020</t>
  </si>
  <si>
    <t>Aug'20</t>
  </si>
  <si>
    <t>Apr'20  &amp; Aug'20</t>
  </si>
  <si>
    <t>CORPORATE PROFIT &amp; LOSS ACCOUNT(PROVISIONAL) FOR THE MONTH OF SEPTEMBER, 2020</t>
  </si>
  <si>
    <t>Sep'20</t>
  </si>
  <si>
    <t>Apr'20  &amp; Sep'20</t>
  </si>
  <si>
    <t>2. Sundry Receipts is an approximate estimate.</t>
  </si>
  <si>
    <t>Ore Transportation charges</t>
  </si>
  <si>
    <t>CORPORATE PROFIT &amp; LOSS ACCOUNT(PROVISIONAL) FOR THE MONTH OF DECEMBER, 2022</t>
  </si>
  <si>
    <t>Dec'22</t>
  </si>
  <si>
    <t>Apr'22 to Dec'22</t>
  </si>
  <si>
    <t>1.Consumption of Stores and Spares has been estimated @ Rs.930/- per MT in r/o Hutti Unit</t>
  </si>
  <si>
    <t>CORPORATE PROFIT &amp; LOSS ACCOUNT(PROVISIONAL) FOR THE MONTH OF JANUARY, 2023</t>
  </si>
  <si>
    <t>Jan'23</t>
  </si>
  <si>
    <t>Apr'22 to Jan'23</t>
  </si>
  <si>
    <t>CORPORATE PROFIT &amp; LOSS ACCOUNT(PROVISIONAL) FOR THE MONTH OF FEBRUARY, 2023</t>
  </si>
  <si>
    <t>Feb'23</t>
  </si>
  <si>
    <t>Apr'22 to Feb'23</t>
  </si>
  <si>
    <t>Mar'23</t>
  </si>
  <si>
    <t>Apr'22 to Mar'23</t>
  </si>
  <si>
    <t>CORPORATE PROFIT &amp; LOSS ACCOUNT(PROVISIONAL) FOR THE MONTH OF MARCH, 2023</t>
  </si>
  <si>
    <t>RO</t>
  </si>
  <si>
    <t>Interst on Deposits</t>
  </si>
  <si>
    <t>1.Consumption of Stores and Spares has been estimated @ Rs.1000/- per MT in r/o Hutti Unit</t>
  </si>
  <si>
    <t>CORPORATE PROFIT &amp; LOSS ACCOUNT(PROVISIONAL) FOR THE MONTH OF APRIL, 2023</t>
  </si>
  <si>
    <t>Apr'23</t>
  </si>
  <si>
    <t xml:space="preserve">1.Consumption of Stores and Spares has been estimated @ Rs.1215/- per MT </t>
  </si>
  <si>
    <t>CORPORATE PROFIT &amp; LOSS ACCOUNT(PROVISIONAL) FOR THE MONTH OF MAY, 2023</t>
  </si>
  <si>
    <t>May'23</t>
  </si>
  <si>
    <t>Apr'23 &amp; May'23</t>
  </si>
  <si>
    <t>CORPORATE PROFIT &amp; LOSS ACCOUNT(PROVISIONAL) FOR THE MONTH OF JUNE, 2023</t>
  </si>
  <si>
    <t>Jun'23</t>
  </si>
  <si>
    <t>Apr'23 to Jun'23</t>
  </si>
  <si>
    <t>Jul'23</t>
  </si>
  <si>
    <t>Apr'23 to Jul'23</t>
  </si>
  <si>
    <t>CORPORATE PROFIT &amp; LOSS ACCOUNT(PROVISIONAL) FOR THE MONTH OF JULY, 2023</t>
  </si>
  <si>
    <t>CORPORATE PROFIT &amp; LOSS ACCOUNT(PROVISIONAL) FOR THE MONTH OF AUGUST, 2023</t>
  </si>
  <si>
    <t>Aug'23</t>
  </si>
  <si>
    <t>Apr'23 to Aug'23</t>
  </si>
  <si>
    <t>Sep'23</t>
  </si>
  <si>
    <t>Apr'23 to Sep'23</t>
  </si>
  <si>
    <t>CORPORATE PROFIT &amp; LOSS ACCOUNT(PROVISIONAL) FOR THE MONTH OF SEPTEMBER, 2023</t>
  </si>
  <si>
    <t>CORPORATE PROFIT &amp; LOSS ACCOUNT(PROVISIONAL) FOR THE MONTH OF OCTOBER, 2023</t>
  </si>
  <si>
    <t>Oct'23</t>
  </si>
  <si>
    <t>Apr'23 to Oct'23</t>
  </si>
  <si>
    <t>Nov'23</t>
  </si>
  <si>
    <t>Apr'23 to Nov'23</t>
  </si>
  <si>
    <t>CORPORATE PROFIT &amp; LOSS ACCOUNT(PROVISIONAL) FOR THE MONTH OF NOVEMBER, 2023</t>
  </si>
</sst>
</file>

<file path=xl/styles.xml><?xml version="1.0" encoding="utf-8"?>
<styleSheet xmlns="http://schemas.openxmlformats.org/spreadsheetml/2006/main">
  <numFmts count="9">
    <numFmt numFmtId="164" formatCode="_-* #,##0.00_-;\-\(* #,##0.00\)_-;_-* &quot;-&quot;??_-;_-@_-"/>
    <numFmt numFmtId="165" formatCode="_-* ###0.00_-;\(###0.00\);_-* &quot;-&quot;??_-;_-@_-"/>
    <numFmt numFmtId="166" formatCode="\ ###0.00"/>
    <numFmt numFmtId="167" formatCode="_-* ###0.00_-;\-\(* #,##0.00\)_-;_-* &quot;-&quot;??_-;_-@_-"/>
    <numFmt numFmtId="168" formatCode="_-* ###0.00_-;\-\(* ###0.00\)_-;_-* &quot;-&quot;??_-;_-@_-"/>
    <numFmt numFmtId="169" formatCode="_-* ###0_-;\(###0\);_-* &quot;-&quot;??_-;_-@_-"/>
    <numFmt numFmtId="170" formatCode="0.000"/>
    <numFmt numFmtId="171" formatCode="_-* ###0.000_-;\(###0.000\);_-* &quot;-&quot;??_-;_-@_-"/>
    <numFmt numFmtId="172" formatCode="0.000_);\(0.000\)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11" fillId="0" borderId="0"/>
  </cellStyleXfs>
  <cellXfs count="77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3" fillId="0" borderId="0" xfId="0" applyFont="1"/>
    <xf numFmtId="0" fontId="4" fillId="0" borderId="1" xfId="0" applyFont="1" applyBorder="1"/>
    <xf numFmtId="0" fontId="0" fillId="0" borderId="0" xfId="0" applyBorder="1"/>
    <xf numFmtId="0" fontId="4" fillId="0" borderId="0" xfId="0" applyFont="1" applyBorder="1"/>
    <xf numFmtId="165" fontId="4" fillId="0" borderId="1" xfId="0" applyNumberFormat="1" applyFont="1" applyBorder="1" applyAlignment="1">
      <alignment horizontal="right"/>
    </xf>
    <xf numFmtId="168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8" fontId="4" fillId="0" borderId="0" xfId="0" applyNumberFormat="1" applyFont="1" applyBorder="1" applyAlignment="1">
      <alignment horizontal="right"/>
    </xf>
    <xf numFmtId="0" fontId="0" fillId="0" borderId="1" xfId="0" applyBorder="1"/>
    <xf numFmtId="0" fontId="7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/>
    <xf numFmtId="166" fontId="5" fillId="0" borderId="1" xfId="0" applyNumberFormat="1" applyFont="1" applyBorder="1" applyAlignment="1">
      <alignment horizontal="right"/>
    </xf>
    <xf numFmtId="14" fontId="4" fillId="0" borderId="0" xfId="0" applyNumberFormat="1" applyFont="1" applyAlignment="1">
      <alignment horizontal="left"/>
    </xf>
    <xf numFmtId="0" fontId="9" fillId="0" borderId="0" xfId="0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Continuous"/>
    </xf>
    <xf numFmtId="0" fontId="9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right"/>
    </xf>
    <xf numFmtId="167" fontId="6" fillId="0" borderId="1" xfId="0" applyNumberFormat="1" applyFont="1" applyBorder="1" applyAlignment="1">
      <alignment horizontal="right"/>
    </xf>
    <xf numFmtId="0" fontId="9" fillId="0" borderId="2" xfId="0" applyFont="1" applyBorder="1" applyAlignment="1">
      <alignment horizontal="center" vertical="top"/>
    </xf>
    <xf numFmtId="170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 vertical="center" wrapText="1"/>
    </xf>
    <xf numFmtId="169" fontId="4" fillId="0" borderId="1" xfId="0" applyNumberFormat="1" applyFont="1" applyBorder="1" applyAlignment="1"/>
    <xf numFmtId="165" fontId="4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169" fontId="4" fillId="0" borderId="0" xfId="0" applyNumberFormat="1" applyFont="1" applyBorder="1" applyAlignment="1"/>
    <xf numFmtId="165" fontId="4" fillId="0" borderId="0" xfId="0" applyNumberFormat="1" applyFont="1" applyBorder="1" applyAlignment="1"/>
    <xf numFmtId="2" fontId="4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0" fontId="10" fillId="0" borderId="0" xfId="0" applyFont="1"/>
    <xf numFmtId="0" fontId="9" fillId="0" borderId="0" xfId="0" quotePrefix="1" applyFont="1" applyBorder="1"/>
    <xf numFmtId="172" fontId="4" fillId="0" borderId="1" xfId="0" applyNumberFormat="1" applyFont="1" applyBorder="1" applyAlignment="1"/>
    <xf numFmtId="0" fontId="4" fillId="0" borderId="0" xfId="0" applyFont="1"/>
    <xf numFmtId="0" fontId="2" fillId="0" borderId="0" xfId="0" applyFont="1"/>
    <xf numFmtId="0" fontId="9" fillId="0" borderId="0" xfId="0" applyFont="1"/>
    <xf numFmtId="165" fontId="4" fillId="0" borderId="3" xfId="0" applyNumberFormat="1" applyFont="1" applyFill="1" applyBorder="1" applyAlignment="1">
      <alignment horizontal="right"/>
    </xf>
    <xf numFmtId="171" fontId="4" fillId="0" borderId="1" xfId="0" applyNumberFormat="1" applyFont="1" applyBorder="1" applyAlignment="1"/>
    <xf numFmtId="0" fontId="4" fillId="0" borderId="1" xfId="0" applyNumberFormat="1" applyFont="1" applyBorder="1" applyAlignment="1">
      <alignment horizontal="right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vertical="top"/>
    </xf>
    <xf numFmtId="165" fontId="4" fillId="0" borderId="1" xfId="0" applyNumberFormat="1" applyFont="1" applyFill="1" applyBorder="1" applyAlignment="1">
      <alignment horizontal="right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4">
    <cellStyle name="Normal" xfId="0" builtinId="0"/>
    <cellStyle name="Normal 2" xfId="1"/>
    <cellStyle name="Normal 7" xfId="2"/>
    <cellStyle name="Normal 8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474345</xdr:colOff>
      <xdr:row>12</xdr:row>
      <xdr:rowOff>0</xdr:rowOff>
    </xdr:from>
    <xdr:to>
      <xdr:col>1</xdr:col>
      <xdr:colOff>612922</xdr:colOff>
      <xdr:row>12</xdr:row>
      <xdr:rowOff>100542</xdr:rowOff>
    </xdr:to>
    <xdr:sp macro="" textlink="">
      <xdr:nvSpPr>
        <xdr:cNvPr id="136" name="Text Box 3"/>
        <xdr:cNvSpPr txBox="1">
          <a:spLocks noChangeArrowheads="1"/>
        </xdr:cNvSpPr>
      </xdr:nvSpPr>
      <xdr:spPr bwMode="auto">
        <a:xfrm>
          <a:off x="2626995" y="2514600"/>
          <a:ext cx="138577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485775</xdr:colOff>
      <xdr:row>17</xdr:row>
      <xdr:rowOff>9525</xdr:rowOff>
    </xdr:from>
    <xdr:to>
      <xdr:col>3</xdr:col>
      <xdr:colOff>38100</xdr:colOff>
      <xdr:row>17</xdr:row>
      <xdr:rowOff>104775</xdr:rowOff>
    </xdr:to>
    <xdr:sp macro="" textlink="">
      <xdr:nvSpPr>
        <xdr:cNvPr id="6511497" name="Text Box 4"/>
        <xdr:cNvSpPr txBox="1">
          <a:spLocks noChangeArrowheads="1"/>
        </xdr:cNvSpPr>
      </xdr:nvSpPr>
      <xdr:spPr bwMode="auto">
        <a:xfrm>
          <a:off x="3305175" y="3743325"/>
          <a:ext cx="3714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742950</xdr:colOff>
      <xdr:row>17</xdr:row>
      <xdr:rowOff>104775</xdr:rowOff>
    </xdr:to>
    <xdr:sp macro="" textlink="">
      <xdr:nvSpPr>
        <xdr:cNvPr id="6511498" name="Text Box 4"/>
        <xdr:cNvSpPr txBox="1">
          <a:spLocks noChangeArrowheads="1"/>
        </xdr:cNvSpPr>
      </xdr:nvSpPr>
      <xdr:spPr bwMode="auto">
        <a:xfrm>
          <a:off x="4600575" y="3743325"/>
          <a:ext cx="2571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742950</xdr:colOff>
      <xdr:row>17</xdr:row>
      <xdr:rowOff>104775</xdr:rowOff>
    </xdr:to>
    <xdr:sp macro="" textlink="">
      <xdr:nvSpPr>
        <xdr:cNvPr id="6511499" name="Text Box 4"/>
        <xdr:cNvSpPr txBox="1">
          <a:spLocks noChangeArrowheads="1"/>
        </xdr:cNvSpPr>
      </xdr:nvSpPr>
      <xdr:spPr bwMode="auto">
        <a:xfrm>
          <a:off x="4600575" y="3743325"/>
          <a:ext cx="2571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17</xdr:row>
      <xdr:rowOff>9525</xdr:rowOff>
    </xdr:from>
    <xdr:to>
      <xdr:col>6</xdr:col>
      <xdr:colOff>819150</xdr:colOff>
      <xdr:row>17</xdr:row>
      <xdr:rowOff>104775</xdr:rowOff>
    </xdr:to>
    <xdr:sp macro="" textlink="">
      <xdr:nvSpPr>
        <xdr:cNvPr id="6511500" name="Text Box 4"/>
        <xdr:cNvSpPr txBox="1">
          <a:spLocks noChangeArrowheads="1"/>
        </xdr:cNvSpPr>
      </xdr:nvSpPr>
      <xdr:spPr bwMode="auto">
        <a:xfrm>
          <a:off x="6019800" y="3743325"/>
          <a:ext cx="3429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17</xdr:row>
      <xdr:rowOff>9525</xdr:rowOff>
    </xdr:from>
    <xdr:to>
      <xdr:col>6</xdr:col>
      <xdr:colOff>819150</xdr:colOff>
      <xdr:row>17</xdr:row>
      <xdr:rowOff>104775</xdr:rowOff>
    </xdr:to>
    <xdr:sp macro="" textlink="">
      <xdr:nvSpPr>
        <xdr:cNvPr id="6511501" name="Text Box 4"/>
        <xdr:cNvSpPr txBox="1">
          <a:spLocks noChangeArrowheads="1"/>
        </xdr:cNvSpPr>
      </xdr:nvSpPr>
      <xdr:spPr bwMode="auto">
        <a:xfrm>
          <a:off x="6019800" y="3743325"/>
          <a:ext cx="3429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742950</xdr:colOff>
      <xdr:row>17</xdr:row>
      <xdr:rowOff>104775</xdr:rowOff>
    </xdr:to>
    <xdr:sp macro="" textlink="">
      <xdr:nvSpPr>
        <xdr:cNvPr id="6511502" name="Text Box 4"/>
        <xdr:cNvSpPr txBox="1">
          <a:spLocks noChangeArrowheads="1"/>
        </xdr:cNvSpPr>
      </xdr:nvSpPr>
      <xdr:spPr bwMode="auto">
        <a:xfrm>
          <a:off x="4600575" y="3743325"/>
          <a:ext cx="2571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17</xdr:row>
      <xdr:rowOff>9525</xdr:rowOff>
    </xdr:from>
    <xdr:to>
      <xdr:col>6</xdr:col>
      <xdr:colOff>819150</xdr:colOff>
      <xdr:row>17</xdr:row>
      <xdr:rowOff>104775</xdr:rowOff>
    </xdr:to>
    <xdr:sp macro="" textlink="">
      <xdr:nvSpPr>
        <xdr:cNvPr id="6511503" name="Text Box 4"/>
        <xdr:cNvSpPr txBox="1">
          <a:spLocks noChangeArrowheads="1"/>
        </xdr:cNvSpPr>
      </xdr:nvSpPr>
      <xdr:spPr bwMode="auto">
        <a:xfrm>
          <a:off x="6019800" y="3743325"/>
          <a:ext cx="3429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17</xdr:row>
      <xdr:rowOff>9525</xdr:rowOff>
    </xdr:from>
    <xdr:to>
      <xdr:col>6</xdr:col>
      <xdr:colOff>819150</xdr:colOff>
      <xdr:row>17</xdr:row>
      <xdr:rowOff>104775</xdr:rowOff>
    </xdr:to>
    <xdr:sp macro="" textlink="">
      <xdr:nvSpPr>
        <xdr:cNvPr id="6511504" name="Text Box 4"/>
        <xdr:cNvSpPr txBox="1">
          <a:spLocks noChangeArrowheads="1"/>
        </xdr:cNvSpPr>
      </xdr:nvSpPr>
      <xdr:spPr bwMode="auto">
        <a:xfrm>
          <a:off x="6019800" y="3743325"/>
          <a:ext cx="3429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485775</xdr:colOff>
      <xdr:row>17</xdr:row>
      <xdr:rowOff>9525</xdr:rowOff>
    </xdr:from>
    <xdr:to>
      <xdr:col>8</xdr:col>
      <xdr:colOff>0</xdr:colOff>
      <xdr:row>17</xdr:row>
      <xdr:rowOff>104775</xdr:rowOff>
    </xdr:to>
    <xdr:sp macro="" textlink="">
      <xdr:nvSpPr>
        <xdr:cNvPr id="6511505" name="Text Box 4"/>
        <xdr:cNvSpPr txBox="1">
          <a:spLocks noChangeArrowheads="1"/>
        </xdr:cNvSpPr>
      </xdr:nvSpPr>
      <xdr:spPr bwMode="auto">
        <a:xfrm>
          <a:off x="6800850" y="37433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485775</xdr:colOff>
      <xdr:row>17</xdr:row>
      <xdr:rowOff>9525</xdr:rowOff>
    </xdr:from>
    <xdr:to>
      <xdr:col>8</xdr:col>
      <xdr:colOff>0</xdr:colOff>
      <xdr:row>17</xdr:row>
      <xdr:rowOff>104775</xdr:rowOff>
    </xdr:to>
    <xdr:sp macro="" textlink="">
      <xdr:nvSpPr>
        <xdr:cNvPr id="6511506" name="Text Box 4"/>
        <xdr:cNvSpPr txBox="1">
          <a:spLocks noChangeArrowheads="1"/>
        </xdr:cNvSpPr>
      </xdr:nvSpPr>
      <xdr:spPr bwMode="auto">
        <a:xfrm>
          <a:off x="6800850" y="37433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17</xdr:row>
      <xdr:rowOff>9525</xdr:rowOff>
    </xdr:from>
    <xdr:to>
      <xdr:col>6</xdr:col>
      <xdr:colOff>819150</xdr:colOff>
      <xdr:row>17</xdr:row>
      <xdr:rowOff>104775</xdr:rowOff>
    </xdr:to>
    <xdr:sp macro="" textlink="">
      <xdr:nvSpPr>
        <xdr:cNvPr id="6511507" name="Text Box 4"/>
        <xdr:cNvSpPr txBox="1">
          <a:spLocks noChangeArrowheads="1"/>
        </xdr:cNvSpPr>
      </xdr:nvSpPr>
      <xdr:spPr bwMode="auto">
        <a:xfrm>
          <a:off x="6019800" y="3743325"/>
          <a:ext cx="3429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485775</xdr:colOff>
      <xdr:row>18</xdr:row>
      <xdr:rowOff>9525</xdr:rowOff>
    </xdr:from>
    <xdr:to>
      <xdr:col>8</xdr:col>
      <xdr:colOff>0</xdr:colOff>
      <xdr:row>18</xdr:row>
      <xdr:rowOff>104775</xdr:rowOff>
    </xdr:to>
    <xdr:sp macro="" textlink="">
      <xdr:nvSpPr>
        <xdr:cNvPr id="6511508" name="Text Box 4"/>
        <xdr:cNvSpPr txBox="1">
          <a:spLocks noChangeArrowheads="1"/>
        </xdr:cNvSpPr>
      </xdr:nvSpPr>
      <xdr:spPr bwMode="auto">
        <a:xfrm>
          <a:off x="6800850" y="39719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485775</xdr:colOff>
      <xdr:row>18</xdr:row>
      <xdr:rowOff>9525</xdr:rowOff>
    </xdr:from>
    <xdr:to>
      <xdr:col>8</xdr:col>
      <xdr:colOff>0</xdr:colOff>
      <xdr:row>18</xdr:row>
      <xdr:rowOff>104775</xdr:rowOff>
    </xdr:to>
    <xdr:sp macro="" textlink="">
      <xdr:nvSpPr>
        <xdr:cNvPr id="6511509" name="Text Box 4"/>
        <xdr:cNvSpPr txBox="1">
          <a:spLocks noChangeArrowheads="1"/>
        </xdr:cNvSpPr>
      </xdr:nvSpPr>
      <xdr:spPr bwMode="auto">
        <a:xfrm>
          <a:off x="6800850" y="39719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742950</xdr:colOff>
      <xdr:row>17</xdr:row>
      <xdr:rowOff>104775</xdr:rowOff>
    </xdr:to>
    <xdr:sp macro="" textlink="">
      <xdr:nvSpPr>
        <xdr:cNvPr id="6511510" name="Text Box 4"/>
        <xdr:cNvSpPr txBox="1">
          <a:spLocks noChangeArrowheads="1"/>
        </xdr:cNvSpPr>
      </xdr:nvSpPr>
      <xdr:spPr bwMode="auto">
        <a:xfrm>
          <a:off x="4600575" y="3743325"/>
          <a:ext cx="2571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17</xdr:row>
      <xdr:rowOff>9525</xdr:rowOff>
    </xdr:from>
    <xdr:to>
      <xdr:col>8</xdr:col>
      <xdr:colOff>57150</xdr:colOff>
      <xdr:row>17</xdr:row>
      <xdr:rowOff>104775</xdr:rowOff>
    </xdr:to>
    <xdr:sp macro="" textlink="">
      <xdr:nvSpPr>
        <xdr:cNvPr id="6511511" name="Text Box 4"/>
        <xdr:cNvSpPr txBox="1">
          <a:spLocks noChangeArrowheads="1"/>
        </xdr:cNvSpPr>
      </xdr:nvSpPr>
      <xdr:spPr bwMode="auto">
        <a:xfrm>
          <a:off x="6791325" y="37433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17</xdr:row>
      <xdr:rowOff>9525</xdr:rowOff>
    </xdr:from>
    <xdr:to>
      <xdr:col>8</xdr:col>
      <xdr:colOff>57150</xdr:colOff>
      <xdr:row>17</xdr:row>
      <xdr:rowOff>104775</xdr:rowOff>
    </xdr:to>
    <xdr:sp macro="" textlink="">
      <xdr:nvSpPr>
        <xdr:cNvPr id="6511512" name="Text Box 4"/>
        <xdr:cNvSpPr txBox="1">
          <a:spLocks noChangeArrowheads="1"/>
        </xdr:cNvSpPr>
      </xdr:nvSpPr>
      <xdr:spPr bwMode="auto">
        <a:xfrm>
          <a:off x="6791325" y="37433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17</xdr:row>
      <xdr:rowOff>9525</xdr:rowOff>
    </xdr:from>
    <xdr:to>
      <xdr:col>8</xdr:col>
      <xdr:colOff>57150</xdr:colOff>
      <xdr:row>17</xdr:row>
      <xdr:rowOff>104775</xdr:rowOff>
    </xdr:to>
    <xdr:sp macro="" textlink="">
      <xdr:nvSpPr>
        <xdr:cNvPr id="6511513" name="Text Box 4"/>
        <xdr:cNvSpPr txBox="1">
          <a:spLocks noChangeArrowheads="1"/>
        </xdr:cNvSpPr>
      </xdr:nvSpPr>
      <xdr:spPr bwMode="auto">
        <a:xfrm>
          <a:off x="6791325" y="37433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17</xdr:row>
      <xdr:rowOff>9525</xdr:rowOff>
    </xdr:from>
    <xdr:to>
      <xdr:col>8</xdr:col>
      <xdr:colOff>57150</xdr:colOff>
      <xdr:row>17</xdr:row>
      <xdr:rowOff>104775</xdr:rowOff>
    </xdr:to>
    <xdr:sp macro="" textlink="">
      <xdr:nvSpPr>
        <xdr:cNvPr id="6511514" name="Text Box 4"/>
        <xdr:cNvSpPr txBox="1">
          <a:spLocks noChangeArrowheads="1"/>
        </xdr:cNvSpPr>
      </xdr:nvSpPr>
      <xdr:spPr bwMode="auto">
        <a:xfrm>
          <a:off x="6791325" y="37433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17</xdr:row>
      <xdr:rowOff>9525</xdr:rowOff>
    </xdr:from>
    <xdr:to>
      <xdr:col>8</xdr:col>
      <xdr:colOff>57150</xdr:colOff>
      <xdr:row>17</xdr:row>
      <xdr:rowOff>104775</xdr:rowOff>
    </xdr:to>
    <xdr:sp macro="" textlink="">
      <xdr:nvSpPr>
        <xdr:cNvPr id="6511515" name="Text Box 4"/>
        <xdr:cNvSpPr txBox="1">
          <a:spLocks noChangeArrowheads="1"/>
        </xdr:cNvSpPr>
      </xdr:nvSpPr>
      <xdr:spPr bwMode="auto">
        <a:xfrm>
          <a:off x="6791325" y="37433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742950</xdr:colOff>
      <xdr:row>17</xdr:row>
      <xdr:rowOff>104775</xdr:rowOff>
    </xdr:to>
    <xdr:sp macro="" textlink="">
      <xdr:nvSpPr>
        <xdr:cNvPr id="6511516" name="Text Box 4"/>
        <xdr:cNvSpPr txBox="1">
          <a:spLocks noChangeArrowheads="1"/>
        </xdr:cNvSpPr>
      </xdr:nvSpPr>
      <xdr:spPr bwMode="auto">
        <a:xfrm>
          <a:off x="4600575" y="3743325"/>
          <a:ext cx="2571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622447</xdr:colOff>
      <xdr:row>12</xdr:row>
      <xdr:rowOff>100542</xdr:rowOff>
    </xdr:to>
    <xdr:sp macro="" textlink="">
      <xdr:nvSpPr>
        <xdr:cNvPr id="157" name="Text Box 3"/>
        <xdr:cNvSpPr txBox="1">
          <a:spLocks noChangeArrowheads="1"/>
        </xdr:cNvSpPr>
      </xdr:nvSpPr>
      <xdr:spPr bwMode="auto">
        <a:xfrm>
          <a:off x="3560445" y="2514600"/>
          <a:ext cx="1481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622447</xdr:colOff>
      <xdr:row>12</xdr:row>
      <xdr:rowOff>100542</xdr:rowOff>
    </xdr:to>
    <xdr:sp macro="" textlink="">
      <xdr:nvSpPr>
        <xdr:cNvPr id="158" name="Text Box 3"/>
        <xdr:cNvSpPr txBox="1">
          <a:spLocks noChangeArrowheads="1"/>
        </xdr:cNvSpPr>
      </xdr:nvSpPr>
      <xdr:spPr bwMode="auto">
        <a:xfrm>
          <a:off x="5122545" y="2514600"/>
          <a:ext cx="1481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474345</xdr:colOff>
      <xdr:row>12</xdr:row>
      <xdr:rowOff>0</xdr:rowOff>
    </xdr:from>
    <xdr:to>
      <xdr:col>5</xdr:col>
      <xdr:colOff>511663</xdr:colOff>
      <xdr:row>12</xdr:row>
      <xdr:rowOff>100542</xdr:rowOff>
    </xdr:to>
    <xdr:sp macro="" textlink="">
      <xdr:nvSpPr>
        <xdr:cNvPr id="159" name="Text Box 3"/>
        <xdr:cNvSpPr txBox="1">
          <a:spLocks noChangeArrowheads="1"/>
        </xdr:cNvSpPr>
      </xdr:nvSpPr>
      <xdr:spPr bwMode="auto">
        <a:xfrm>
          <a:off x="5913120" y="2514600"/>
          <a:ext cx="37318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474345</xdr:colOff>
      <xdr:row>12</xdr:row>
      <xdr:rowOff>0</xdr:rowOff>
    </xdr:from>
    <xdr:to>
      <xdr:col>6</xdr:col>
      <xdr:colOff>670072</xdr:colOff>
      <xdr:row>12</xdr:row>
      <xdr:rowOff>100542</xdr:rowOff>
    </xdr:to>
    <xdr:sp macro="" textlink="">
      <xdr:nvSpPr>
        <xdr:cNvPr id="160" name="Text Box 3"/>
        <xdr:cNvSpPr txBox="1">
          <a:spLocks noChangeArrowheads="1"/>
        </xdr:cNvSpPr>
      </xdr:nvSpPr>
      <xdr:spPr bwMode="auto">
        <a:xfrm>
          <a:off x="6427470" y="2514600"/>
          <a:ext cx="195727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37318</xdr:colOff>
      <xdr:row>12</xdr:row>
      <xdr:rowOff>100542</xdr:rowOff>
    </xdr:to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7141845" y="2514600"/>
          <a:ext cx="37318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474345</xdr:colOff>
      <xdr:row>12</xdr:row>
      <xdr:rowOff>0</xdr:rowOff>
    </xdr:from>
    <xdr:to>
      <xdr:col>7</xdr:col>
      <xdr:colOff>546247</xdr:colOff>
      <xdr:row>12</xdr:row>
      <xdr:rowOff>100542</xdr:rowOff>
    </xdr:to>
    <xdr:sp macro="" textlink="">
      <xdr:nvSpPr>
        <xdr:cNvPr id="162" name="Text Box 3"/>
        <xdr:cNvSpPr txBox="1">
          <a:spLocks noChangeArrowheads="1"/>
        </xdr:cNvSpPr>
      </xdr:nvSpPr>
      <xdr:spPr bwMode="auto">
        <a:xfrm>
          <a:off x="7656195" y="2514600"/>
          <a:ext cx="719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138577</xdr:colOff>
      <xdr:row>12</xdr:row>
      <xdr:rowOff>100542</xdr:rowOff>
    </xdr:to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8351520" y="2514600"/>
          <a:ext cx="138577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9</xdr:col>
      <xdr:colOff>3322</xdr:colOff>
      <xdr:row>12</xdr:row>
      <xdr:rowOff>100542</xdr:rowOff>
    </xdr:to>
    <xdr:sp macro="" textlink="">
      <xdr:nvSpPr>
        <xdr:cNvPr id="164" name="Text Box 3"/>
        <xdr:cNvSpPr txBox="1">
          <a:spLocks noChangeArrowheads="1"/>
        </xdr:cNvSpPr>
      </xdr:nvSpPr>
      <xdr:spPr bwMode="auto">
        <a:xfrm>
          <a:off x="9008745" y="2514600"/>
          <a:ext cx="1481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9</xdr:col>
      <xdr:colOff>474345</xdr:colOff>
      <xdr:row>12</xdr:row>
      <xdr:rowOff>0</xdr:rowOff>
    </xdr:from>
    <xdr:to>
      <xdr:col>10</xdr:col>
      <xdr:colOff>165247</xdr:colOff>
      <xdr:row>12</xdr:row>
      <xdr:rowOff>100542</xdr:rowOff>
    </xdr:to>
    <xdr:sp macro="" textlink="">
      <xdr:nvSpPr>
        <xdr:cNvPr id="165" name="Text Box 3"/>
        <xdr:cNvSpPr txBox="1">
          <a:spLocks noChangeArrowheads="1"/>
        </xdr:cNvSpPr>
      </xdr:nvSpPr>
      <xdr:spPr bwMode="auto">
        <a:xfrm>
          <a:off x="9742170" y="2514600"/>
          <a:ext cx="348127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10</xdr:col>
      <xdr:colOff>474345</xdr:colOff>
      <xdr:row>12</xdr:row>
      <xdr:rowOff>0</xdr:rowOff>
    </xdr:from>
    <xdr:to>
      <xdr:col>11</xdr:col>
      <xdr:colOff>3322</xdr:colOff>
      <xdr:row>12</xdr:row>
      <xdr:rowOff>100542</xdr:rowOff>
    </xdr:to>
    <xdr:sp macro="" textlink="">
      <xdr:nvSpPr>
        <xdr:cNvPr id="166" name="Text Box 3"/>
        <xdr:cNvSpPr txBox="1">
          <a:spLocks noChangeArrowheads="1"/>
        </xdr:cNvSpPr>
      </xdr:nvSpPr>
      <xdr:spPr bwMode="auto">
        <a:xfrm>
          <a:off x="10399395" y="2514600"/>
          <a:ext cx="1481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476250</xdr:colOff>
      <xdr:row>17</xdr:row>
      <xdr:rowOff>9525</xdr:rowOff>
    </xdr:from>
    <xdr:to>
      <xdr:col>8</xdr:col>
      <xdr:colOff>57150</xdr:colOff>
      <xdr:row>17</xdr:row>
      <xdr:rowOff>104775</xdr:rowOff>
    </xdr:to>
    <xdr:sp macro="" textlink="">
      <xdr:nvSpPr>
        <xdr:cNvPr id="6511527" name="Text Box 4"/>
        <xdr:cNvSpPr txBox="1">
          <a:spLocks noChangeArrowheads="1"/>
        </xdr:cNvSpPr>
      </xdr:nvSpPr>
      <xdr:spPr bwMode="auto">
        <a:xfrm>
          <a:off x="6791325" y="37433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17</xdr:row>
      <xdr:rowOff>9525</xdr:rowOff>
    </xdr:from>
    <xdr:to>
      <xdr:col>8</xdr:col>
      <xdr:colOff>57150</xdr:colOff>
      <xdr:row>17</xdr:row>
      <xdr:rowOff>104775</xdr:rowOff>
    </xdr:to>
    <xdr:sp macro="" textlink="">
      <xdr:nvSpPr>
        <xdr:cNvPr id="6511528" name="Text Box 4"/>
        <xdr:cNvSpPr txBox="1">
          <a:spLocks noChangeArrowheads="1"/>
        </xdr:cNvSpPr>
      </xdr:nvSpPr>
      <xdr:spPr bwMode="auto">
        <a:xfrm>
          <a:off x="6791325" y="37433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17</xdr:row>
      <xdr:rowOff>9525</xdr:rowOff>
    </xdr:from>
    <xdr:to>
      <xdr:col>8</xdr:col>
      <xdr:colOff>57150</xdr:colOff>
      <xdr:row>17</xdr:row>
      <xdr:rowOff>104775</xdr:rowOff>
    </xdr:to>
    <xdr:sp macro="" textlink="">
      <xdr:nvSpPr>
        <xdr:cNvPr id="6511529" name="Text Box 4"/>
        <xdr:cNvSpPr txBox="1">
          <a:spLocks noChangeArrowheads="1"/>
        </xdr:cNvSpPr>
      </xdr:nvSpPr>
      <xdr:spPr bwMode="auto">
        <a:xfrm>
          <a:off x="6791325" y="37433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17</xdr:row>
      <xdr:rowOff>9525</xdr:rowOff>
    </xdr:from>
    <xdr:to>
      <xdr:col>8</xdr:col>
      <xdr:colOff>57150</xdr:colOff>
      <xdr:row>17</xdr:row>
      <xdr:rowOff>104775</xdr:rowOff>
    </xdr:to>
    <xdr:sp macro="" textlink="">
      <xdr:nvSpPr>
        <xdr:cNvPr id="6511530" name="Text Box 4"/>
        <xdr:cNvSpPr txBox="1">
          <a:spLocks noChangeArrowheads="1"/>
        </xdr:cNvSpPr>
      </xdr:nvSpPr>
      <xdr:spPr bwMode="auto">
        <a:xfrm>
          <a:off x="6791325" y="37433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17</xdr:row>
      <xdr:rowOff>9525</xdr:rowOff>
    </xdr:from>
    <xdr:to>
      <xdr:col>8</xdr:col>
      <xdr:colOff>57150</xdr:colOff>
      <xdr:row>17</xdr:row>
      <xdr:rowOff>104775</xdr:rowOff>
    </xdr:to>
    <xdr:sp macro="" textlink="">
      <xdr:nvSpPr>
        <xdr:cNvPr id="6511531" name="Text Box 4"/>
        <xdr:cNvSpPr txBox="1">
          <a:spLocks noChangeArrowheads="1"/>
        </xdr:cNvSpPr>
      </xdr:nvSpPr>
      <xdr:spPr bwMode="auto">
        <a:xfrm>
          <a:off x="6791325" y="37433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472440</xdr:colOff>
      <xdr:row>13</xdr:row>
      <xdr:rowOff>0</xdr:rowOff>
    </xdr:from>
    <xdr:to>
      <xdr:col>1</xdr:col>
      <xdr:colOff>620259</xdr:colOff>
      <xdr:row>13</xdr:row>
      <xdr:rowOff>100542</xdr:rowOff>
    </xdr:to>
    <xdr:sp macro="" textlink="">
      <xdr:nvSpPr>
        <xdr:cNvPr id="172" name="Text Box 3"/>
        <xdr:cNvSpPr txBox="1">
          <a:spLocks noChangeArrowheads="1"/>
        </xdr:cNvSpPr>
      </xdr:nvSpPr>
      <xdr:spPr bwMode="auto">
        <a:xfrm>
          <a:off x="2625090" y="2705100"/>
          <a:ext cx="14781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476250</xdr:colOff>
      <xdr:row>18</xdr:row>
      <xdr:rowOff>9525</xdr:rowOff>
    </xdr:from>
    <xdr:to>
      <xdr:col>3</xdr:col>
      <xdr:colOff>76200</xdr:colOff>
      <xdr:row>18</xdr:row>
      <xdr:rowOff>104775</xdr:rowOff>
    </xdr:to>
    <xdr:sp macro="" textlink="">
      <xdr:nvSpPr>
        <xdr:cNvPr id="6511533" name="Text Box 4"/>
        <xdr:cNvSpPr txBox="1">
          <a:spLocks noChangeArrowheads="1"/>
        </xdr:cNvSpPr>
      </xdr:nvSpPr>
      <xdr:spPr bwMode="auto">
        <a:xfrm>
          <a:off x="3295650" y="3971925"/>
          <a:ext cx="4191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472440</xdr:colOff>
      <xdr:row>13</xdr:row>
      <xdr:rowOff>0</xdr:rowOff>
    </xdr:from>
    <xdr:to>
      <xdr:col>4</xdr:col>
      <xdr:colOff>96384</xdr:colOff>
      <xdr:row>13</xdr:row>
      <xdr:rowOff>100542</xdr:rowOff>
    </xdr:to>
    <xdr:sp macro="" textlink="">
      <xdr:nvSpPr>
        <xdr:cNvPr id="174" name="Text Box 3"/>
        <xdr:cNvSpPr txBox="1">
          <a:spLocks noChangeArrowheads="1"/>
        </xdr:cNvSpPr>
      </xdr:nvSpPr>
      <xdr:spPr bwMode="auto">
        <a:xfrm>
          <a:off x="4320540" y="2705100"/>
          <a:ext cx="39546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19050</xdr:colOff>
      <xdr:row>18</xdr:row>
      <xdr:rowOff>104775</xdr:rowOff>
    </xdr:to>
    <xdr:sp macro="" textlink="">
      <xdr:nvSpPr>
        <xdr:cNvPr id="6511535" name="Text Box 4"/>
        <xdr:cNvSpPr txBox="1">
          <a:spLocks noChangeArrowheads="1"/>
        </xdr:cNvSpPr>
      </xdr:nvSpPr>
      <xdr:spPr bwMode="auto">
        <a:xfrm>
          <a:off x="4610100" y="3971925"/>
          <a:ext cx="2952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723900</xdr:colOff>
      <xdr:row>18</xdr:row>
      <xdr:rowOff>104775</xdr:rowOff>
    </xdr:to>
    <xdr:sp macro="" textlink="">
      <xdr:nvSpPr>
        <xdr:cNvPr id="6511536" name="Text Box 4"/>
        <xdr:cNvSpPr txBox="1">
          <a:spLocks noChangeArrowheads="1"/>
        </xdr:cNvSpPr>
      </xdr:nvSpPr>
      <xdr:spPr bwMode="auto">
        <a:xfrm>
          <a:off x="6019800" y="3971925"/>
          <a:ext cx="2476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472440</xdr:colOff>
      <xdr:row>13</xdr:row>
      <xdr:rowOff>0</xdr:rowOff>
    </xdr:from>
    <xdr:to>
      <xdr:col>4</xdr:col>
      <xdr:colOff>96384</xdr:colOff>
      <xdr:row>13</xdr:row>
      <xdr:rowOff>100542</xdr:rowOff>
    </xdr:to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4320540" y="2705100"/>
          <a:ext cx="39546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19050</xdr:colOff>
      <xdr:row>18</xdr:row>
      <xdr:rowOff>104775</xdr:rowOff>
    </xdr:to>
    <xdr:sp macro="" textlink="">
      <xdr:nvSpPr>
        <xdr:cNvPr id="6511538" name="Text Box 4"/>
        <xdr:cNvSpPr txBox="1">
          <a:spLocks noChangeArrowheads="1"/>
        </xdr:cNvSpPr>
      </xdr:nvSpPr>
      <xdr:spPr bwMode="auto">
        <a:xfrm>
          <a:off x="4581525" y="3971925"/>
          <a:ext cx="3238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485775</xdr:colOff>
      <xdr:row>18</xdr:row>
      <xdr:rowOff>9525</xdr:rowOff>
    </xdr:from>
    <xdr:to>
      <xdr:col>6</xdr:col>
      <xdr:colOff>733425</xdr:colOff>
      <xdr:row>18</xdr:row>
      <xdr:rowOff>104775</xdr:rowOff>
    </xdr:to>
    <xdr:sp macro="" textlink="">
      <xdr:nvSpPr>
        <xdr:cNvPr id="6511539" name="Text Box 4"/>
        <xdr:cNvSpPr txBox="1">
          <a:spLocks noChangeArrowheads="1"/>
        </xdr:cNvSpPr>
      </xdr:nvSpPr>
      <xdr:spPr bwMode="auto">
        <a:xfrm>
          <a:off x="6029325" y="3971925"/>
          <a:ext cx="2476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0</xdr:colOff>
      <xdr:row>18</xdr:row>
      <xdr:rowOff>104775</xdr:rowOff>
    </xdr:to>
    <xdr:sp macro="" textlink="">
      <xdr:nvSpPr>
        <xdr:cNvPr id="6511540" name="Text Box 4"/>
        <xdr:cNvSpPr txBox="1">
          <a:spLocks noChangeArrowheads="1"/>
        </xdr:cNvSpPr>
      </xdr:nvSpPr>
      <xdr:spPr bwMode="auto">
        <a:xfrm>
          <a:off x="6791325" y="39719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723900</xdr:colOff>
      <xdr:row>18</xdr:row>
      <xdr:rowOff>104775</xdr:rowOff>
    </xdr:to>
    <xdr:sp macro="" textlink="">
      <xdr:nvSpPr>
        <xdr:cNvPr id="6511541" name="Text Box 4"/>
        <xdr:cNvSpPr txBox="1">
          <a:spLocks noChangeArrowheads="1"/>
        </xdr:cNvSpPr>
      </xdr:nvSpPr>
      <xdr:spPr bwMode="auto">
        <a:xfrm>
          <a:off x="6019800" y="3971925"/>
          <a:ext cx="2476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495300</xdr:colOff>
      <xdr:row>18</xdr:row>
      <xdr:rowOff>9525</xdr:rowOff>
    </xdr:from>
    <xdr:to>
      <xdr:col>6</xdr:col>
      <xdr:colOff>733425</xdr:colOff>
      <xdr:row>18</xdr:row>
      <xdr:rowOff>104775</xdr:rowOff>
    </xdr:to>
    <xdr:sp macro="" textlink="">
      <xdr:nvSpPr>
        <xdr:cNvPr id="6511542" name="Text Box 4"/>
        <xdr:cNvSpPr txBox="1">
          <a:spLocks noChangeArrowheads="1"/>
        </xdr:cNvSpPr>
      </xdr:nvSpPr>
      <xdr:spPr bwMode="auto">
        <a:xfrm>
          <a:off x="6038850" y="3971925"/>
          <a:ext cx="2381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0</xdr:colOff>
      <xdr:row>18</xdr:row>
      <xdr:rowOff>104775</xdr:rowOff>
    </xdr:to>
    <xdr:sp macro="" textlink="">
      <xdr:nvSpPr>
        <xdr:cNvPr id="6511543" name="Text Box 4"/>
        <xdr:cNvSpPr txBox="1">
          <a:spLocks noChangeArrowheads="1"/>
        </xdr:cNvSpPr>
      </xdr:nvSpPr>
      <xdr:spPr bwMode="auto">
        <a:xfrm>
          <a:off x="6791325" y="39719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733425</xdr:colOff>
      <xdr:row>18</xdr:row>
      <xdr:rowOff>104775</xdr:rowOff>
    </xdr:to>
    <xdr:sp macro="" textlink="">
      <xdr:nvSpPr>
        <xdr:cNvPr id="6511544" name="Text Box 4"/>
        <xdr:cNvSpPr txBox="1">
          <a:spLocks noChangeArrowheads="1"/>
        </xdr:cNvSpPr>
      </xdr:nvSpPr>
      <xdr:spPr bwMode="auto">
        <a:xfrm>
          <a:off x="6019800" y="3971925"/>
          <a:ext cx="2571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0</xdr:colOff>
      <xdr:row>18</xdr:row>
      <xdr:rowOff>104775</xdr:rowOff>
    </xdr:to>
    <xdr:sp macro="" textlink="">
      <xdr:nvSpPr>
        <xdr:cNvPr id="6511545" name="Text Box 4"/>
        <xdr:cNvSpPr txBox="1">
          <a:spLocks noChangeArrowheads="1"/>
        </xdr:cNvSpPr>
      </xdr:nvSpPr>
      <xdr:spPr bwMode="auto">
        <a:xfrm>
          <a:off x="6791325" y="39719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0</xdr:colOff>
      <xdr:row>18</xdr:row>
      <xdr:rowOff>104775</xdr:rowOff>
    </xdr:to>
    <xdr:sp macro="" textlink="">
      <xdr:nvSpPr>
        <xdr:cNvPr id="6511546" name="Text Box 4"/>
        <xdr:cNvSpPr txBox="1">
          <a:spLocks noChangeArrowheads="1"/>
        </xdr:cNvSpPr>
      </xdr:nvSpPr>
      <xdr:spPr bwMode="auto">
        <a:xfrm>
          <a:off x="6791325" y="39719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19050</xdr:colOff>
      <xdr:row>18</xdr:row>
      <xdr:rowOff>104775</xdr:rowOff>
    </xdr:to>
    <xdr:sp macro="" textlink="">
      <xdr:nvSpPr>
        <xdr:cNvPr id="6511547" name="Text Box 4"/>
        <xdr:cNvSpPr txBox="1">
          <a:spLocks noChangeArrowheads="1"/>
        </xdr:cNvSpPr>
      </xdr:nvSpPr>
      <xdr:spPr bwMode="auto">
        <a:xfrm>
          <a:off x="4581525" y="3971925"/>
          <a:ext cx="3238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9525</xdr:colOff>
      <xdr:row>18</xdr:row>
      <xdr:rowOff>104775</xdr:rowOff>
    </xdr:to>
    <xdr:sp macro="" textlink="">
      <xdr:nvSpPr>
        <xdr:cNvPr id="6511548" name="Text Box 4"/>
        <xdr:cNvSpPr txBox="1">
          <a:spLocks noChangeArrowheads="1"/>
        </xdr:cNvSpPr>
      </xdr:nvSpPr>
      <xdr:spPr bwMode="auto">
        <a:xfrm>
          <a:off x="4591050" y="3971925"/>
          <a:ext cx="3048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495300</xdr:colOff>
      <xdr:row>18</xdr:row>
      <xdr:rowOff>9525</xdr:rowOff>
    </xdr:from>
    <xdr:to>
      <xdr:col>6</xdr:col>
      <xdr:colOff>695325</xdr:colOff>
      <xdr:row>18</xdr:row>
      <xdr:rowOff>104775</xdr:rowOff>
    </xdr:to>
    <xdr:sp macro="" textlink="">
      <xdr:nvSpPr>
        <xdr:cNvPr id="6511549" name="Text Box 4"/>
        <xdr:cNvSpPr txBox="1">
          <a:spLocks noChangeArrowheads="1"/>
        </xdr:cNvSpPr>
      </xdr:nvSpPr>
      <xdr:spPr bwMode="auto">
        <a:xfrm>
          <a:off x="6038850" y="3971925"/>
          <a:ext cx="2000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0</xdr:colOff>
      <xdr:row>18</xdr:row>
      <xdr:rowOff>104775</xdr:rowOff>
    </xdr:to>
    <xdr:sp macro="" textlink="">
      <xdr:nvSpPr>
        <xdr:cNvPr id="6511550" name="Text Box 4"/>
        <xdr:cNvSpPr txBox="1">
          <a:spLocks noChangeArrowheads="1"/>
        </xdr:cNvSpPr>
      </xdr:nvSpPr>
      <xdr:spPr bwMode="auto">
        <a:xfrm>
          <a:off x="6791325" y="39719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18</xdr:row>
      <xdr:rowOff>9525</xdr:rowOff>
    </xdr:from>
    <xdr:to>
      <xdr:col>6</xdr:col>
      <xdr:colOff>695325</xdr:colOff>
      <xdr:row>18</xdr:row>
      <xdr:rowOff>104775</xdr:rowOff>
    </xdr:to>
    <xdr:sp macro="" textlink="">
      <xdr:nvSpPr>
        <xdr:cNvPr id="6511551" name="Text Box 4"/>
        <xdr:cNvSpPr txBox="1">
          <a:spLocks noChangeArrowheads="1"/>
        </xdr:cNvSpPr>
      </xdr:nvSpPr>
      <xdr:spPr bwMode="auto">
        <a:xfrm>
          <a:off x="6010275" y="3971925"/>
          <a:ext cx="2286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485775</xdr:colOff>
      <xdr:row>18</xdr:row>
      <xdr:rowOff>9525</xdr:rowOff>
    </xdr:from>
    <xdr:to>
      <xdr:col>8</xdr:col>
      <xdr:colOff>0</xdr:colOff>
      <xdr:row>18</xdr:row>
      <xdr:rowOff>104775</xdr:rowOff>
    </xdr:to>
    <xdr:sp macro="" textlink="">
      <xdr:nvSpPr>
        <xdr:cNvPr id="6511552" name="Text Box 4"/>
        <xdr:cNvSpPr txBox="1">
          <a:spLocks noChangeArrowheads="1"/>
        </xdr:cNvSpPr>
      </xdr:nvSpPr>
      <xdr:spPr bwMode="auto">
        <a:xfrm>
          <a:off x="6800850" y="39719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0</xdr:colOff>
      <xdr:row>18</xdr:row>
      <xdr:rowOff>104775</xdr:rowOff>
    </xdr:to>
    <xdr:sp macro="" textlink="">
      <xdr:nvSpPr>
        <xdr:cNvPr id="6511553" name="Text Box 4"/>
        <xdr:cNvSpPr txBox="1">
          <a:spLocks noChangeArrowheads="1"/>
        </xdr:cNvSpPr>
      </xdr:nvSpPr>
      <xdr:spPr bwMode="auto">
        <a:xfrm>
          <a:off x="6791325" y="39719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495300</xdr:colOff>
      <xdr:row>18</xdr:row>
      <xdr:rowOff>9525</xdr:rowOff>
    </xdr:from>
    <xdr:to>
      <xdr:col>8</xdr:col>
      <xdr:colOff>0</xdr:colOff>
      <xdr:row>18</xdr:row>
      <xdr:rowOff>104775</xdr:rowOff>
    </xdr:to>
    <xdr:sp macro="" textlink="">
      <xdr:nvSpPr>
        <xdr:cNvPr id="6511554" name="Text Box 4"/>
        <xdr:cNvSpPr txBox="1">
          <a:spLocks noChangeArrowheads="1"/>
        </xdr:cNvSpPr>
      </xdr:nvSpPr>
      <xdr:spPr bwMode="auto">
        <a:xfrm>
          <a:off x="6810375" y="39719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0</xdr:colOff>
      <xdr:row>18</xdr:row>
      <xdr:rowOff>104775</xdr:rowOff>
    </xdr:to>
    <xdr:sp macro="" textlink="">
      <xdr:nvSpPr>
        <xdr:cNvPr id="6511555" name="Text Box 4"/>
        <xdr:cNvSpPr txBox="1">
          <a:spLocks noChangeArrowheads="1"/>
        </xdr:cNvSpPr>
      </xdr:nvSpPr>
      <xdr:spPr bwMode="auto">
        <a:xfrm>
          <a:off x="6791325" y="39719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18</xdr:row>
      <xdr:rowOff>9525</xdr:rowOff>
    </xdr:from>
    <xdr:to>
      <xdr:col>6</xdr:col>
      <xdr:colOff>695325</xdr:colOff>
      <xdr:row>18</xdr:row>
      <xdr:rowOff>104775</xdr:rowOff>
    </xdr:to>
    <xdr:sp macro="" textlink="">
      <xdr:nvSpPr>
        <xdr:cNvPr id="6511556" name="Text Box 4"/>
        <xdr:cNvSpPr txBox="1">
          <a:spLocks noChangeArrowheads="1"/>
        </xdr:cNvSpPr>
      </xdr:nvSpPr>
      <xdr:spPr bwMode="auto">
        <a:xfrm>
          <a:off x="6010275" y="3971925"/>
          <a:ext cx="2286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695325</xdr:colOff>
      <xdr:row>18</xdr:row>
      <xdr:rowOff>104775</xdr:rowOff>
    </xdr:to>
    <xdr:sp macro="" textlink="">
      <xdr:nvSpPr>
        <xdr:cNvPr id="6511557" name="Text Box 4"/>
        <xdr:cNvSpPr txBox="1">
          <a:spLocks noChangeArrowheads="1"/>
        </xdr:cNvSpPr>
      </xdr:nvSpPr>
      <xdr:spPr bwMode="auto">
        <a:xfrm>
          <a:off x="6019800" y="3971925"/>
          <a:ext cx="2190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9525</xdr:colOff>
      <xdr:row>18</xdr:row>
      <xdr:rowOff>104775</xdr:rowOff>
    </xdr:to>
    <xdr:sp macro="" textlink="">
      <xdr:nvSpPr>
        <xdr:cNvPr id="6511558" name="Text Box 4"/>
        <xdr:cNvSpPr txBox="1">
          <a:spLocks noChangeArrowheads="1"/>
        </xdr:cNvSpPr>
      </xdr:nvSpPr>
      <xdr:spPr bwMode="auto">
        <a:xfrm>
          <a:off x="4591050" y="3971925"/>
          <a:ext cx="3048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495300</xdr:colOff>
      <xdr:row>18</xdr:row>
      <xdr:rowOff>9525</xdr:rowOff>
    </xdr:from>
    <xdr:to>
      <xdr:col>6</xdr:col>
      <xdr:colOff>695325</xdr:colOff>
      <xdr:row>18</xdr:row>
      <xdr:rowOff>104775</xdr:rowOff>
    </xdr:to>
    <xdr:sp macro="" textlink="">
      <xdr:nvSpPr>
        <xdr:cNvPr id="6511559" name="Text Box 4"/>
        <xdr:cNvSpPr txBox="1">
          <a:spLocks noChangeArrowheads="1"/>
        </xdr:cNvSpPr>
      </xdr:nvSpPr>
      <xdr:spPr bwMode="auto">
        <a:xfrm>
          <a:off x="6038850" y="3971925"/>
          <a:ext cx="2000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0</xdr:colOff>
      <xdr:row>18</xdr:row>
      <xdr:rowOff>104775</xdr:rowOff>
    </xdr:to>
    <xdr:sp macro="" textlink="">
      <xdr:nvSpPr>
        <xdr:cNvPr id="6511560" name="Text Box 4"/>
        <xdr:cNvSpPr txBox="1">
          <a:spLocks noChangeArrowheads="1"/>
        </xdr:cNvSpPr>
      </xdr:nvSpPr>
      <xdr:spPr bwMode="auto">
        <a:xfrm>
          <a:off x="6791325" y="39719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18</xdr:row>
      <xdr:rowOff>9525</xdr:rowOff>
    </xdr:from>
    <xdr:to>
      <xdr:col>6</xdr:col>
      <xdr:colOff>695325</xdr:colOff>
      <xdr:row>18</xdr:row>
      <xdr:rowOff>104775</xdr:rowOff>
    </xdr:to>
    <xdr:sp macro="" textlink="">
      <xdr:nvSpPr>
        <xdr:cNvPr id="6511561" name="Text Box 4"/>
        <xdr:cNvSpPr txBox="1">
          <a:spLocks noChangeArrowheads="1"/>
        </xdr:cNvSpPr>
      </xdr:nvSpPr>
      <xdr:spPr bwMode="auto">
        <a:xfrm>
          <a:off x="6010275" y="3971925"/>
          <a:ext cx="2286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485775</xdr:colOff>
      <xdr:row>18</xdr:row>
      <xdr:rowOff>9525</xdr:rowOff>
    </xdr:from>
    <xdr:to>
      <xdr:col>8</xdr:col>
      <xdr:colOff>0</xdr:colOff>
      <xdr:row>18</xdr:row>
      <xdr:rowOff>104775</xdr:rowOff>
    </xdr:to>
    <xdr:sp macro="" textlink="">
      <xdr:nvSpPr>
        <xdr:cNvPr id="6511562" name="Text Box 4"/>
        <xdr:cNvSpPr txBox="1">
          <a:spLocks noChangeArrowheads="1"/>
        </xdr:cNvSpPr>
      </xdr:nvSpPr>
      <xdr:spPr bwMode="auto">
        <a:xfrm>
          <a:off x="6800850" y="39719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0</xdr:colOff>
      <xdr:row>18</xdr:row>
      <xdr:rowOff>104775</xdr:rowOff>
    </xdr:to>
    <xdr:sp macro="" textlink="">
      <xdr:nvSpPr>
        <xdr:cNvPr id="6511563" name="Text Box 4"/>
        <xdr:cNvSpPr txBox="1">
          <a:spLocks noChangeArrowheads="1"/>
        </xdr:cNvSpPr>
      </xdr:nvSpPr>
      <xdr:spPr bwMode="auto">
        <a:xfrm>
          <a:off x="6791325" y="39719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495300</xdr:colOff>
      <xdr:row>18</xdr:row>
      <xdr:rowOff>9525</xdr:rowOff>
    </xdr:from>
    <xdr:to>
      <xdr:col>8</xdr:col>
      <xdr:colOff>0</xdr:colOff>
      <xdr:row>18</xdr:row>
      <xdr:rowOff>104775</xdr:rowOff>
    </xdr:to>
    <xdr:sp macro="" textlink="">
      <xdr:nvSpPr>
        <xdr:cNvPr id="6511564" name="Text Box 4"/>
        <xdr:cNvSpPr txBox="1">
          <a:spLocks noChangeArrowheads="1"/>
        </xdr:cNvSpPr>
      </xdr:nvSpPr>
      <xdr:spPr bwMode="auto">
        <a:xfrm>
          <a:off x="6810375" y="39719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0</xdr:colOff>
      <xdr:row>18</xdr:row>
      <xdr:rowOff>104775</xdr:rowOff>
    </xdr:to>
    <xdr:sp macro="" textlink="">
      <xdr:nvSpPr>
        <xdr:cNvPr id="6511565" name="Text Box 4"/>
        <xdr:cNvSpPr txBox="1">
          <a:spLocks noChangeArrowheads="1"/>
        </xdr:cNvSpPr>
      </xdr:nvSpPr>
      <xdr:spPr bwMode="auto">
        <a:xfrm>
          <a:off x="6791325" y="39719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18</xdr:row>
      <xdr:rowOff>9525</xdr:rowOff>
    </xdr:from>
    <xdr:to>
      <xdr:col>6</xdr:col>
      <xdr:colOff>695325</xdr:colOff>
      <xdr:row>18</xdr:row>
      <xdr:rowOff>104775</xdr:rowOff>
    </xdr:to>
    <xdr:sp macro="" textlink="">
      <xdr:nvSpPr>
        <xdr:cNvPr id="6511566" name="Text Box 4"/>
        <xdr:cNvSpPr txBox="1">
          <a:spLocks noChangeArrowheads="1"/>
        </xdr:cNvSpPr>
      </xdr:nvSpPr>
      <xdr:spPr bwMode="auto">
        <a:xfrm>
          <a:off x="6010275" y="3971925"/>
          <a:ext cx="2286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695325</xdr:colOff>
      <xdr:row>18</xdr:row>
      <xdr:rowOff>104775</xdr:rowOff>
    </xdr:to>
    <xdr:sp macro="" textlink="">
      <xdr:nvSpPr>
        <xdr:cNvPr id="6511567" name="Text Box 4"/>
        <xdr:cNvSpPr txBox="1">
          <a:spLocks noChangeArrowheads="1"/>
        </xdr:cNvSpPr>
      </xdr:nvSpPr>
      <xdr:spPr bwMode="auto">
        <a:xfrm>
          <a:off x="6019800" y="3971925"/>
          <a:ext cx="2190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495300</xdr:colOff>
      <xdr:row>18</xdr:row>
      <xdr:rowOff>9525</xdr:rowOff>
    </xdr:from>
    <xdr:to>
      <xdr:col>8</xdr:col>
      <xdr:colOff>0</xdr:colOff>
      <xdr:row>18</xdr:row>
      <xdr:rowOff>104775</xdr:rowOff>
    </xdr:to>
    <xdr:sp macro="" textlink="">
      <xdr:nvSpPr>
        <xdr:cNvPr id="6511568" name="Text Box 4"/>
        <xdr:cNvSpPr txBox="1">
          <a:spLocks noChangeArrowheads="1"/>
        </xdr:cNvSpPr>
      </xdr:nvSpPr>
      <xdr:spPr bwMode="auto">
        <a:xfrm>
          <a:off x="6810375" y="39719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466725</xdr:colOff>
      <xdr:row>18</xdr:row>
      <xdr:rowOff>9525</xdr:rowOff>
    </xdr:from>
    <xdr:to>
      <xdr:col>8</xdr:col>
      <xdr:colOff>0</xdr:colOff>
      <xdr:row>18</xdr:row>
      <xdr:rowOff>104775</xdr:rowOff>
    </xdr:to>
    <xdr:sp macro="" textlink="">
      <xdr:nvSpPr>
        <xdr:cNvPr id="6511569" name="Text Box 4"/>
        <xdr:cNvSpPr txBox="1">
          <a:spLocks noChangeArrowheads="1"/>
        </xdr:cNvSpPr>
      </xdr:nvSpPr>
      <xdr:spPr bwMode="auto">
        <a:xfrm>
          <a:off x="6781800" y="3971925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466725</xdr:colOff>
      <xdr:row>18</xdr:row>
      <xdr:rowOff>9525</xdr:rowOff>
    </xdr:from>
    <xdr:to>
      <xdr:col>8</xdr:col>
      <xdr:colOff>0</xdr:colOff>
      <xdr:row>18</xdr:row>
      <xdr:rowOff>104775</xdr:rowOff>
    </xdr:to>
    <xdr:sp macro="" textlink="">
      <xdr:nvSpPr>
        <xdr:cNvPr id="6511570" name="Text Box 4"/>
        <xdr:cNvSpPr txBox="1">
          <a:spLocks noChangeArrowheads="1"/>
        </xdr:cNvSpPr>
      </xdr:nvSpPr>
      <xdr:spPr bwMode="auto">
        <a:xfrm>
          <a:off x="6781800" y="3971925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0</xdr:colOff>
      <xdr:row>18</xdr:row>
      <xdr:rowOff>104775</xdr:rowOff>
    </xdr:to>
    <xdr:sp macro="" textlink="">
      <xdr:nvSpPr>
        <xdr:cNvPr id="6511571" name="Text Box 4"/>
        <xdr:cNvSpPr txBox="1">
          <a:spLocks noChangeArrowheads="1"/>
        </xdr:cNvSpPr>
      </xdr:nvSpPr>
      <xdr:spPr bwMode="auto">
        <a:xfrm>
          <a:off x="6791325" y="39719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695325</xdr:colOff>
      <xdr:row>18</xdr:row>
      <xdr:rowOff>104775</xdr:rowOff>
    </xdr:to>
    <xdr:sp macro="" textlink="">
      <xdr:nvSpPr>
        <xdr:cNvPr id="6511572" name="Text Box 4"/>
        <xdr:cNvSpPr txBox="1">
          <a:spLocks noChangeArrowheads="1"/>
        </xdr:cNvSpPr>
      </xdr:nvSpPr>
      <xdr:spPr bwMode="auto">
        <a:xfrm>
          <a:off x="6019800" y="3971925"/>
          <a:ext cx="2190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495300</xdr:colOff>
      <xdr:row>18</xdr:row>
      <xdr:rowOff>9525</xdr:rowOff>
    </xdr:from>
    <xdr:to>
      <xdr:col>6</xdr:col>
      <xdr:colOff>9525</xdr:colOff>
      <xdr:row>18</xdr:row>
      <xdr:rowOff>104775</xdr:rowOff>
    </xdr:to>
    <xdr:sp macro="" textlink="">
      <xdr:nvSpPr>
        <xdr:cNvPr id="6511573" name="Text Box 4"/>
        <xdr:cNvSpPr txBox="1">
          <a:spLocks noChangeArrowheads="1"/>
        </xdr:cNvSpPr>
      </xdr:nvSpPr>
      <xdr:spPr bwMode="auto">
        <a:xfrm>
          <a:off x="5381625" y="3971925"/>
          <a:ext cx="2190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466725</xdr:colOff>
      <xdr:row>18</xdr:row>
      <xdr:rowOff>9525</xdr:rowOff>
    </xdr:from>
    <xdr:to>
      <xdr:col>6</xdr:col>
      <xdr:colOff>9525</xdr:colOff>
      <xdr:row>18</xdr:row>
      <xdr:rowOff>104775</xdr:rowOff>
    </xdr:to>
    <xdr:sp macro="" textlink="">
      <xdr:nvSpPr>
        <xdr:cNvPr id="6511574" name="Text Box 4"/>
        <xdr:cNvSpPr txBox="1">
          <a:spLocks noChangeArrowheads="1"/>
        </xdr:cNvSpPr>
      </xdr:nvSpPr>
      <xdr:spPr bwMode="auto">
        <a:xfrm>
          <a:off x="5353050" y="3971925"/>
          <a:ext cx="2476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466725</xdr:colOff>
      <xdr:row>18</xdr:row>
      <xdr:rowOff>9525</xdr:rowOff>
    </xdr:from>
    <xdr:to>
      <xdr:col>6</xdr:col>
      <xdr:colOff>9525</xdr:colOff>
      <xdr:row>18</xdr:row>
      <xdr:rowOff>104775</xdr:rowOff>
    </xdr:to>
    <xdr:sp macro="" textlink="">
      <xdr:nvSpPr>
        <xdr:cNvPr id="6511575" name="Text Box 4"/>
        <xdr:cNvSpPr txBox="1">
          <a:spLocks noChangeArrowheads="1"/>
        </xdr:cNvSpPr>
      </xdr:nvSpPr>
      <xdr:spPr bwMode="auto">
        <a:xfrm>
          <a:off x="5353050" y="3971925"/>
          <a:ext cx="2476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18</xdr:row>
      <xdr:rowOff>9525</xdr:rowOff>
    </xdr:from>
    <xdr:to>
      <xdr:col>6</xdr:col>
      <xdr:colOff>9525</xdr:colOff>
      <xdr:row>18</xdr:row>
      <xdr:rowOff>104775</xdr:rowOff>
    </xdr:to>
    <xdr:sp macro="" textlink="">
      <xdr:nvSpPr>
        <xdr:cNvPr id="6511576" name="Text Box 4"/>
        <xdr:cNvSpPr txBox="1">
          <a:spLocks noChangeArrowheads="1"/>
        </xdr:cNvSpPr>
      </xdr:nvSpPr>
      <xdr:spPr bwMode="auto">
        <a:xfrm>
          <a:off x="5362575" y="3971925"/>
          <a:ext cx="2381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18</xdr:row>
      <xdr:rowOff>9525</xdr:rowOff>
    </xdr:from>
    <xdr:to>
      <xdr:col>6</xdr:col>
      <xdr:colOff>9525</xdr:colOff>
      <xdr:row>18</xdr:row>
      <xdr:rowOff>104775</xdr:rowOff>
    </xdr:to>
    <xdr:sp macro="" textlink="">
      <xdr:nvSpPr>
        <xdr:cNvPr id="6511577" name="Text Box 4"/>
        <xdr:cNvSpPr txBox="1">
          <a:spLocks noChangeArrowheads="1"/>
        </xdr:cNvSpPr>
      </xdr:nvSpPr>
      <xdr:spPr bwMode="auto">
        <a:xfrm>
          <a:off x="5362575" y="3971925"/>
          <a:ext cx="2381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677409</xdr:colOff>
      <xdr:row>13</xdr:row>
      <xdr:rowOff>100542</xdr:rowOff>
    </xdr:to>
    <xdr:sp macro="" textlink="">
      <xdr:nvSpPr>
        <xdr:cNvPr id="218" name="Text Box 3"/>
        <xdr:cNvSpPr txBox="1">
          <a:spLocks noChangeArrowheads="1"/>
        </xdr:cNvSpPr>
      </xdr:nvSpPr>
      <xdr:spPr bwMode="auto">
        <a:xfrm>
          <a:off x="3558540" y="2705100"/>
          <a:ext cx="20496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3</xdr:col>
      <xdr:colOff>472440</xdr:colOff>
      <xdr:row>13</xdr:row>
      <xdr:rowOff>0</xdr:rowOff>
    </xdr:from>
    <xdr:to>
      <xdr:col>4</xdr:col>
      <xdr:colOff>86859</xdr:colOff>
      <xdr:row>13</xdr:row>
      <xdr:rowOff>100542</xdr:rowOff>
    </xdr:to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4320540" y="2705100"/>
          <a:ext cx="38594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472440</xdr:colOff>
      <xdr:row>13</xdr:row>
      <xdr:rowOff>0</xdr:rowOff>
    </xdr:from>
    <xdr:to>
      <xdr:col>4</xdr:col>
      <xdr:colOff>744084</xdr:colOff>
      <xdr:row>13</xdr:row>
      <xdr:rowOff>100542</xdr:rowOff>
    </xdr:to>
    <xdr:sp macro="" textlink="">
      <xdr:nvSpPr>
        <xdr:cNvPr id="220" name="Text Box 3"/>
        <xdr:cNvSpPr txBox="1">
          <a:spLocks noChangeArrowheads="1"/>
        </xdr:cNvSpPr>
      </xdr:nvSpPr>
      <xdr:spPr bwMode="auto">
        <a:xfrm>
          <a:off x="5120640" y="2705100"/>
          <a:ext cx="36689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474345</xdr:colOff>
      <xdr:row>12</xdr:row>
      <xdr:rowOff>0</xdr:rowOff>
    </xdr:from>
    <xdr:to>
      <xdr:col>1</xdr:col>
      <xdr:colOff>577362</xdr:colOff>
      <xdr:row>12</xdr:row>
      <xdr:rowOff>125942</xdr:rowOff>
    </xdr:to>
    <xdr:sp macro="" textlink="">
      <xdr:nvSpPr>
        <xdr:cNvPr id="307" name="Text Box 3"/>
        <xdr:cNvSpPr txBox="1">
          <a:spLocks noChangeArrowheads="1"/>
        </xdr:cNvSpPr>
      </xdr:nvSpPr>
      <xdr:spPr bwMode="auto">
        <a:xfrm>
          <a:off x="2626995" y="25146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485775</xdr:colOff>
      <xdr:row>17</xdr:row>
      <xdr:rowOff>9525</xdr:rowOff>
    </xdr:from>
    <xdr:to>
      <xdr:col>3</xdr:col>
      <xdr:colOff>9525</xdr:colOff>
      <xdr:row>17</xdr:row>
      <xdr:rowOff>133350</xdr:rowOff>
    </xdr:to>
    <xdr:sp macro="" textlink="">
      <xdr:nvSpPr>
        <xdr:cNvPr id="6511583" name="Text Box 4"/>
        <xdr:cNvSpPr txBox="1">
          <a:spLocks noChangeArrowheads="1"/>
        </xdr:cNvSpPr>
      </xdr:nvSpPr>
      <xdr:spPr bwMode="auto">
        <a:xfrm>
          <a:off x="3305175" y="3743325"/>
          <a:ext cx="3429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714375</xdr:colOff>
      <xdr:row>17</xdr:row>
      <xdr:rowOff>133350</xdr:rowOff>
    </xdr:to>
    <xdr:sp macro="" textlink="">
      <xdr:nvSpPr>
        <xdr:cNvPr id="6511584" name="Text Box 4"/>
        <xdr:cNvSpPr txBox="1">
          <a:spLocks noChangeArrowheads="1"/>
        </xdr:cNvSpPr>
      </xdr:nvSpPr>
      <xdr:spPr bwMode="auto">
        <a:xfrm>
          <a:off x="4600575" y="37433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714375</xdr:colOff>
      <xdr:row>17</xdr:row>
      <xdr:rowOff>133350</xdr:rowOff>
    </xdr:to>
    <xdr:sp macro="" textlink="">
      <xdr:nvSpPr>
        <xdr:cNvPr id="6511585" name="Text Box 4"/>
        <xdr:cNvSpPr txBox="1">
          <a:spLocks noChangeArrowheads="1"/>
        </xdr:cNvSpPr>
      </xdr:nvSpPr>
      <xdr:spPr bwMode="auto">
        <a:xfrm>
          <a:off x="4600575" y="37433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17</xdr:row>
      <xdr:rowOff>9525</xdr:rowOff>
    </xdr:from>
    <xdr:to>
      <xdr:col>6</xdr:col>
      <xdr:colOff>895350</xdr:colOff>
      <xdr:row>17</xdr:row>
      <xdr:rowOff>133350</xdr:rowOff>
    </xdr:to>
    <xdr:sp macro="" textlink="">
      <xdr:nvSpPr>
        <xdr:cNvPr id="6511586" name="Text Box 4"/>
        <xdr:cNvSpPr txBox="1">
          <a:spLocks noChangeArrowheads="1"/>
        </xdr:cNvSpPr>
      </xdr:nvSpPr>
      <xdr:spPr bwMode="auto">
        <a:xfrm>
          <a:off x="6019800" y="3743325"/>
          <a:ext cx="419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17</xdr:row>
      <xdr:rowOff>9525</xdr:rowOff>
    </xdr:from>
    <xdr:to>
      <xdr:col>6</xdr:col>
      <xdr:colOff>895350</xdr:colOff>
      <xdr:row>17</xdr:row>
      <xdr:rowOff>133350</xdr:rowOff>
    </xdr:to>
    <xdr:sp macro="" textlink="">
      <xdr:nvSpPr>
        <xdr:cNvPr id="6511587" name="Text Box 4"/>
        <xdr:cNvSpPr txBox="1">
          <a:spLocks noChangeArrowheads="1"/>
        </xdr:cNvSpPr>
      </xdr:nvSpPr>
      <xdr:spPr bwMode="auto">
        <a:xfrm>
          <a:off x="6019800" y="3743325"/>
          <a:ext cx="419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714375</xdr:colOff>
      <xdr:row>17</xdr:row>
      <xdr:rowOff>133350</xdr:rowOff>
    </xdr:to>
    <xdr:sp macro="" textlink="">
      <xdr:nvSpPr>
        <xdr:cNvPr id="6511588" name="Text Box 4"/>
        <xdr:cNvSpPr txBox="1">
          <a:spLocks noChangeArrowheads="1"/>
        </xdr:cNvSpPr>
      </xdr:nvSpPr>
      <xdr:spPr bwMode="auto">
        <a:xfrm>
          <a:off x="4600575" y="37433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17</xdr:row>
      <xdr:rowOff>9525</xdr:rowOff>
    </xdr:from>
    <xdr:to>
      <xdr:col>6</xdr:col>
      <xdr:colOff>895350</xdr:colOff>
      <xdr:row>17</xdr:row>
      <xdr:rowOff>133350</xdr:rowOff>
    </xdr:to>
    <xdr:sp macro="" textlink="">
      <xdr:nvSpPr>
        <xdr:cNvPr id="6511589" name="Text Box 4"/>
        <xdr:cNvSpPr txBox="1">
          <a:spLocks noChangeArrowheads="1"/>
        </xdr:cNvSpPr>
      </xdr:nvSpPr>
      <xdr:spPr bwMode="auto">
        <a:xfrm>
          <a:off x="6019800" y="3743325"/>
          <a:ext cx="419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17</xdr:row>
      <xdr:rowOff>9525</xdr:rowOff>
    </xdr:from>
    <xdr:to>
      <xdr:col>6</xdr:col>
      <xdr:colOff>895350</xdr:colOff>
      <xdr:row>17</xdr:row>
      <xdr:rowOff>133350</xdr:rowOff>
    </xdr:to>
    <xdr:sp macro="" textlink="">
      <xdr:nvSpPr>
        <xdr:cNvPr id="6511590" name="Text Box 4"/>
        <xdr:cNvSpPr txBox="1">
          <a:spLocks noChangeArrowheads="1"/>
        </xdr:cNvSpPr>
      </xdr:nvSpPr>
      <xdr:spPr bwMode="auto">
        <a:xfrm>
          <a:off x="6019800" y="3743325"/>
          <a:ext cx="419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485775</xdr:colOff>
      <xdr:row>17</xdr:row>
      <xdr:rowOff>9525</xdr:rowOff>
    </xdr:from>
    <xdr:to>
      <xdr:col>8</xdr:col>
      <xdr:colOff>0</xdr:colOff>
      <xdr:row>17</xdr:row>
      <xdr:rowOff>133350</xdr:rowOff>
    </xdr:to>
    <xdr:sp macro="" textlink="">
      <xdr:nvSpPr>
        <xdr:cNvPr id="6511591" name="Text Box 4"/>
        <xdr:cNvSpPr txBox="1">
          <a:spLocks noChangeArrowheads="1"/>
        </xdr:cNvSpPr>
      </xdr:nvSpPr>
      <xdr:spPr bwMode="auto">
        <a:xfrm>
          <a:off x="6800850" y="37433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485775</xdr:colOff>
      <xdr:row>17</xdr:row>
      <xdr:rowOff>9525</xdr:rowOff>
    </xdr:from>
    <xdr:to>
      <xdr:col>8</xdr:col>
      <xdr:colOff>0</xdr:colOff>
      <xdr:row>17</xdr:row>
      <xdr:rowOff>133350</xdr:rowOff>
    </xdr:to>
    <xdr:sp macro="" textlink="">
      <xdr:nvSpPr>
        <xdr:cNvPr id="6511592" name="Text Box 4"/>
        <xdr:cNvSpPr txBox="1">
          <a:spLocks noChangeArrowheads="1"/>
        </xdr:cNvSpPr>
      </xdr:nvSpPr>
      <xdr:spPr bwMode="auto">
        <a:xfrm>
          <a:off x="6800850" y="37433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17</xdr:row>
      <xdr:rowOff>9525</xdr:rowOff>
    </xdr:from>
    <xdr:to>
      <xdr:col>6</xdr:col>
      <xdr:colOff>895350</xdr:colOff>
      <xdr:row>17</xdr:row>
      <xdr:rowOff>133350</xdr:rowOff>
    </xdr:to>
    <xdr:sp macro="" textlink="">
      <xdr:nvSpPr>
        <xdr:cNvPr id="6511593" name="Text Box 4"/>
        <xdr:cNvSpPr txBox="1">
          <a:spLocks noChangeArrowheads="1"/>
        </xdr:cNvSpPr>
      </xdr:nvSpPr>
      <xdr:spPr bwMode="auto">
        <a:xfrm>
          <a:off x="6019800" y="3743325"/>
          <a:ext cx="419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485775</xdr:colOff>
      <xdr:row>18</xdr:row>
      <xdr:rowOff>9525</xdr:rowOff>
    </xdr:from>
    <xdr:to>
      <xdr:col>8</xdr:col>
      <xdr:colOff>0</xdr:colOff>
      <xdr:row>18</xdr:row>
      <xdr:rowOff>133350</xdr:rowOff>
    </xdr:to>
    <xdr:sp macro="" textlink="">
      <xdr:nvSpPr>
        <xdr:cNvPr id="6511594" name="Text Box 4"/>
        <xdr:cNvSpPr txBox="1">
          <a:spLocks noChangeArrowheads="1"/>
        </xdr:cNvSpPr>
      </xdr:nvSpPr>
      <xdr:spPr bwMode="auto">
        <a:xfrm>
          <a:off x="6800850" y="39719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485775</xdr:colOff>
      <xdr:row>18</xdr:row>
      <xdr:rowOff>9525</xdr:rowOff>
    </xdr:from>
    <xdr:to>
      <xdr:col>8</xdr:col>
      <xdr:colOff>0</xdr:colOff>
      <xdr:row>18</xdr:row>
      <xdr:rowOff>133350</xdr:rowOff>
    </xdr:to>
    <xdr:sp macro="" textlink="">
      <xdr:nvSpPr>
        <xdr:cNvPr id="6511595" name="Text Box 4"/>
        <xdr:cNvSpPr txBox="1">
          <a:spLocks noChangeArrowheads="1"/>
        </xdr:cNvSpPr>
      </xdr:nvSpPr>
      <xdr:spPr bwMode="auto">
        <a:xfrm>
          <a:off x="6800850" y="39719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714375</xdr:colOff>
      <xdr:row>17</xdr:row>
      <xdr:rowOff>133350</xdr:rowOff>
    </xdr:to>
    <xdr:sp macro="" textlink="">
      <xdr:nvSpPr>
        <xdr:cNvPr id="6511596" name="Text Box 4"/>
        <xdr:cNvSpPr txBox="1">
          <a:spLocks noChangeArrowheads="1"/>
        </xdr:cNvSpPr>
      </xdr:nvSpPr>
      <xdr:spPr bwMode="auto">
        <a:xfrm>
          <a:off x="4600575" y="37433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17</xdr:row>
      <xdr:rowOff>9525</xdr:rowOff>
    </xdr:from>
    <xdr:to>
      <xdr:col>8</xdr:col>
      <xdr:colOff>114300</xdr:colOff>
      <xdr:row>17</xdr:row>
      <xdr:rowOff>133350</xdr:rowOff>
    </xdr:to>
    <xdr:sp macro="" textlink="">
      <xdr:nvSpPr>
        <xdr:cNvPr id="6511597" name="Text Box 4"/>
        <xdr:cNvSpPr txBox="1">
          <a:spLocks noChangeArrowheads="1"/>
        </xdr:cNvSpPr>
      </xdr:nvSpPr>
      <xdr:spPr bwMode="auto">
        <a:xfrm>
          <a:off x="6791325" y="37433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17</xdr:row>
      <xdr:rowOff>9525</xdr:rowOff>
    </xdr:from>
    <xdr:to>
      <xdr:col>8</xdr:col>
      <xdr:colOff>114300</xdr:colOff>
      <xdr:row>17</xdr:row>
      <xdr:rowOff>133350</xdr:rowOff>
    </xdr:to>
    <xdr:sp macro="" textlink="">
      <xdr:nvSpPr>
        <xdr:cNvPr id="6511598" name="Text Box 4"/>
        <xdr:cNvSpPr txBox="1">
          <a:spLocks noChangeArrowheads="1"/>
        </xdr:cNvSpPr>
      </xdr:nvSpPr>
      <xdr:spPr bwMode="auto">
        <a:xfrm>
          <a:off x="6791325" y="37433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17</xdr:row>
      <xdr:rowOff>9525</xdr:rowOff>
    </xdr:from>
    <xdr:to>
      <xdr:col>8</xdr:col>
      <xdr:colOff>114300</xdr:colOff>
      <xdr:row>17</xdr:row>
      <xdr:rowOff>133350</xdr:rowOff>
    </xdr:to>
    <xdr:sp macro="" textlink="">
      <xdr:nvSpPr>
        <xdr:cNvPr id="6511599" name="Text Box 4"/>
        <xdr:cNvSpPr txBox="1">
          <a:spLocks noChangeArrowheads="1"/>
        </xdr:cNvSpPr>
      </xdr:nvSpPr>
      <xdr:spPr bwMode="auto">
        <a:xfrm>
          <a:off x="6791325" y="37433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17</xdr:row>
      <xdr:rowOff>9525</xdr:rowOff>
    </xdr:from>
    <xdr:to>
      <xdr:col>8</xdr:col>
      <xdr:colOff>114300</xdr:colOff>
      <xdr:row>17</xdr:row>
      <xdr:rowOff>133350</xdr:rowOff>
    </xdr:to>
    <xdr:sp macro="" textlink="">
      <xdr:nvSpPr>
        <xdr:cNvPr id="6511600" name="Text Box 4"/>
        <xdr:cNvSpPr txBox="1">
          <a:spLocks noChangeArrowheads="1"/>
        </xdr:cNvSpPr>
      </xdr:nvSpPr>
      <xdr:spPr bwMode="auto">
        <a:xfrm>
          <a:off x="6791325" y="37433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17</xdr:row>
      <xdr:rowOff>9525</xdr:rowOff>
    </xdr:from>
    <xdr:to>
      <xdr:col>8</xdr:col>
      <xdr:colOff>114300</xdr:colOff>
      <xdr:row>17</xdr:row>
      <xdr:rowOff>133350</xdr:rowOff>
    </xdr:to>
    <xdr:sp macro="" textlink="">
      <xdr:nvSpPr>
        <xdr:cNvPr id="6511601" name="Text Box 4"/>
        <xdr:cNvSpPr txBox="1">
          <a:spLocks noChangeArrowheads="1"/>
        </xdr:cNvSpPr>
      </xdr:nvSpPr>
      <xdr:spPr bwMode="auto">
        <a:xfrm>
          <a:off x="6791325" y="37433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714375</xdr:colOff>
      <xdr:row>17</xdr:row>
      <xdr:rowOff>133350</xdr:rowOff>
    </xdr:to>
    <xdr:sp macro="" textlink="">
      <xdr:nvSpPr>
        <xdr:cNvPr id="6511602" name="Text Box 4"/>
        <xdr:cNvSpPr txBox="1">
          <a:spLocks noChangeArrowheads="1"/>
        </xdr:cNvSpPr>
      </xdr:nvSpPr>
      <xdr:spPr bwMode="auto">
        <a:xfrm>
          <a:off x="4600575" y="37433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586887</xdr:colOff>
      <xdr:row>12</xdr:row>
      <xdr:rowOff>125942</xdr:rowOff>
    </xdr:to>
    <xdr:sp macro="" textlink="">
      <xdr:nvSpPr>
        <xdr:cNvPr id="328" name="Text Box 3"/>
        <xdr:cNvSpPr txBox="1">
          <a:spLocks noChangeArrowheads="1"/>
        </xdr:cNvSpPr>
      </xdr:nvSpPr>
      <xdr:spPr bwMode="auto">
        <a:xfrm>
          <a:off x="3560445" y="25146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586887</xdr:colOff>
      <xdr:row>12</xdr:row>
      <xdr:rowOff>125942</xdr:rowOff>
    </xdr:to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5122545" y="25146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474345</xdr:colOff>
      <xdr:row>12</xdr:row>
      <xdr:rowOff>0</xdr:rowOff>
    </xdr:from>
    <xdr:to>
      <xdr:col>5</xdr:col>
      <xdr:colOff>476103</xdr:colOff>
      <xdr:row>12</xdr:row>
      <xdr:rowOff>125942</xdr:rowOff>
    </xdr:to>
    <xdr:sp macro="" textlink="">
      <xdr:nvSpPr>
        <xdr:cNvPr id="330" name="Text Box 3"/>
        <xdr:cNvSpPr txBox="1">
          <a:spLocks noChangeArrowheads="1"/>
        </xdr:cNvSpPr>
      </xdr:nvSpPr>
      <xdr:spPr bwMode="auto">
        <a:xfrm>
          <a:off x="5913120" y="2514600"/>
          <a:ext cx="1758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474345</xdr:colOff>
      <xdr:row>12</xdr:row>
      <xdr:rowOff>0</xdr:rowOff>
    </xdr:from>
    <xdr:to>
      <xdr:col>6</xdr:col>
      <xdr:colOff>720237</xdr:colOff>
      <xdr:row>12</xdr:row>
      <xdr:rowOff>125942</xdr:rowOff>
    </xdr:to>
    <xdr:sp macro="" textlink="">
      <xdr:nvSpPr>
        <xdr:cNvPr id="331" name="Text Box 3"/>
        <xdr:cNvSpPr txBox="1">
          <a:spLocks noChangeArrowheads="1"/>
        </xdr:cNvSpPr>
      </xdr:nvSpPr>
      <xdr:spPr bwMode="auto">
        <a:xfrm>
          <a:off x="6427470" y="2514600"/>
          <a:ext cx="2649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1758</xdr:colOff>
      <xdr:row>12</xdr:row>
      <xdr:rowOff>125942</xdr:rowOff>
    </xdr:to>
    <xdr:sp macro="" textlink="">
      <xdr:nvSpPr>
        <xdr:cNvPr id="332" name="Text Box 3"/>
        <xdr:cNvSpPr txBox="1">
          <a:spLocks noChangeArrowheads="1"/>
        </xdr:cNvSpPr>
      </xdr:nvSpPr>
      <xdr:spPr bwMode="auto">
        <a:xfrm>
          <a:off x="7141845" y="2514600"/>
          <a:ext cx="1758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474345</xdr:colOff>
      <xdr:row>12</xdr:row>
      <xdr:rowOff>0</xdr:rowOff>
    </xdr:from>
    <xdr:to>
      <xdr:col>7</xdr:col>
      <xdr:colOff>510687</xdr:colOff>
      <xdr:row>12</xdr:row>
      <xdr:rowOff>125942</xdr:rowOff>
    </xdr:to>
    <xdr:sp macro="" textlink="">
      <xdr:nvSpPr>
        <xdr:cNvPr id="333" name="Text Box 3"/>
        <xdr:cNvSpPr txBox="1">
          <a:spLocks noChangeArrowheads="1"/>
        </xdr:cNvSpPr>
      </xdr:nvSpPr>
      <xdr:spPr bwMode="auto">
        <a:xfrm>
          <a:off x="7656195" y="25146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103017</xdr:colOff>
      <xdr:row>12</xdr:row>
      <xdr:rowOff>125942</xdr:rowOff>
    </xdr:to>
    <xdr:sp macro="" textlink="">
      <xdr:nvSpPr>
        <xdr:cNvPr id="334" name="Text Box 3"/>
        <xdr:cNvSpPr txBox="1">
          <a:spLocks noChangeArrowheads="1"/>
        </xdr:cNvSpPr>
      </xdr:nvSpPr>
      <xdr:spPr bwMode="auto">
        <a:xfrm>
          <a:off x="8351520" y="25146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586887</xdr:colOff>
      <xdr:row>12</xdr:row>
      <xdr:rowOff>125942</xdr:rowOff>
    </xdr:to>
    <xdr:sp macro="" textlink="">
      <xdr:nvSpPr>
        <xdr:cNvPr id="335" name="Text Box 3"/>
        <xdr:cNvSpPr txBox="1">
          <a:spLocks noChangeArrowheads="1"/>
        </xdr:cNvSpPr>
      </xdr:nvSpPr>
      <xdr:spPr bwMode="auto">
        <a:xfrm>
          <a:off x="9008745" y="25146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9</xdr:col>
      <xdr:colOff>474345</xdr:colOff>
      <xdr:row>12</xdr:row>
      <xdr:rowOff>0</xdr:rowOff>
    </xdr:from>
    <xdr:to>
      <xdr:col>9</xdr:col>
      <xdr:colOff>605937</xdr:colOff>
      <xdr:row>12</xdr:row>
      <xdr:rowOff>125942</xdr:rowOff>
    </xdr:to>
    <xdr:sp macro="" textlink="">
      <xdr:nvSpPr>
        <xdr:cNvPr id="336" name="Text Box 3"/>
        <xdr:cNvSpPr txBox="1">
          <a:spLocks noChangeArrowheads="1"/>
        </xdr:cNvSpPr>
      </xdr:nvSpPr>
      <xdr:spPr bwMode="auto">
        <a:xfrm>
          <a:off x="9742170" y="2514600"/>
          <a:ext cx="16969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10</xdr:col>
      <xdr:colOff>474345</xdr:colOff>
      <xdr:row>12</xdr:row>
      <xdr:rowOff>0</xdr:rowOff>
    </xdr:from>
    <xdr:to>
      <xdr:col>10</xdr:col>
      <xdr:colOff>586887</xdr:colOff>
      <xdr:row>12</xdr:row>
      <xdr:rowOff>125942</xdr:rowOff>
    </xdr:to>
    <xdr:sp macro="" textlink="">
      <xdr:nvSpPr>
        <xdr:cNvPr id="337" name="Text Box 3"/>
        <xdr:cNvSpPr txBox="1">
          <a:spLocks noChangeArrowheads="1"/>
        </xdr:cNvSpPr>
      </xdr:nvSpPr>
      <xdr:spPr bwMode="auto">
        <a:xfrm>
          <a:off x="10399395" y="25146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476250</xdr:colOff>
      <xdr:row>17</xdr:row>
      <xdr:rowOff>9525</xdr:rowOff>
    </xdr:from>
    <xdr:to>
      <xdr:col>8</xdr:col>
      <xdr:colOff>114300</xdr:colOff>
      <xdr:row>17</xdr:row>
      <xdr:rowOff>133350</xdr:rowOff>
    </xdr:to>
    <xdr:sp macro="" textlink="">
      <xdr:nvSpPr>
        <xdr:cNvPr id="6511613" name="Text Box 4"/>
        <xdr:cNvSpPr txBox="1">
          <a:spLocks noChangeArrowheads="1"/>
        </xdr:cNvSpPr>
      </xdr:nvSpPr>
      <xdr:spPr bwMode="auto">
        <a:xfrm>
          <a:off x="6791325" y="37433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17</xdr:row>
      <xdr:rowOff>9525</xdr:rowOff>
    </xdr:from>
    <xdr:to>
      <xdr:col>8</xdr:col>
      <xdr:colOff>114300</xdr:colOff>
      <xdr:row>17</xdr:row>
      <xdr:rowOff>133350</xdr:rowOff>
    </xdr:to>
    <xdr:sp macro="" textlink="">
      <xdr:nvSpPr>
        <xdr:cNvPr id="6511614" name="Text Box 4"/>
        <xdr:cNvSpPr txBox="1">
          <a:spLocks noChangeArrowheads="1"/>
        </xdr:cNvSpPr>
      </xdr:nvSpPr>
      <xdr:spPr bwMode="auto">
        <a:xfrm>
          <a:off x="6791325" y="37433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17</xdr:row>
      <xdr:rowOff>9525</xdr:rowOff>
    </xdr:from>
    <xdr:to>
      <xdr:col>8</xdr:col>
      <xdr:colOff>114300</xdr:colOff>
      <xdr:row>17</xdr:row>
      <xdr:rowOff>133350</xdr:rowOff>
    </xdr:to>
    <xdr:sp macro="" textlink="">
      <xdr:nvSpPr>
        <xdr:cNvPr id="6511615" name="Text Box 4"/>
        <xdr:cNvSpPr txBox="1">
          <a:spLocks noChangeArrowheads="1"/>
        </xdr:cNvSpPr>
      </xdr:nvSpPr>
      <xdr:spPr bwMode="auto">
        <a:xfrm>
          <a:off x="6791325" y="37433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17</xdr:row>
      <xdr:rowOff>9525</xdr:rowOff>
    </xdr:from>
    <xdr:to>
      <xdr:col>8</xdr:col>
      <xdr:colOff>114300</xdr:colOff>
      <xdr:row>17</xdr:row>
      <xdr:rowOff>133350</xdr:rowOff>
    </xdr:to>
    <xdr:sp macro="" textlink="">
      <xdr:nvSpPr>
        <xdr:cNvPr id="6584320" name="Text Box 4"/>
        <xdr:cNvSpPr txBox="1">
          <a:spLocks noChangeArrowheads="1"/>
        </xdr:cNvSpPr>
      </xdr:nvSpPr>
      <xdr:spPr bwMode="auto">
        <a:xfrm>
          <a:off x="6791325" y="37433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17</xdr:row>
      <xdr:rowOff>9525</xdr:rowOff>
    </xdr:from>
    <xdr:to>
      <xdr:col>8</xdr:col>
      <xdr:colOff>114300</xdr:colOff>
      <xdr:row>17</xdr:row>
      <xdr:rowOff>133350</xdr:rowOff>
    </xdr:to>
    <xdr:sp macro="" textlink="">
      <xdr:nvSpPr>
        <xdr:cNvPr id="6584321" name="Text Box 4"/>
        <xdr:cNvSpPr txBox="1">
          <a:spLocks noChangeArrowheads="1"/>
        </xdr:cNvSpPr>
      </xdr:nvSpPr>
      <xdr:spPr bwMode="auto">
        <a:xfrm>
          <a:off x="6791325" y="37433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472440</xdr:colOff>
      <xdr:row>13</xdr:row>
      <xdr:rowOff>0</xdr:rowOff>
    </xdr:from>
    <xdr:to>
      <xdr:col>1</xdr:col>
      <xdr:colOff>584699</xdr:colOff>
      <xdr:row>13</xdr:row>
      <xdr:rowOff>125942</xdr:rowOff>
    </xdr:to>
    <xdr:sp macro="" textlink="">
      <xdr:nvSpPr>
        <xdr:cNvPr id="343" name="Text Box 3"/>
        <xdr:cNvSpPr txBox="1">
          <a:spLocks noChangeArrowheads="1"/>
        </xdr:cNvSpPr>
      </xdr:nvSpPr>
      <xdr:spPr bwMode="auto">
        <a:xfrm>
          <a:off x="2625090" y="27051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476250</xdr:colOff>
      <xdr:row>18</xdr:row>
      <xdr:rowOff>9525</xdr:rowOff>
    </xdr:from>
    <xdr:to>
      <xdr:col>3</xdr:col>
      <xdr:colOff>47625</xdr:colOff>
      <xdr:row>18</xdr:row>
      <xdr:rowOff>133350</xdr:rowOff>
    </xdr:to>
    <xdr:sp macro="" textlink="">
      <xdr:nvSpPr>
        <xdr:cNvPr id="6584323" name="Text Box 4"/>
        <xdr:cNvSpPr txBox="1">
          <a:spLocks noChangeArrowheads="1"/>
        </xdr:cNvSpPr>
      </xdr:nvSpPr>
      <xdr:spPr bwMode="auto">
        <a:xfrm>
          <a:off x="3295650" y="3971925"/>
          <a:ext cx="390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472440</xdr:colOff>
      <xdr:row>13</xdr:row>
      <xdr:rowOff>0</xdr:rowOff>
    </xdr:from>
    <xdr:to>
      <xdr:col>4</xdr:col>
      <xdr:colOff>60824</xdr:colOff>
      <xdr:row>13</xdr:row>
      <xdr:rowOff>125942</xdr:rowOff>
    </xdr:to>
    <xdr:sp macro="" textlink="">
      <xdr:nvSpPr>
        <xdr:cNvPr id="345" name="Text Box 3"/>
        <xdr:cNvSpPr txBox="1">
          <a:spLocks noChangeArrowheads="1"/>
        </xdr:cNvSpPr>
      </xdr:nvSpPr>
      <xdr:spPr bwMode="auto">
        <a:xfrm>
          <a:off x="4320540" y="2705100"/>
          <a:ext cx="3599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4</xdr:col>
      <xdr:colOff>762000</xdr:colOff>
      <xdr:row>18</xdr:row>
      <xdr:rowOff>133350</xdr:rowOff>
    </xdr:to>
    <xdr:sp macro="" textlink="">
      <xdr:nvSpPr>
        <xdr:cNvPr id="6584325" name="Text Box 4"/>
        <xdr:cNvSpPr txBox="1">
          <a:spLocks noChangeArrowheads="1"/>
        </xdr:cNvSpPr>
      </xdr:nvSpPr>
      <xdr:spPr bwMode="auto">
        <a:xfrm>
          <a:off x="4610100" y="39719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800100</xdr:colOff>
      <xdr:row>18</xdr:row>
      <xdr:rowOff>133350</xdr:rowOff>
    </xdr:to>
    <xdr:sp macro="" textlink="">
      <xdr:nvSpPr>
        <xdr:cNvPr id="6584326" name="Text Box 4"/>
        <xdr:cNvSpPr txBox="1">
          <a:spLocks noChangeArrowheads="1"/>
        </xdr:cNvSpPr>
      </xdr:nvSpPr>
      <xdr:spPr bwMode="auto">
        <a:xfrm>
          <a:off x="6019800" y="39719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472440</xdr:colOff>
      <xdr:row>13</xdr:row>
      <xdr:rowOff>0</xdr:rowOff>
    </xdr:from>
    <xdr:to>
      <xdr:col>4</xdr:col>
      <xdr:colOff>60824</xdr:colOff>
      <xdr:row>13</xdr:row>
      <xdr:rowOff>125942</xdr:rowOff>
    </xdr:to>
    <xdr:sp macro="" textlink="">
      <xdr:nvSpPr>
        <xdr:cNvPr id="348" name="Text Box 3"/>
        <xdr:cNvSpPr txBox="1">
          <a:spLocks noChangeArrowheads="1"/>
        </xdr:cNvSpPr>
      </xdr:nvSpPr>
      <xdr:spPr bwMode="auto">
        <a:xfrm>
          <a:off x="4320540" y="2705100"/>
          <a:ext cx="3599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4</xdr:col>
      <xdr:colOff>762000</xdr:colOff>
      <xdr:row>18</xdr:row>
      <xdr:rowOff>133350</xdr:rowOff>
    </xdr:to>
    <xdr:sp macro="" textlink="">
      <xdr:nvSpPr>
        <xdr:cNvPr id="6584328" name="Text Box 4"/>
        <xdr:cNvSpPr txBox="1">
          <a:spLocks noChangeArrowheads="1"/>
        </xdr:cNvSpPr>
      </xdr:nvSpPr>
      <xdr:spPr bwMode="auto">
        <a:xfrm>
          <a:off x="4581525" y="39719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485775</xdr:colOff>
      <xdr:row>18</xdr:row>
      <xdr:rowOff>9525</xdr:rowOff>
    </xdr:from>
    <xdr:to>
      <xdr:col>6</xdr:col>
      <xdr:colOff>809625</xdr:colOff>
      <xdr:row>18</xdr:row>
      <xdr:rowOff>133350</xdr:rowOff>
    </xdr:to>
    <xdr:sp macro="" textlink="">
      <xdr:nvSpPr>
        <xdr:cNvPr id="6584329" name="Text Box 4"/>
        <xdr:cNvSpPr txBox="1">
          <a:spLocks noChangeArrowheads="1"/>
        </xdr:cNvSpPr>
      </xdr:nvSpPr>
      <xdr:spPr bwMode="auto">
        <a:xfrm>
          <a:off x="6029325" y="39719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0</xdr:colOff>
      <xdr:row>18</xdr:row>
      <xdr:rowOff>133350</xdr:rowOff>
    </xdr:to>
    <xdr:sp macro="" textlink="">
      <xdr:nvSpPr>
        <xdr:cNvPr id="6584330" name="Text Box 4"/>
        <xdr:cNvSpPr txBox="1">
          <a:spLocks noChangeArrowheads="1"/>
        </xdr:cNvSpPr>
      </xdr:nvSpPr>
      <xdr:spPr bwMode="auto">
        <a:xfrm>
          <a:off x="6791325" y="39719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800100</xdr:colOff>
      <xdr:row>18</xdr:row>
      <xdr:rowOff>133350</xdr:rowOff>
    </xdr:to>
    <xdr:sp macro="" textlink="">
      <xdr:nvSpPr>
        <xdr:cNvPr id="6584331" name="Text Box 4"/>
        <xdr:cNvSpPr txBox="1">
          <a:spLocks noChangeArrowheads="1"/>
        </xdr:cNvSpPr>
      </xdr:nvSpPr>
      <xdr:spPr bwMode="auto">
        <a:xfrm>
          <a:off x="6019800" y="39719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495300</xdr:colOff>
      <xdr:row>18</xdr:row>
      <xdr:rowOff>9525</xdr:rowOff>
    </xdr:from>
    <xdr:to>
      <xdr:col>6</xdr:col>
      <xdr:colOff>809625</xdr:colOff>
      <xdr:row>18</xdr:row>
      <xdr:rowOff>133350</xdr:rowOff>
    </xdr:to>
    <xdr:sp macro="" textlink="">
      <xdr:nvSpPr>
        <xdr:cNvPr id="6584332" name="Text Box 4"/>
        <xdr:cNvSpPr txBox="1">
          <a:spLocks noChangeArrowheads="1"/>
        </xdr:cNvSpPr>
      </xdr:nvSpPr>
      <xdr:spPr bwMode="auto">
        <a:xfrm>
          <a:off x="6038850" y="39719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0</xdr:colOff>
      <xdr:row>18</xdr:row>
      <xdr:rowOff>133350</xdr:rowOff>
    </xdr:to>
    <xdr:sp macro="" textlink="">
      <xdr:nvSpPr>
        <xdr:cNvPr id="6584333" name="Text Box 4"/>
        <xdr:cNvSpPr txBox="1">
          <a:spLocks noChangeArrowheads="1"/>
        </xdr:cNvSpPr>
      </xdr:nvSpPr>
      <xdr:spPr bwMode="auto">
        <a:xfrm>
          <a:off x="6791325" y="39719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809625</xdr:colOff>
      <xdr:row>18</xdr:row>
      <xdr:rowOff>133350</xdr:rowOff>
    </xdr:to>
    <xdr:sp macro="" textlink="">
      <xdr:nvSpPr>
        <xdr:cNvPr id="6584334" name="Text Box 4"/>
        <xdr:cNvSpPr txBox="1">
          <a:spLocks noChangeArrowheads="1"/>
        </xdr:cNvSpPr>
      </xdr:nvSpPr>
      <xdr:spPr bwMode="auto">
        <a:xfrm>
          <a:off x="6019800" y="39719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9525</xdr:colOff>
      <xdr:row>18</xdr:row>
      <xdr:rowOff>133350</xdr:rowOff>
    </xdr:to>
    <xdr:sp macro="" textlink="">
      <xdr:nvSpPr>
        <xdr:cNvPr id="6584335" name="Text Box 4"/>
        <xdr:cNvSpPr txBox="1">
          <a:spLocks noChangeArrowheads="1"/>
        </xdr:cNvSpPr>
      </xdr:nvSpPr>
      <xdr:spPr bwMode="auto">
        <a:xfrm>
          <a:off x="6791325" y="39719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0</xdr:colOff>
      <xdr:row>18</xdr:row>
      <xdr:rowOff>133350</xdr:rowOff>
    </xdr:to>
    <xdr:sp macro="" textlink="">
      <xdr:nvSpPr>
        <xdr:cNvPr id="6584336" name="Text Box 4"/>
        <xdr:cNvSpPr txBox="1">
          <a:spLocks noChangeArrowheads="1"/>
        </xdr:cNvSpPr>
      </xdr:nvSpPr>
      <xdr:spPr bwMode="auto">
        <a:xfrm>
          <a:off x="6791325" y="39719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4</xdr:col>
      <xdr:colOff>762000</xdr:colOff>
      <xdr:row>18</xdr:row>
      <xdr:rowOff>133350</xdr:rowOff>
    </xdr:to>
    <xdr:sp macro="" textlink="">
      <xdr:nvSpPr>
        <xdr:cNvPr id="6584337" name="Text Box 4"/>
        <xdr:cNvSpPr txBox="1">
          <a:spLocks noChangeArrowheads="1"/>
        </xdr:cNvSpPr>
      </xdr:nvSpPr>
      <xdr:spPr bwMode="auto">
        <a:xfrm>
          <a:off x="4581525" y="39719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752475</xdr:colOff>
      <xdr:row>18</xdr:row>
      <xdr:rowOff>133350</xdr:rowOff>
    </xdr:to>
    <xdr:sp macro="" textlink="">
      <xdr:nvSpPr>
        <xdr:cNvPr id="6584338" name="Text Box 4"/>
        <xdr:cNvSpPr txBox="1">
          <a:spLocks noChangeArrowheads="1"/>
        </xdr:cNvSpPr>
      </xdr:nvSpPr>
      <xdr:spPr bwMode="auto">
        <a:xfrm>
          <a:off x="4591050" y="3971925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495300</xdr:colOff>
      <xdr:row>18</xdr:row>
      <xdr:rowOff>9525</xdr:rowOff>
    </xdr:from>
    <xdr:to>
      <xdr:col>6</xdr:col>
      <xdr:colOff>771525</xdr:colOff>
      <xdr:row>18</xdr:row>
      <xdr:rowOff>133350</xdr:rowOff>
    </xdr:to>
    <xdr:sp macro="" textlink="">
      <xdr:nvSpPr>
        <xdr:cNvPr id="6584339" name="Text Box 4"/>
        <xdr:cNvSpPr txBox="1">
          <a:spLocks noChangeArrowheads="1"/>
        </xdr:cNvSpPr>
      </xdr:nvSpPr>
      <xdr:spPr bwMode="auto">
        <a:xfrm>
          <a:off x="6038850" y="3971925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19050</xdr:colOff>
      <xdr:row>18</xdr:row>
      <xdr:rowOff>133350</xdr:rowOff>
    </xdr:to>
    <xdr:sp macro="" textlink="">
      <xdr:nvSpPr>
        <xdr:cNvPr id="6584340" name="Text Box 4"/>
        <xdr:cNvSpPr txBox="1">
          <a:spLocks noChangeArrowheads="1"/>
        </xdr:cNvSpPr>
      </xdr:nvSpPr>
      <xdr:spPr bwMode="auto">
        <a:xfrm>
          <a:off x="6791325" y="39719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18</xdr:row>
      <xdr:rowOff>9525</xdr:rowOff>
    </xdr:from>
    <xdr:to>
      <xdr:col>6</xdr:col>
      <xdr:colOff>771525</xdr:colOff>
      <xdr:row>18</xdr:row>
      <xdr:rowOff>133350</xdr:rowOff>
    </xdr:to>
    <xdr:sp macro="" textlink="">
      <xdr:nvSpPr>
        <xdr:cNvPr id="6584341" name="Text Box 4"/>
        <xdr:cNvSpPr txBox="1">
          <a:spLocks noChangeArrowheads="1"/>
        </xdr:cNvSpPr>
      </xdr:nvSpPr>
      <xdr:spPr bwMode="auto">
        <a:xfrm>
          <a:off x="6010275" y="39719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485775</xdr:colOff>
      <xdr:row>18</xdr:row>
      <xdr:rowOff>9525</xdr:rowOff>
    </xdr:from>
    <xdr:to>
      <xdr:col>8</xdr:col>
      <xdr:colOff>28575</xdr:colOff>
      <xdr:row>18</xdr:row>
      <xdr:rowOff>133350</xdr:rowOff>
    </xdr:to>
    <xdr:sp macro="" textlink="">
      <xdr:nvSpPr>
        <xdr:cNvPr id="6584342" name="Text Box 4"/>
        <xdr:cNvSpPr txBox="1">
          <a:spLocks noChangeArrowheads="1"/>
        </xdr:cNvSpPr>
      </xdr:nvSpPr>
      <xdr:spPr bwMode="auto">
        <a:xfrm>
          <a:off x="6800850" y="39719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19050</xdr:colOff>
      <xdr:row>18</xdr:row>
      <xdr:rowOff>133350</xdr:rowOff>
    </xdr:to>
    <xdr:sp macro="" textlink="">
      <xdr:nvSpPr>
        <xdr:cNvPr id="6584343" name="Text Box 4"/>
        <xdr:cNvSpPr txBox="1">
          <a:spLocks noChangeArrowheads="1"/>
        </xdr:cNvSpPr>
      </xdr:nvSpPr>
      <xdr:spPr bwMode="auto">
        <a:xfrm>
          <a:off x="6791325" y="39719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495300</xdr:colOff>
      <xdr:row>18</xdr:row>
      <xdr:rowOff>9525</xdr:rowOff>
    </xdr:from>
    <xdr:to>
      <xdr:col>8</xdr:col>
      <xdr:colOff>28575</xdr:colOff>
      <xdr:row>18</xdr:row>
      <xdr:rowOff>133350</xdr:rowOff>
    </xdr:to>
    <xdr:sp macro="" textlink="">
      <xdr:nvSpPr>
        <xdr:cNvPr id="6584344" name="Text Box 4"/>
        <xdr:cNvSpPr txBox="1">
          <a:spLocks noChangeArrowheads="1"/>
        </xdr:cNvSpPr>
      </xdr:nvSpPr>
      <xdr:spPr bwMode="auto">
        <a:xfrm>
          <a:off x="6810375" y="39719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28575</xdr:colOff>
      <xdr:row>18</xdr:row>
      <xdr:rowOff>133350</xdr:rowOff>
    </xdr:to>
    <xdr:sp macro="" textlink="">
      <xdr:nvSpPr>
        <xdr:cNvPr id="6584345" name="Text Box 4"/>
        <xdr:cNvSpPr txBox="1">
          <a:spLocks noChangeArrowheads="1"/>
        </xdr:cNvSpPr>
      </xdr:nvSpPr>
      <xdr:spPr bwMode="auto">
        <a:xfrm>
          <a:off x="6791325" y="39719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18</xdr:row>
      <xdr:rowOff>9525</xdr:rowOff>
    </xdr:from>
    <xdr:to>
      <xdr:col>6</xdr:col>
      <xdr:colOff>771525</xdr:colOff>
      <xdr:row>18</xdr:row>
      <xdr:rowOff>133350</xdr:rowOff>
    </xdr:to>
    <xdr:sp macro="" textlink="">
      <xdr:nvSpPr>
        <xdr:cNvPr id="6584346" name="Text Box 4"/>
        <xdr:cNvSpPr txBox="1">
          <a:spLocks noChangeArrowheads="1"/>
        </xdr:cNvSpPr>
      </xdr:nvSpPr>
      <xdr:spPr bwMode="auto">
        <a:xfrm>
          <a:off x="6010275" y="39719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762000</xdr:colOff>
      <xdr:row>18</xdr:row>
      <xdr:rowOff>133350</xdr:rowOff>
    </xdr:to>
    <xdr:sp macro="" textlink="">
      <xdr:nvSpPr>
        <xdr:cNvPr id="6584347" name="Text Box 4"/>
        <xdr:cNvSpPr txBox="1">
          <a:spLocks noChangeArrowheads="1"/>
        </xdr:cNvSpPr>
      </xdr:nvSpPr>
      <xdr:spPr bwMode="auto">
        <a:xfrm>
          <a:off x="6019800" y="397192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752475</xdr:colOff>
      <xdr:row>18</xdr:row>
      <xdr:rowOff>133350</xdr:rowOff>
    </xdr:to>
    <xdr:sp macro="" textlink="">
      <xdr:nvSpPr>
        <xdr:cNvPr id="6584348" name="Text Box 4"/>
        <xdr:cNvSpPr txBox="1">
          <a:spLocks noChangeArrowheads="1"/>
        </xdr:cNvSpPr>
      </xdr:nvSpPr>
      <xdr:spPr bwMode="auto">
        <a:xfrm>
          <a:off x="4591050" y="3971925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495300</xdr:colOff>
      <xdr:row>18</xdr:row>
      <xdr:rowOff>9525</xdr:rowOff>
    </xdr:from>
    <xdr:to>
      <xdr:col>6</xdr:col>
      <xdr:colOff>771525</xdr:colOff>
      <xdr:row>18</xdr:row>
      <xdr:rowOff>133350</xdr:rowOff>
    </xdr:to>
    <xdr:sp macro="" textlink="">
      <xdr:nvSpPr>
        <xdr:cNvPr id="6584349" name="Text Box 4"/>
        <xdr:cNvSpPr txBox="1">
          <a:spLocks noChangeArrowheads="1"/>
        </xdr:cNvSpPr>
      </xdr:nvSpPr>
      <xdr:spPr bwMode="auto">
        <a:xfrm>
          <a:off x="6038850" y="3971925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19050</xdr:colOff>
      <xdr:row>18</xdr:row>
      <xdr:rowOff>133350</xdr:rowOff>
    </xdr:to>
    <xdr:sp macro="" textlink="">
      <xdr:nvSpPr>
        <xdr:cNvPr id="6584350" name="Text Box 4"/>
        <xdr:cNvSpPr txBox="1">
          <a:spLocks noChangeArrowheads="1"/>
        </xdr:cNvSpPr>
      </xdr:nvSpPr>
      <xdr:spPr bwMode="auto">
        <a:xfrm>
          <a:off x="6791325" y="39719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18</xdr:row>
      <xdr:rowOff>9525</xdr:rowOff>
    </xdr:from>
    <xdr:to>
      <xdr:col>6</xdr:col>
      <xdr:colOff>771525</xdr:colOff>
      <xdr:row>18</xdr:row>
      <xdr:rowOff>133350</xdr:rowOff>
    </xdr:to>
    <xdr:sp macro="" textlink="">
      <xdr:nvSpPr>
        <xdr:cNvPr id="6584351" name="Text Box 4"/>
        <xdr:cNvSpPr txBox="1">
          <a:spLocks noChangeArrowheads="1"/>
        </xdr:cNvSpPr>
      </xdr:nvSpPr>
      <xdr:spPr bwMode="auto">
        <a:xfrm>
          <a:off x="6010275" y="39719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485775</xdr:colOff>
      <xdr:row>18</xdr:row>
      <xdr:rowOff>9525</xdr:rowOff>
    </xdr:from>
    <xdr:to>
      <xdr:col>8</xdr:col>
      <xdr:colOff>28575</xdr:colOff>
      <xdr:row>18</xdr:row>
      <xdr:rowOff>133350</xdr:rowOff>
    </xdr:to>
    <xdr:sp macro="" textlink="">
      <xdr:nvSpPr>
        <xdr:cNvPr id="6584352" name="Text Box 4"/>
        <xdr:cNvSpPr txBox="1">
          <a:spLocks noChangeArrowheads="1"/>
        </xdr:cNvSpPr>
      </xdr:nvSpPr>
      <xdr:spPr bwMode="auto">
        <a:xfrm>
          <a:off x="6800850" y="39719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19050</xdr:colOff>
      <xdr:row>18</xdr:row>
      <xdr:rowOff>133350</xdr:rowOff>
    </xdr:to>
    <xdr:sp macro="" textlink="">
      <xdr:nvSpPr>
        <xdr:cNvPr id="6584353" name="Text Box 4"/>
        <xdr:cNvSpPr txBox="1">
          <a:spLocks noChangeArrowheads="1"/>
        </xdr:cNvSpPr>
      </xdr:nvSpPr>
      <xdr:spPr bwMode="auto">
        <a:xfrm>
          <a:off x="6791325" y="39719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495300</xdr:colOff>
      <xdr:row>18</xdr:row>
      <xdr:rowOff>9525</xdr:rowOff>
    </xdr:from>
    <xdr:to>
      <xdr:col>8</xdr:col>
      <xdr:colOff>28575</xdr:colOff>
      <xdr:row>18</xdr:row>
      <xdr:rowOff>133350</xdr:rowOff>
    </xdr:to>
    <xdr:sp macro="" textlink="">
      <xdr:nvSpPr>
        <xdr:cNvPr id="6584354" name="Text Box 4"/>
        <xdr:cNvSpPr txBox="1">
          <a:spLocks noChangeArrowheads="1"/>
        </xdr:cNvSpPr>
      </xdr:nvSpPr>
      <xdr:spPr bwMode="auto">
        <a:xfrm>
          <a:off x="6810375" y="39719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28575</xdr:colOff>
      <xdr:row>18</xdr:row>
      <xdr:rowOff>133350</xdr:rowOff>
    </xdr:to>
    <xdr:sp macro="" textlink="">
      <xdr:nvSpPr>
        <xdr:cNvPr id="6584355" name="Text Box 4"/>
        <xdr:cNvSpPr txBox="1">
          <a:spLocks noChangeArrowheads="1"/>
        </xdr:cNvSpPr>
      </xdr:nvSpPr>
      <xdr:spPr bwMode="auto">
        <a:xfrm>
          <a:off x="6791325" y="39719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18</xdr:row>
      <xdr:rowOff>9525</xdr:rowOff>
    </xdr:from>
    <xdr:to>
      <xdr:col>6</xdr:col>
      <xdr:colOff>771525</xdr:colOff>
      <xdr:row>18</xdr:row>
      <xdr:rowOff>133350</xdr:rowOff>
    </xdr:to>
    <xdr:sp macro="" textlink="">
      <xdr:nvSpPr>
        <xdr:cNvPr id="6584356" name="Text Box 4"/>
        <xdr:cNvSpPr txBox="1">
          <a:spLocks noChangeArrowheads="1"/>
        </xdr:cNvSpPr>
      </xdr:nvSpPr>
      <xdr:spPr bwMode="auto">
        <a:xfrm>
          <a:off x="6010275" y="39719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762000</xdr:colOff>
      <xdr:row>18</xdr:row>
      <xdr:rowOff>133350</xdr:rowOff>
    </xdr:to>
    <xdr:sp macro="" textlink="">
      <xdr:nvSpPr>
        <xdr:cNvPr id="6584357" name="Text Box 4"/>
        <xdr:cNvSpPr txBox="1">
          <a:spLocks noChangeArrowheads="1"/>
        </xdr:cNvSpPr>
      </xdr:nvSpPr>
      <xdr:spPr bwMode="auto">
        <a:xfrm>
          <a:off x="6019800" y="397192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495300</xdr:colOff>
      <xdr:row>18</xdr:row>
      <xdr:rowOff>9525</xdr:rowOff>
    </xdr:from>
    <xdr:to>
      <xdr:col>8</xdr:col>
      <xdr:colOff>0</xdr:colOff>
      <xdr:row>18</xdr:row>
      <xdr:rowOff>133350</xdr:rowOff>
    </xdr:to>
    <xdr:sp macro="" textlink="">
      <xdr:nvSpPr>
        <xdr:cNvPr id="6584358" name="Text Box 4"/>
        <xdr:cNvSpPr txBox="1">
          <a:spLocks noChangeArrowheads="1"/>
        </xdr:cNvSpPr>
      </xdr:nvSpPr>
      <xdr:spPr bwMode="auto">
        <a:xfrm>
          <a:off x="6810375" y="39719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466725</xdr:colOff>
      <xdr:row>18</xdr:row>
      <xdr:rowOff>9525</xdr:rowOff>
    </xdr:from>
    <xdr:to>
      <xdr:col>8</xdr:col>
      <xdr:colOff>0</xdr:colOff>
      <xdr:row>18</xdr:row>
      <xdr:rowOff>133350</xdr:rowOff>
    </xdr:to>
    <xdr:sp macro="" textlink="">
      <xdr:nvSpPr>
        <xdr:cNvPr id="6584359" name="Text Box 4"/>
        <xdr:cNvSpPr txBox="1">
          <a:spLocks noChangeArrowheads="1"/>
        </xdr:cNvSpPr>
      </xdr:nvSpPr>
      <xdr:spPr bwMode="auto">
        <a:xfrm>
          <a:off x="6781800" y="39719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466725</xdr:colOff>
      <xdr:row>18</xdr:row>
      <xdr:rowOff>9525</xdr:rowOff>
    </xdr:from>
    <xdr:to>
      <xdr:col>8</xdr:col>
      <xdr:colOff>0</xdr:colOff>
      <xdr:row>18</xdr:row>
      <xdr:rowOff>133350</xdr:rowOff>
    </xdr:to>
    <xdr:sp macro="" textlink="">
      <xdr:nvSpPr>
        <xdr:cNvPr id="6584360" name="Text Box 4"/>
        <xdr:cNvSpPr txBox="1">
          <a:spLocks noChangeArrowheads="1"/>
        </xdr:cNvSpPr>
      </xdr:nvSpPr>
      <xdr:spPr bwMode="auto">
        <a:xfrm>
          <a:off x="6781800" y="39719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0</xdr:colOff>
      <xdr:row>18</xdr:row>
      <xdr:rowOff>133350</xdr:rowOff>
    </xdr:to>
    <xdr:sp macro="" textlink="">
      <xdr:nvSpPr>
        <xdr:cNvPr id="6584361" name="Text Box 4"/>
        <xdr:cNvSpPr txBox="1">
          <a:spLocks noChangeArrowheads="1"/>
        </xdr:cNvSpPr>
      </xdr:nvSpPr>
      <xdr:spPr bwMode="auto">
        <a:xfrm>
          <a:off x="6791325" y="39719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762000</xdr:colOff>
      <xdr:row>18</xdr:row>
      <xdr:rowOff>133350</xdr:rowOff>
    </xdr:to>
    <xdr:sp macro="" textlink="">
      <xdr:nvSpPr>
        <xdr:cNvPr id="6584362" name="Text Box 4"/>
        <xdr:cNvSpPr txBox="1">
          <a:spLocks noChangeArrowheads="1"/>
        </xdr:cNvSpPr>
      </xdr:nvSpPr>
      <xdr:spPr bwMode="auto">
        <a:xfrm>
          <a:off x="6019800" y="397192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495300</xdr:colOff>
      <xdr:row>18</xdr:row>
      <xdr:rowOff>9525</xdr:rowOff>
    </xdr:from>
    <xdr:to>
      <xdr:col>5</xdr:col>
      <xdr:colOff>685800</xdr:colOff>
      <xdr:row>18</xdr:row>
      <xdr:rowOff>133350</xdr:rowOff>
    </xdr:to>
    <xdr:sp macro="" textlink="">
      <xdr:nvSpPr>
        <xdr:cNvPr id="6584363" name="Text Box 4"/>
        <xdr:cNvSpPr txBox="1">
          <a:spLocks noChangeArrowheads="1"/>
        </xdr:cNvSpPr>
      </xdr:nvSpPr>
      <xdr:spPr bwMode="auto">
        <a:xfrm>
          <a:off x="5381625" y="39719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466725</xdr:colOff>
      <xdr:row>18</xdr:row>
      <xdr:rowOff>9525</xdr:rowOff>
    </xdr:from>
    <xdr:to>
      <xdr:col>5</xdr:col>
      <xdr:colOff>685800</xdr:colOff>
      <xdr:row>18</xdr:row>
      <xdr:rowOff>133350</xdr:rowOff>
    </xdr:to>
    <xdr:sp macro="" textlink="">
      <xdr:nvSpPr>
        <xdr:cNvPr id="6584364" name="Text Box 4"/>
        <xdr:cNvSpPr txBox="1">
          <a:spLocks noChangeArrowheads="1"/>
        </xdr:cNvSpPr>
      </xdr:nvSpPr>
      <xdr:spPr bwMode="auto">
        <a:xfrm>
          <a:off x="5353050" y="39719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466725</xdr:colOff>
      <xdr:row>18</xdr:row>
      <xdr:rowOff>9525</xdr:rowOff>
    </xdr:from>
    <xdr:to>
      <xdr:col>5</xdr:col>
      <xdr:colOff>685800</xdr:colOff>
      <xdr:row>18</xdr:row>
      <xdr:rowOff>133350</xdr:rowOff>
    </xdr:to>
    <xdr:sp macro="" textlink="">
      <xdr:nvSpPr>
        <xdr:cNvPr id="6584365" name="Text Box 4"/>
        <xdr:cNvSpPr txBox="1">
          <a:spLocks noChangeArrowheads="1"/>
        </xdr:cNvSpPr>
      </xdr:nvSpPr>
      <xdr:spPr bwMode="auto">
        <a:xfrm>
          <a:off x="5353050" y="39719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18</xdr:row>
      <xdr:rowOff>9525</xdr:rowOff>
    </xdr:from>
    <xdr:to>
      <xdr:col>5</xdr:col>
      <xdr:colOff>685800</xdr:colOff>
      <xdr:row>18</xdr:row>
      <xdr:rowOff>133350</xdr:rowOff>
    </xdr:to>
    <xdr:sp macro="" textlink="">
      <xdr:nvSpPr>
        <xdr:cNvPr id="6584366" name="Text Box 4"/>
        <xdr:cNvSpPr txBox="1">
          <a:spLocks noChangeArrowheads="1"/>
        </xdr:cNvSpPr>
      </xdr:nvSpPr>
      <xdr:spPr bwMode="auto">
        <a:xfrm>
          <a:off x="5362575" y="39719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18</xdr:row>
      <xdr:rowOff>9525</xdr:rowOff>
    </xdr:from>
    <xdr:to>
      <xdr:col>5</xdr:col>
      <xdr:colOff>685800</xdr:colOff>
      <xdr:row>18</xdr:row>
      <xdr:rowOff>133350</xdr:rowOff>
    </xdr:to>
    <xdr:sp macro="" textlink="">
      <xdr:nvSpPr>
        <xdr:cNvPr id="6584367" name="Text Box 4"/>
        <xdr:cNvSpPr txBox="1">
          <a:spLocks noChangeArrowheads="1"/>
        </xdr:cNvSpPr>
      </xdr:nvSpPr>
      <xdr:spPr bwMode="auto">
        <a:xfrm>
          <a:off x="5362575" y="39719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641849</xdr:colOff>
      <xdr:row>13</xdr:row>
      <xdr:rowOff>125942</xdr:rowOff>
    </xdr:to>
    <xdr:sp macro="" textlink="">
      <xdr:nvSpPr>
        <xdr:cNvPr id="389" name="Text Box 3"/>
        <xdr:cNvSpPr txBox="1">
          <a:spLocks noChangeArrowheads="1"/>
        </xdr:cNvSpPr>
      </xdr:nvSpPr>
      <xdr:spPr bwMode="auto">
        <a:xfrm>
          <a:off x="3558540" y="27051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3</xdr:col>
      <xdr:colOff>472440</xdr:colOff>
      <xdr:row>13</xdr:row>
      <xdr:rowOff>0</xdr:rowOff>
    </xdr:from>
    <xdr:to>
      <xdr:col>4</xdr:col>
      <xdr:colOff>51299</xdr:colOff>
      <xdr:row>13</xdr:row>
      <xdr:rowOff>125942</xdr:rowOff>
    </xdr:to>
    <xdr:sp macro="" textlink="">
      <xdr:nvSpPr>
        <xdr:cNvPr id="390" name="Text Box 3"/>
        <xdr:cNvSpPr txBox="1">
          <a:spLocks noChangeArrowheads="1"/>
        </xdr:cNvSpPr>
      </xdr:nvSpPr>
      <xdr:spPr bwMode="auto">
        <a:xfrm>
          <a:off x="4320540" y="2705100"/>
          <a:ext cx="3503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472440</xdr:colOff>
      <xdr:row>13</xdr:row>
      <xdr:rowOff>0</xdr:rowOff>
    </xdr:from>
    <xdr:to>
      <xdr:col>4</xdr:col>
      <xdr:colOff>708524</xdr:colOff>
      <xdr:row>13</xdr:row>
      <xdr:rowOff>125942</xdr:rowOff>
    </xdr:to>
    <xdr:sp macro="" textlink="">
      <xdr:nvSpPr>
        <xdr:cNvPr id="391" name="Text Box 3"/>
        <xdr:cNvSpPr txBox="1">
          <a:spLocks noChangeArrowheads="1"/>
        </xdr:cNvSpPr>
      </xdr:nvSpPr>
      <xdr:spPr bwMode="auto">
        <a:xfrm>
          <a:off x="5120640" y="2705100"/>
          <a:ext cx="3313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474345</xdr:colOff>
      <xdr:row>12</xdr:row>
      <xdr:rowOff>0</xdr:rowOff>
    </xdr:from>
    <xdr:to>
      <xdr:col>1</xdr:col>
      <xdr:colOff>577362</xdr:colOff>
      <xdr:row>12</xdr:row>
      <xdr:rowOff>125942</xdr:rowOff>
    </xdr:to>
    <xdr:sp macro="" textlink="">
      <xdr:nvSpPr>
        <xdr:cNvPr id="455" name="Text Box 3"/>
        <xdr:cNvSpPr txBox="1">
          <a:spLocks noChangeArrowheads="1"/>
        </xdr:cNvSpPr>
      </xdr:nvSpPr>
      <xdr:spPr bwMode="auto">
        <a:xfrm>
          <a:off x="2626995" y="25146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485775</xdr:colOff>
      <xdr:row>17</xdr:row>
      <xdr:rowOff>9525</xdr:rowOff>
    </xdr:from>
    <xdr:to>
      <xdr:col>2</xdr:col>
      <xdr:colOff>733425</xdr:colOff>
      <xdr:row>17</xdr:row>
      <xdr:rowOff>133350</xdr:rowOff>
    </xdr:to>
    <xdr:sp macro="" textlink="">
      <xdr:nvSpPr>
        <xdr:cNvPr id="6584373" name="Text Box 4"/>
        <xdr:cNvSpPr txBox="1">
          <a:spLocks noChangeArrowheads="1"/>
        </xdr:cNvSpPr>
      </xdr:nvSpPr>
      <xdr:spPr bwMode="auto">
        <a:xfrm>
          <a:off x="3305175" y="37433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695325</xdr:colOff>
      <xdr:row>17</xdr:row>
      <xdr:rowOff>133350</xdr:rowOff>
    </xdr:to>
    <xdr:sp macro="" textlink="">
      <xdr:nvSpPr>
        <xdr:cNvPr id="6584374" name="Text Box 4"/>
        <xdr:cNvSpPr txBox="1">
          <a:spLocks noChangeArrowheads="1"/>
        </xdr:cNvSpPr>
      </xdr:nvSpPr>
      <xdr:spPr bwMode="auto">
        <a:xfrm>
          <a:off x="4600575" y="37433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695325</xdr:colOff>
      <xdr:row>17</xdr:row>
      <xdr:rowOff>133350</xdr:rowOff>
    </xdr:to>
    <xdr:sp macro="" textlink="">
      <xdr:nvSpPr>
        <xdr:cNvPr id="6584375" name="Text Box 4"/>
        <xdr:cNvSpPr txBox="1">
          <a:spLocks noChangeArrowheads="1"/>
        </xdr:cNvSpPr>
      </xdr:nvSpPr>
      <xdr:spPr bwMode="auto">
        <a:xfrm>
          <a:off x="4600575" y="37433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17</xdr:row>
      <xdr:rowOff>9525</xdr:rowOff>
    </xdr:from>
    <xdr:to>
      <xdr:col>6</xdr:col>
      <xdr:colOff>895350</xdr:colOff>
      <xdr:row>17</xdr:row>
      <xdr:rowOff>133350</xdr:rowOff>
    </xdr:to>
    <xdr:sp macro="" textlink="">
      <xdr:nvSpPr>
        <xdr:cNvPr id="6584376" name="Text Box 4"/>
        <xdr:cNvSpPr txBox="1">
          <a:spLocks noChangeArrowheads="1"/>
        </xdr:cNvSpPr>
      </xdr:nvSpPr>
      <xdr:spPr bwMode="auto">
        <a:xfrm>
          <a:off x="6019800" y="3743325"/>
          <a:ext cx="419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17</xdr:row>
      <xdr:rowOff>9525</xdr:rowOff>
    </xdr:from>
    <xdr:to>
      <xdr:col>6</xdr:col>
      <xdr:colOff>895350</xdr:colOff>
      <xdr:row>17</xdr:row>
      <xdr:rowOff>133350</xdr:rowOff>
    </xdr:to>
    <xdr:sp macro="" textlink="">
      <xdr:nvSpPr>
        <xdr:cNvPr id="6584377" name="Text Box 4"/>
        <xdr:cNvSpPr txBox="1">
          <a:spLocks noChangeArrowheads="1"/>
        </xdr:cNvSpPr>
      </xdr:nvSpPr>
      <xdr:spPr bwMode="auto">
        <a:xfrm>
          <a:off x="6019800" y="3743325"/>
          <a:ext cx="419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695325</xdr:colOff>
      <xdr:row>17</xdr:row>
      <xdr:rowOff>133350</xdr:rowOff>
    </xdr:to>
    <xdr:sp macro="" textlink="">
      <xdr:nvSpPr>
        <xdr:cNvPr id="6584378" name="Text Box 4"/>
        <xdr:cNvSpPr txBox="1">
          <a:spLocks noChangeArrowheads="1"/>
        </xdr:cNvSpPr>
      </xdr:nvSpPr>
      <xdr:spPr bwMode="auto">
        <a:xfrm>
          <a:off x="4600575" y="37433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17</xdr:row>
      <xdr:rowOff>9525</xdr:rowOff>
    </xdr:from>
    <xdr:to>
      <xdr:col>6</xdr:col>
      <xdr:colOff>895350</xdr:colOff>
      <xdr:row>17</xdr:row>
      <xdr:rowOff>133350</xdr:rowOff>
    </xdr:to>
    <xdr:sp macro="" textlink="">
      <xdr:nvSpPr>
        <xdr:cNvPr id="6584379" name="Text Box 4"/>
        <xdr:cNvSpPr txBox="1">
          <a:spLocks noChangeArrowheads="1"/>
        </xdr:cNvSpPr>
      </xdr:nvSpPr>
      <xdr:spPr bwMode="auto">
        <a:xfrm>
          <a:off x="6019800" y="3743325"/>
          <a:ext cx="419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17</xdr:row>
      <xdr:rowOff>9525</xdr:rowOff>
    </xdr:from>
    <xdr:to>
      <xdr:col>6</xdr:col>
      <xdr:colOff>895350</xdr:colOff>
      <xdr:row>17</xdr:row>
      <xdr:rowOff>133350</xdr:rowOff>
    </xdr:to>
    <xdr:sp macro="" textlink="">
      <xdr:nvSpPr>
        <xdr:cNvPr id="6584380" name="Text Box 4"/>
        <xdr:cNvSpPr txBox="1">
          <a:spLocks noChangeArrowheads="1"/>
        </xdr:cNvSpPr>
      </xdr:nvSpPr>
      <xdr:spPr bwMode="auto">
        <a:xfrm>
          <a:off x="6019800" y="3743325"/>
          <a:ext cx="419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485775</xdr:colOff>
      <xdr:row>17</xdr:row>
      <xdr:rowOff>9525</xdr:rowOff>
    </xdr:from>
    <xdr:to>
      <xdr:col>8</xdr:col>
      <xdr:colOff>0</xdr:colOff>
      <xdr:row>17</xdr:row>
      <xdr:rowOff>133350</xdr:rowOff>
    </xdr:to>
    <xdr:sp macro="" textlink="">
      <xdr:nvSpPr>
        <xdr:cNvPr id="6584381" name="Text Box 4"/>
        <xdr:cNvSpPr txBox="1">
          <a:spLocks noChangeArrowheads="1"/>
        </xdr:cNvSpPr>
      </xdr:nvSpPr>
      <xdr:spPr bwMode="auto">
        <a:xfrm>
          <a:off x="6800850" y="37433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485775</xdr:colOff>
      <xdr:row>17</xdr:row>
      <xdr:rowOff>9525</xdr:rowOff>
    </xdr:from>
    <xdr:to>
      <xdr:col>8</xdr:col>
      <xdr:colOff>0</xdr:colOff>
      <xdr:row>17</xdr:row>
      <xdr:rowOff>133350</xdr:rowOff>
    </xdr:to>
    <xdr:sp macro="" textlink="">
      <xdr:nvSpPr>
        <xdr:cNvPr id="6584382" name="Text Box 4"/>
        <xdr:cNvSpPr txBox="1">
          <a:spLocks noChangeArrowheads="1"/>
        </xdr:cNvSpPr>
      </xdr:nvSpPr>
      <xdr:spPr bwMode="auto">
        <a:xfrm>
          <a:off x="6800850" y="37433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17</xdr:row>
      <xdr:rowOff>9525</xdr:rowOff>
    </xdr:from>
    <xdr:to>
      <xdr:col>6</xdr:col>
      <xdr:colOff>895350</xdr:colOff>
      <xdr:row>17</xdr:row>
      <xdr:rowOff>133350</xdr:rowOff>
    </xdr:to>
    <xdr:sp macro="" textlink="">
      <xdr:nvSpPr>
        <xdr:cNvPr id="6584383" name="Text Box 4"/>
        <xdr:cNvSpPr txBox="1">
          <a:spLocks noChangeArrowheads="1"/>
        </xdr:cNvSpPr>
      </xdr:nvSpPr>
      <xdr:spPr bwMode="auto">
        <a:xfrm>
          <a:off x="6019800" y="3743325"/>
          <a:ext cx="419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485775</xdr:colOff>
      <xdr:row>18</xdr:row>
      <xdr:rowOff>9525</xdr:rowOff>
    </xdr:from>
    <xdr:to>
      <xdr:col>8</xdr:col>
      <xdr:colOff>0</xdr:colOff>
      <xdr:row>18</xdr:row>
      <xdr:rowOff>133350</xdr:rowOff>
    </xdr:to>
    <xdr:sp macro="" textlink="">
      <xdr:nvSpPr>
        <xdr:cNvPr id="6584384" name="Text Box 4"/>
        <xdr:cNvSpPr txBox="1">
          <a:spLocks noChangeArrowheads="1"/>
        </xdr:cNvSpPr>
      </xdr:nvSpPr>
      <xdr:spPr bwMode="auto">
        <a:xfrm>
          <a:off x="6800850" y="39719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485775</xdr:colOff>
      <xdr:row>18</xdr:row>
      <xdr:rowOff>9525</xdr:rowOff>
    </xdr:from>
    <xdr:to>
      <xdr:col>8</xdr:col>
      <xdr:colOff>0</xdr:colOff>
      <xdr:row>18</xdr:row>
      <xdr:rowOff>133350</xdr:rowOff>
    </xdr:to>
    <xdr:sp macro="" textlink="">
      <xdr:nvSpPr>
        <xdr:cNvPr id="6584385" name="Text Box 4"/>
        <xdr:cNvSpPr txBox="1">
          <a:spLocks noChangeArrowheads="1"/>
        </xdr:cNvSpPr>
      </xdr:nvSpPr>
      <xdr:spPr bwMode="auto">
        <a:xfrm>
          <a:off x="6800850" y="39719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695325</xdr:colOff>
      <xdr:row>17</xdr:row>
      <xdr:rowOff>133350</xdr:rowOff>
    </xdr:to>
    <xdr:sp macro="" textlink="">
      <xdr:nvSpPr>
        <xdr:cNvPr id="6584386" name="Text Box 4"/>
        <xdr:cNvSpPr txBox="1">
          <a:spLocks noChangeArrowheads="1"/>
        </xdr:cNvSpPr>
      </xdr:nvSpPr>
      <xdr:spPr bwMode="auto">
        <a:xfrm>
          <a:off x="4600575" y="37433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17</xdr:row>
      <xdr:rowOff>9525</xdr:rowOff>
    </xdr:from>
    <xdr:to>
      <xdr:col>8</xdr:col>
      <xdr:colOff>114300</xdr:colOff>
      <xdr:row>17</xdr:row>
      <xdr:rowOff>133350</xdr:rowOff>
    </xdr:to>
    <xdr:sp macro="" textlink="">
      <xdr:nvSpPr>
        <xdr:cNvPr id="6584387" name="Text Box 4"/>
        <xdr:cNvSpPr txBox="1">
          <a:spLocks noChangeArrowheads="1"/>
        </xdr:cNvSpPr>
      </xdr:nvSpPr>
      <xdr:spPr bwMode="auto">
        <a:xfrm>
          <a:off x="6791325" y="37433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17</xdr:row>
      <xdr:rowOff>9525</xdr:rowOff>
    </xdr:from>
    <xdr:to>
      <xdr:col>8</xdr:col>
      <xdr:colOff>114300</xdr:colOff>
      <xdr:row>17</xdr:row>
      <xdr:rowOff>133350</xdr:rowOff>
    </xdr:to>
    <xdr:sp macro="" textlink="">
      <xdr:nvSpPr>
        <xdr:cNvPr id="6584388" name="Text Box 4"/>
        <xdr:cNvSpPr txBox="1">
          <a:spLocks noChangeArrowheads="1"/>
        </xdr:cNvSpPr>
      </xdr:nvSpPr>
      <xdr:spPr bwMode="auto">
        <a:xfrm>
          <a:off x="6791325" y="37433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17</xdr:row>
      <xdr:rowOff>9525</xdr:rowOff>
    </xdr:from>
    <xdr:to>
      <xdr:col>8</xdr:col>
      <xdr:colOff>114300</xdr:colOff>
      <xdr:row>17</xdr:row>
      <xdr:rowOff>133350</xdr:rowOff>
    </xdr:to>
    <xdr:sp macro="" textlink="">
      <xdr:nvSpPr>
        <xdr:cNvPr id="6584389" name="Text Box 4"/>
        <xdr:cNvSpPr txBox="1">
          <a:spLocks noChangeArrowheads="1"/>
        </xdr:cNvSpPr>
      </xdr:nvSpPr>
      <xdr:spPr bwMode="auto">
        <a:xfrm>
          <a:off x="6791325" y="37433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17</xdr:row>
      <xdr:rowOff>9525</xdr:rowOff>
    </xdr:from>
    <xdr:to>
      <xdr:col>8</xdr:col>
      <xdr:colOff>114300</xdr:colOff>
      <xdr:row>17</xdr:row>
      <xdr:rowOff>133350</xdr:rowOff>
    </xdr:to>
    <xdr:sp macro="" textlink="">
      <xdr:nvSpPr>
        <xdr:cNvPr id="6584390" name="Text Box 4"/>
        <xdr:cNvSpPr txBox="1">
          <a:spLocks noChangeArrowheads="1"/>
        </xdr:cNvSpPr>
      </xdr:nvSpPr>
      <xdr:spPr bwMode="auto">
        <a:xfrm>
          <a:off x="6791325" y="37433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17</xdr:row>
      <xdr:rowOff>9525</xdr:rowOff>
    </xdr:from>
    <xdr:to>
      <xdr:col>8</xdr:col>
      <xdr:colOff>114300</xdr:colOff>
      <xdr:row>17</xdr:row>
      <xdr:rowOff>133350</xdr:rowOff>
    </xdr:to>
    <xdr:sp macro="" textlink="">
      <xdr:nvSpPr>
        <xdr:cNvPr id="6584391" name="Text Box 4"/>
        <xdr:cNvSpPr txBox="1">
          <a:spLocks noChangeArrowheads="1"/>
        </xdr:cNvSpPr>
      </xdr:nvSpPr>
      <xdr:spPr bwMode="auto">
        <a:xfrm>
          <a:off x="6791325" y="37433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695325</xdr:colOff>
      <xdr:row>17</xdr:row>
      <xdr:rowOff>133350</xdr:rowOff>
    </xdr:to>
    <xdr:sp macro="" textlink="">
      <xdr:nvSpPr>
        <xdr:cNvPr id="6584392" name="Text Box 4"/>
        <xdr:cNvSpPr txBox="1">
          <a:spLocks noChangeArrowheads="1"/>
        </xdr:cNvSpPr>
      </xdr:nvSpPr>
      <xdr:spPr bwMode="auto">
        <a:xfrm>
          <a:off x="4600575" y="37433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586887</xdr:colOff>
      <xdr:row>12</xdr:row>
      <xdr:rowOff>125942</xdr:rowOff>
    </xdr:to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3560445" y="25146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586887</xdr:colOff>
      <xdr:row>12</xdr:row>
      <xdr:rowOff>125942</xdr:rowOff>
    </xdr:to>
    <xdr:sp macro="" textlink="">
      <xdr:nvSpPr>
        <xdr:cNvPr id="477" name="Text Box 3"/>
        <xdr:cNvSpPr txBox="1">
          <a:spLocks noChangeArrowheads="1"/>
        </xdr:cNvSpPr>
      </xdr:nvSpPr>
      <xdr:spPr bwMode="auto">
        <a:xfrm>
          <a:off x="5122545" y="25146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474345</xdr:colOff>
      <xdr:row>12</xdr:row>
      <xdr:rowOff>0</xdr:rowOff>
    </xdr:from>
    <xdr:to>
      <xdr:col>5</xdr:col>
      <xdr:colOff>476103</xdr:colOff>
      <xdr:row>12</xdr:row>
      <xdr:rowOff>125942</xdr:rowOff>
    </xdr:to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5913120" y="2514600"/>
          <a:ext cx="1758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474345</xdr:colOff>
      <xdr:row>12</xdr:row>
      <xdr:rowOff>0</xdr:rowOff>
    </xdr:from>
    <xdr:to>
      <xdr:col>6</xdr:col>
      <xdr:colOff>720237</xdr:colOff>
      <xdr:row>12</xdr:row>
      <xdr:rowOff>125942</xdr:rowOff>
    </xdr:to>
    <xdr:sp macro="" textlink="">
      <xdr:nvSpPr>
        <xdr:cNvPr id="479" name="Text Box 3"/>
        <xdr:cNvSpPr txBox="1">
          <a:spLocks noChangeArrowheads="1"/>
        </xdr:cNvSpPr>
      </xdr:nvSpPr>
      <xdr:spPr bwMode="auto">
        <a:xfrm>
          <a:off x="6427470" y="2514600"/>
          <a:ext cx="2649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1758</xdr:colOff>
      <xdr:row>12</xdr:row>
      <xdr:rowOff>125942</xdr:rowOff>
    </xdr:to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7141845" y="2514600"/>
          <a:ext cx="1758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474345</xdr:colOff>
      <xdr:row>12</xdr:row>
      <xdr:rowOff>0</xdr:rowOff>
    </xdr:from>
    <xdr:to>
      <xdr:col>7</xdr:col>
      <xdr:colOff>510687</xdr:colOff>
      <xdr:row>12</xdr:row>
      <xdr:rowOff>125942</xdr:rowOff>
    </xdr:to>
    <xdr:sp macro="" textlink="">
      <xdr:nvSpPr>
        <xdr:cNvPr id="481" name="Text Box 3"/>
        <xdr:cNvSpPr txBox="1">
          <a:spLocks noChangeArrowheads="1"/>
        </xdr:cNvSpPr>
      </xdr:nvSpPr>
      <xdr:spPr bwMode="auto">
        <a:xfrm>
          <a:off x="7656195" y="25146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103017</xdr:colOff>
      <xdr:row>12</xdr:row>
      <xdr:rowOff>125942</xdr:rowOff>
    </xdr:to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8351520" y="25146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586887</xdr:colOff>
      <xdr:row>12</xdr:row>
      <xdr:rowOff>125942</xdr:rowOff>
    </xdr:to>
    <xdr:sp macro="" textlink="">
      <xdr:nvSpPr>
        <xdr:cNvPr id="483" name="Text Box 3"/>
        <xdr:cNvSpPr txBox="1">
          <a:spLocks noChangeArrowheads="1"/>
        </xdr:cNvSpPr>
      </xdr:nvSpPr>
      <xdr:spPr bwMode="auto">
        <a:xfrm>
          <a:off x="9008745" y="25146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9</xdr:col>
      <xdr:colOff>474345</xdr:colOff>
      <xdr:row>12</xdr:row>
      <xdr:rowOff>0</xdr:rowOff>
    </xdr:from>
    <xdr:to>
      <xdr:col>9</xdr:col>
      <xdr:colOff>605937</xdr:colOff>
      <xdr:row>12</xdr:row>
      <xdr:rowOff>125942</xdr:rowOff>
    </xdr:to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9742170" y="2514600"/>
          <a:ext cx="16969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10</xdr:col>
      <xdr:colOff>474345</xdr:colOff>
      <xdr:row>12</xdr:row>
      <xdr:rowOff>0</xdr:rowOff>
    </xdr:from>
    <xdr:to>
      <xdr:col>10</xdr:col>
      <xdr:colOff>586887</xdr:colOff>
      <xdr:row>12</xdr:row>
      <xdr:rowOff>125942</xdr:rowOff>
    </xdr:to>
    <xdr:sp macro="" textlink="">
      <xdr:nvSpPr>
        <xdr:cNvPr id="485" name="Text Box 3"/>
        <xdr:cNvSpPr txBox="1">
          <a:spLocks noChangeArrowheads="1"/>
        </xdr:cNvSpPr>
      </xdr:nvSpPr>
      <xdr:spPr bwMode="auto">
        <a:xfrm>
          <a:off x="10399395" y="25146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476250</xdr:colOff>
      <xdr:row>17</xdr:row>
      <xdr:rowOff>9525</xdr:rowOff>
    </xdr:from>
    <xdr:to>
      <xdr:col>8</xdr:col>
      <xdr:colOff>114300</xdr:colOff>
      <xdr:row>17</xdr:row>
      <xdr:rowOff>133350</xdr:rowOff>
    </xdr:to>
    <xdr:sp macro="" textlink="">
      <xdr:nvSpPr>
        <xdr:cNvPr id="6584403" name="Text Box 4"/>
        <xdr:cNvSpPr txBox="1">
          <a:spLocks noChangeArrowheads="1"/>
        </xdr:cNvSpPr>
      </xdr:nvSpPr>
      <xdr:spPr bwMode="auto">
        <a:xfrm>
          <a:off x="6791325" y="37433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17</xdr:row>
      <xdr:rowOff>9525</xdr:rowOff>
    </xdr:from>
    <xdr:to>
      <xdr:col>8</xdr:col>
      <xdr:colOff>114300</xdr:colOff>
      <xdr:row>17</xdr:row>
      <xdr:rowOff>133350</xdr:rowOff>
    </xdr:to>
    <xdr:sp macro="" textlink="">
      <xdr:nvSpPr>
        <xdr:cNvPr id="6584404" name="Text Box 4"/>
        <xdr:cNvSpPr txBox="1">
          <a:spLocks noChangeArrowheads="1"/>
        </xdr:cNvSpPr>
      </xdr:nvSpPr>
      <xdr:spPr bwMode="auto">
        <a:xfrm>
          <a:off x="6791325" y="37433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17</xdr:row>
      <xdr:rowOff>9525</xdr:rowOff>
    </xdr:from>
    <xdr:to>
      <xdr:col>8</xdr:col>
      <xdr:colOff>114300</xdr:colOff>
      <xdr:row>17</xdr:row>
      <xdr:rowOff>133350</xdr:rowOff>
    </xdr:to>
    <xdr:sp macro="" textlink="">
      <xdr:nvSpPr>
        <xdr:cNvPr id="6584405" name="Text Box 4"/>
        <xdr:cNvSpPr txBox="1">
          <a:spLocks noChangeArrowheads="1"/>
        </xdr:cNvSpPr>
      </xdr:nvSpPr>
      <xdr:spPr bwMode="auto">
        <a:xfrm>
          <a:off x="6791325" y="37433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17</xdr:row>
      <xdr:rowOff>9525</xdr:rowOff>
    </xdr:from>
    <xdr:to>
      <xdr:col>8</xdr:col>
      <xdr:colOff>114300</xdr:colOff>
      <xdr:row>17</xdr:row>
      <xdr:rowOff>133350</xdr:rowOff>
    </xdr:to>
    <xdr:sp macro="" textlink="">
      <xdr:nvSpPr>
        <xdr:cNvPr id="6584406" name="Text Box 4"/>
        <xdr:cNvSpPr txBox="1">
          <a:spLocks noChangeArrowheads="1"/>
        </xdr:cNvSpPr>
      </xdr:nvSpPr>
      <xdr:spPr bwMode="auto">
        <a:xfrm>
          <a:off x="6791325" y="37433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17</xdr:row>
      <xdr:rowOff>9525</xdr:rowOff>
    </xdr:from>
    <xdr:to>
      <xdr:col>8</xdr:col>
      <xdr:colOff>114300</xdr:colOff>
      <xdr:row>17</xdr:row>
      <xdr:rowOff>133350</xdr:rowOff>
    </xdr:to>
    <xdr:sp macro="" textlink="">
      <xdr:nvSpPr>
        <xdr:cNvPr id="6584407" name="Text Box 4"/>
        <xdr:cNvSpPr txBox="1">
          <a:spLocks noChangeArrowheads="1"/>
        </xdr:cNvSpPr>
      </xdr:nvSpPr>
      <xdr:spPr bwMode="auto">
        <a:xfrm>
          <a:off x="6791325" y="37433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472440</xdr:colOff>
      <xdr:row>13</xdr:row>
      <xdr:rowOff>0</xdr:rowOff>
    </xdr:from>
    <xdr:to>
      <xdr:col>1</xdr:col>
      <xdr:colOff>584699</xdr:colOff>
      <xdr:row>13</xdr:row>
      <xdr:rowOff>125942</xdr:rowOff>
    </xdr:to>
    <xdr:sp macro="" textlink="">
      <xdr:nvSpPr>
        <xdr:cNvPr id="491" name="Text Box 3"/>
        <xdr:cNvSpPr txBox="1">
          <a:spLocks noChangeArrowheads="1"/>
        </xdr:cNvSpPr>
      </xdr:nvSpPr>
      <xdr:spPr bwMode="auto">
        <a:xfrm>
          <a:off x="2625090" y="27051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476250</xdr:colOff>
      <xdr:row>18</xdr:row>
      <xdr:rowOff>9525</xdr:rowOff>
    </xdr:from>
    <xdr:to>
      <xdr:col>2</xdr:col>
      <xdr:colOff>771525</xdr:colOff>
      <xdr:row>18</xdr:row>
      <xdr:rowOff>133350</xdr:rowOff>
    </xdr:to>
    <xdr:sp macro="" textlink="">
      <xdr:nvSpPr>
        <xdr:cNvPr id="6584409" name="Text Box 4"/>
        <xdr:cNvSpPr txBox="1">
          <a:spLocks noChangeArrowheads="1"/>
        </xdr:cNvSpPr>
      </xdr:nvSpPr>
      <xdr:spPr bwMode="auto">
        <a:xfrm>
          <a:off x="3295650" y="39719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472440</xdr:colOff>
      <xdr:row>13</xdr:row>
      <xdr:rowOff>0</xdr:rowOff>
    </xdr:from>
    <xdr:to>
      <xdr:col>4</xdr:col>
      <xdr:colOff>60824</xdr:colOff>
      <xdr:row>13</xdr:row>
      <xdr:rowOff>125942</xdr:rowOff>
    </xdr:to>
    <xdr:sp macro="" textlink="">
      <xdr:nvSpPr>
        <xdr:cNvPr id="493" name="Text Box 3"/>
        <xdr:cNvSpPr txBox="1">
          <a:spLocks noChangeArrowheads="1"/>
        </xdr:cNvSpPr>
      </xdr:nvSpPr>
      <xdr:spPr bwMode="auto">
        <a:xfrm>
          <a:off x="4320540" y="2705100"/>
          <a:ext cx="3599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4</xdr:col>
      <xdr:colOff>695325</xdr:colOff>
      <xdr:row>18</xdr:row>
      <xdr:rowOff>133350</xdr:rowOff>
    </xdr:to>
    <xdr:sp macro="" textlink="">
      <xdr:nvSpPr>
        <xdr:cNvPr id="6584411" name="Text Box 4"/>
        <xdr:cNvSpPr txBox="1">
          <a:spLocks noChangeArrowheads="1"/>
        </xdr:cNvSpPr>
      </xdr:nvSpPr>
      <xdr:spPr bwMode="auto">
        <a:xfrm>
          <a:off x="4610100" y="39719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800100</xdr:colOff>
      <xdr:row>18</xdr:row>
      <xdr:rowOff>133350</xdr:rowOff>
    </xdr:to>
    <xdr:sp macro="" textlink="">
      <xdr:nvSpPr>
        <xdr:cNvPr id="6584412" name="Text Box 4"/>
        <xdr:cNvSpPr txBox="1">
          <a:spLocks noChangeArrowheads="1"/>
        </xdr:cNvSpPr>
      </xdr:nvSpPr>
      <xdr:spPr bwMode="auto">
        <a:xfrm>
          <a:off x="6019800" y="39719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472440</xdr:colOff>
      <xdr:row>13</xdr:row>
      <xdr:rowOff>0</xdr:rowOff>
    </xdr:from>
    <xdr:to>
      <xdr:col>4</xdr:col>
      <xdr:colOff>60824</xdr:colOff>
      <xdr:row>13</xdr:row>
      <xdr:rowOff>125942</xdr:rowOff>
    </xdr:to>
    <xdr:sp macro="" textlink="">
      <xdr:nvSpPr>
        <xdr:cNvPr id="496" name="Text Box 3"/>
        <xdr:cNvSpPr txBox="1">
          <a:spLocks noChangeArrowheads="1"/>
        </xdr:cNvSpPr>
      </xdr:nvSpPr>
      <xdr:spPr bwMode="auto">
        <a:xfrm>
          <a:off x="4320540" y="2705100"/>
          <a:ext cx="3599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4</xdr:col>
      <xdr:colOff>695325</xdr:colOff>
      <xdr:row>18</xdr:row>
      <xdr:rowOff>133350</xdr:rowOff>
    </xdr:to>
    <xdr:sp macro="" textlink="">
      <xdr:nvSpPr>
        <xdr:cNvPr id="6584414" name="Text Box 4"/>
        <xdr:cNvSpPr txBox="1">
          <a:spLocks noChangeArrowheads="1"/>
        </xdr:cNvSpPr>
      </xdr:nvSpPr>
      <xdr:spPr bwMode="auto">
        <a:xfrm>
          <a:off x="4581525" y="39719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485775</xdr:colOff>
      <xdr:row>18</xdr:row>
      <xdr:rowOff>9525</xdr:rowOff>
    </xdr:from>
    <xdr:to>
      <xdr:col>6</xdr:col>
      <xdr:colOff>809625</xdr:colOff>
      <xdr:row>18</xdr:row>
      <xdr:rowOff>133350</xdr:rowOff>
    </xdr:to>
    <xdr:sp macro="" textlink="">
      <xdr:nvSpPr>
        <xdr:cNvPr id="6584415" name="Text Box 4"/>
        <xdr:cNvSpPr txBox="1">
          <a:spLocks noChangeArrowheads="1"/>
        </xdr:cNvSpPr>
      </xdr:nvSpPr>
      <xdr:spPr bwMode="auto">
        <a:xfrm>
          <a:off x="6029325" y="39719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0</xdr:colOff>
      <xdr:row>18</xdr:row>
      <xdr:rowOff>133350</xdr:rowOff>
    </xdr:to>
    <xdr:sp macro="" textlink="">
      <xdr:nvSpPr>
        <xdr:cNvPr id="6584416" name="Text Box 4"/>
        <xdr:cNvSpPr txBox="1">
          <a:spLocks noChangeArrowheads="1"/>
        </xdr:cNvSpPr>
      </xdr:nvSpPr>
      <xdr:spPr bwMode="auto">
        <a:xfrm>
          <a:off x="6791325" y="39719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800100</xdr:colOff>
      <xdr:row>18</xdr:row>
      <xdr:rowOff>133350</xdr:rowOff>
    </xdr:to>
    <xdr:sp macro="" textlink="">
      <xdr:nvSpPr>
        <xdr:cNvPr id="6584417" name="Text Box 4"/>
        <xdr:cNvSpPr txBox="1">
          <a:spLocks noChangeArrowheads="1"/>
        </xdr:cNvSpPr>
      </xdr:nvSpPr>
      <xdr:spPr bwMode="auto">
        <a:xfrm>
          <a:off x="6019800" y="39719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495300</xdr:colOff>
      <xdr:row>18</xdr:row>
      <xdr:rowOff>9525</xdr:rowOff>
    </xdr:from>
    <xdr:to>
      <xdr:col>6</xdr:col>
      <xdr:colOff>809625</xdr:colOff>
      <xdr:row>18</xdr:row>
      <xdr:rowOff>133350</xdr:rowOff>
    </xdr:to>
    <xdr:sp macro="" textlink="">
      <xdr:nvSpPr>
        <xdr:cNvPr id="6584418" name="Text Box 4"/>
        <xdr:cNvSpPr txBox="1">
          <a:spLocks noChangeArrowheads="1"/>
        </xdr:cNvSpPr>
      </xdr:nvSpPr>
      <xdr:spPr bwMode="auto">
        <a:xfrm>
          <a:off x="6038850" y="39719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0</xdr:colOff>
      <xdr:row>18</xdr:row>
      <xdr:rowOff>133350</xdr:rowOff>
    </xdr:to>
    <xdr:sp macro="" textlink="">
      <xdr:nvSpPr>
        <xdr:cNvPr id="6584419" name="Text Box 4"/>
        <xdr:cNvSpPr txBox="1">
          <a:spLocks noChangeArrowheads="1"/>
        </xdr:cNvSpPr>
      </xdr:nvSpPr>
      <xdr:spPr bwMode="auto">
        <a:xfrm>
          <a:off x="6791325" y="39719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809625</xdr:colOff>
      <xdr:row>18</xdr:row>
      <xdr:rowOff>133350</xdr:rowOff>
    </xdr:to>
    <xdr:sp macro="" textlink="">
      <xdr:nvSpPr>
        <xdr:cNvPr id="6584420" name="Text Box 4"/>
        <xdr:cNvSpPr txBox="1">
          <a:spLocks noChangeArrowheads="1"/>
        </xdr:cNvSpPr>
      </xdr:nvSpPr>
      <xdr:spPr bwMode="auto">
        <a:xfrm>
          <a:off x="6019800" y="39719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9525</xdr:colOff>
      <xdr:row>18</xdr:row>
      <xdr:rowOff>133350</xdr:rowOff>
    </xdr:to>
    <xdr:sp macro="" textlink="">
      <xdr:nvSpPr>
        <xdr:cNvPr id="6584421" name="Text Box 4"/>
        <xdr:cNvSpPr txBox="1">
          <a:spLocks noChangeArrowheads="1"/>
        </xdr:cNvSpPr>
      </xdr:nvSpPr>
      <xdr:spPr bwMode="auto">
        <a:xfrm>
          <a:off x="6791325" y="39719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0</xdr:colOff>
      <xdr:row>18</xdr:row>
      <xdr:rowOff>133350</xdr:rowOff>
    </xdr:to>
    <xdr:sp macro="" textlink="">
      <xdr:nvSpPr>
        <xdr:cNvPr id="6584422" name="Text Box 4"/>
        <xdr:cNvSpPr txBox="1">
          <a:spLocks noChangeArrowheads="1"/>
        </xdr:cNvSpPr>
      </xdr:nvSpPr>
      <xdr:spPr bwMode="auto">
        <a:xfrm>
          <a:off x="6791325" y="39719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4</xdr:col>
      <xdr:colOff>695325</xdr:colOff>
      <xdr:row>18</xdr:row>
      <xdr:rowOff>133350</xdr:rowOff>
    </xdr:to>
    <xdr:sp macro="" textlink="">
      <xdr:nvSpPr>
        <xdr:cNvPr id="6584423" name="Text Box 4"/>
        <xdr:cNvSpPr txBox="1">
          <a:spLocks noChangeArrowheads="1"/>
        </xdr:cNvSpPr>
      </xdr:nvSpPr>
      <xdr:spPr bwMode="auto">
        <a:xfrm>
          <a:off x="4581525" y="39719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695325</xdr:colOff>
      <xdr:row>18</xdr:row>
      <xdr:rowOff>133350</xdr:rowOff>
    </xdr:to>
    <xdr:sp macro="" textlink="">
      <xdr:nvSpPr>
        <xdr:cNvPr id="6584424" name="Text Box 4"/>
        <xdr:cNvSpPr txBox="1">
          <a:spLocks noChangeArrowheads="1"/>
        </xdr:cNvSpPr>
      </xdr:nvSpPr>
      <xdr:spPr bwMode="auto">
        <a:xfrm>
          <a:off x="4591050" y="39719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495300</xdr:colOff>
      <xdr:row>18</xdr:row>
      <xdr:rowOff>9525</xdr:rowOff>
    </xdr:from>
    <xdr:to>
      <xdr:col>6</xdr:col>
      <xdr:colOff>771525</xdr:colOff>
      <xdr:row>18</xdr:row>
      <xdr:rowOff>133350</xdr:rowOff>
    </xdr:to>
    <xdr:sp macro="" textlink="">
      <xdr:nvSpPr>
        <xdr:cNvPr id="6584425" name="Text Box 4"/>
        <xdr:cNvSpPr txBox="1">
          <a:spLocks noChangeArrowheads="1"/>
        </xdr:cNvSpPr>
      </xdr:nvSpPr>
      <xdr:spPr bwMode="auto">
        <a:xfrm>
          <a:off x="6038850" y="3971925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19050</xdr:colOff>
      <xdr:row>18</xdr:row>
      <xdr:rowOff>133350</xdr:rowOff>
    </xdr:to>
    <xdr:sp macro="" textlink="">
      <xdr:nvSpPr>
        <xdr:cNvPr id="6584426" name="Text Box 4"/>
        <xdr:cNvSpPr txBox="1">
          <a:spLocks noChangeArrowheads="1"/>
        </xdr:cNvSpPr>
      </xdr:nvSpPr>
      <xdr:spPr bwMode="auto">
        <a:xfrm>
          <a:off x="6791325" y="39719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18</xdr:row>
      <xdr:rowOff>9525</xdr:rowOff>
    </xdr:from>
    <xdr:to>
      <xdr:col>6</xdr:col>
      <xdr:colOff>771525</xdr:colOff>
      <xdr:row>18</xdr:row>
      <xdr:rowOff>133350</xdr:rowOff>
    </xdr:to>
    <xdr:sp macro="" textlink="">
      <xdr:nvSpPr>
        <xdr:cNvPr id="6584427" name="Text Box 4"/>
        <xdr:cNvSpPr txBox="1">
          <a:spLocks noChangeArrowheads="1"/>
        </xdr:cNvSpPr>
      </xdr:nvSpPr>
      <xdr:spPr bwMode="auto">
        <a:xfrm>
          <a:off x="6010275" y="39719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485775</xdr:colOff>
      <xdr:row>18</xdr:row>
      <xdr:rowOff>9525</xdr:rowOff>
    </xdr:from>
    <xdr:to>
      <xdr:col>8</xdr:col>
      <xdr:colOff>28575</xdr:colOff>
      <xdr:row>18</xdr:row>
      <xdr:rowOff>133350</xdr:rowOff>
    </xdr:to>
    <xdr:sp macro="" textlink="">
      <xdr:nvSpPr>
        <xdr:cNvPr id="6584428" name="Text Box 4"/>
        <xdr:cNvSpPr txBox="1">
          <a:spLocks noChangeArrowheads="1"/>
        </xdr:cNvSpPr>
      </xdr:nvSpPr>
      <xdr:spPr bwMode="auto">
        <a:xfrm>
          <a:off x="6800850" y="39719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19050</xdr:colOff>
      <xdr:row>18</xdr:row>
      <xdr:rowOff>133350</xdr:rowOff>
    </xdr:to>
    <xdr:sp macro="" textlink="">
      <xdr:nvSpPr>
        <xdr:cNvPr id="6584429" name="Text Box 4"/>
        <xdr:cNvSpPr txBox="1">
          <a:spLocks noChangeArrowheads="1"/>
        </xdr:cNvSpPr>
      </xdr:nvSpPr>
      <xdr:spPr bwMode="auto">
        <a:xfrm>
          <a:off x="6791325" y="39719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495300</xdr:colOff>
      <xdr:row>18</xdr:row>
      <xdr:rowOff>9525</xdr:rowOff>
    </xdr:from>
    <xdr:to>
      <xdr:col>8</xdr:col>
      <xdr:colOff>28575</xdr:colOff>
      <xdr:row>18</xdr:row>
      <xdr:rowOff>133350</xdr:rowOff>
    </xdr:to>
    <xdr:sp macro="" textlink="">
      <xdr:nvSpPr>
        <xdr:cNvPr id="6584430" name="Text Box 4"/>
        <xdr:cNvSpPr txBox="1">
          <a:spLocks noChangeArrowheads="1"/>
        </xdr:cNvSpPr>
      </xdr:nvSpPr>
      <xdr:spPr bwMode="auto">
        <a:xfrm>
          <a:off x="6810375" y="39719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28575</xdr:colOff>
      <xdr:row>18</xdr:row>
      <xdr:rowOff>133350</xdr:rowOff>
    </xdr:to>
    <xdr:sp macro="" textlink="">
      <xdr:nvSpPr>
        <xdr:cNvPr id="6584431" name="Text Box 4"/>
        <xdr:cNvSpPr txBox="1">
          <a:spLocks noChangeArrowheads="1"/>
        </xdr:cNvSpPr>
      </xdr:nvSpPr>
      <xdr:spPr bwMode="auto">
        <a:xfrm>
          <a:off x="6791325" y="39719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18</xdr:row>
      <xdr:rowOff>9525</xdr:rowOff>
    </xdr:from>
    <xdr:to>
      <xdr:col>6</xdr:col>
      <xdr:colOff>771525</xdr:colOff>
      <xdr:row>18</xdr:row>
      <xdr:rowOff>133350</xdr:rowOff>
    </xdr:to>
    <xdr:sp macro="" textlink="">
      <xdr:nvSpPr>
        <xdr:cNvPr id="6584432" name="Text Box 4"/>
        <xdr:cNvSpPr txBox="1">
          <a:spLocks noChangeArrowheads="1"/>
        </xdr:cNvSpPr>
      </xdr:nvSpPr>
      <xdr:spPr bwMode="auto">
        <a:xfrm>
          <a:off x="6010275" y="39719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762000</xdr:colOff>
      <xdr:row>18</xdr:row>
      <xdr:rowOff>133350</xdr:rowOff>
    </xdr:to>
    <xdr:sp macro="" textlink="">
      <xdr:nvSpPr>
        <xdr:cNvPr id="6584433" name="Text Box 4"/>
        <xdr:cNvSpPr txBox="1">
          <a:spLocks noChangeArrowheads="1"/>
        </xdr:cNvSpPr>
      </xdr:nvSpPr>
      <xdr:spPr bwMode="auto">
        <a:xfrm>
          <a:off x="6019800" y="397192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695325</xdr:colOff>
      <xdr:row>18</xdr:row>
      <xdr:rowOff>133350</xdr:rowOff>
    </xdr:to>
    <xdr:sp macro="" textlink="">
      <xdr:nvSpPr>
        <xdr:cNvPr id="6584434" name="Text Box 4"/>
        <xdr:cNvSpPr txBox="1">
          <a:spLocks noChangeArrowheads="1"/>
        </xdr:cNvSpPr>
      </xdr:nvSpPr>
      <xdr:spPr bwMode="auto">
        <a:xfrm>
          <a:off x="4591050" y="39719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495300</xdr:colOff>
      <xdr:row>18</xdr:row>
      <xdr:rowOff>9525</xdr:rowOff>
    </xdr:from>
    <xdr:to>
      <xdr:col>6</xdr:col>
      <xdr:colOff>771525</xdr:colOff>
      <xdr:row>18</xdr:row>
      <xdr:rowOff>133350</xdr:rowOff>
    </xdr:to>
    <xdr:sp macro="" textlink="">
      <xdr:nvSpPr>
        <xdr:cNvPr id="6584435" name="Text Box 4"/>
        <xdr:cNvSpPr txBox="1">
          <a:spLocks noChangeArrowheads="1"/>
        </xdr:cNvSpPr>
      </xdr:nvSpPr>
      <xdr:spPr bwMode="auto">
        <a:xfrm>
          <a:off x="6038850" y="3971925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19050</xdr:colOff>
      <xdr:row>18</xdr:row>
      <xdr:rowOff>133350</xdr:rowOff>
    </xdr:to>
    <xdr:sp macro="" textlink="">
      <xdr:nvSpPr>
        <xdr:cNvPr id="6584436" name="Text Box 4"/>
        <xdr:cNvSpPr txBox="1">
          <a:spLocks noChangeArrowheads="1"/>
        </xdr:cNvSpPr>
      </xdr:nvSpPr>
      <xdr:spPr bwMode="auto">
        <a:xfrm>
          <a:off x="6791325" y="39719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18</xdr:row>
      <xdr:rowOff>9525</xdr:rowOff>
    </xdr:from>
    <xdr:to>
      <xdr:col>6</xdr:col>
      <xdr:colOff>771525</xdr:colOff>
      <xdr:row>18</xdr:row>
      <xdr:rowOff>133350</xdr:rowOff>
    </xdr:to>
    <xdr:sp macro="" textlink="">
      <xdr:nvSpPr>
        <xdr:cNvPr id="6584437" name="Text Box 4"/>
        <xdr:cNvSpPr txBox="1">
          <a:spLocks noChangeArrowheads="1"/>
        </xdr:cNvSpPr>
      </xdr:nvSpPr>
      <xdr:spPr bwMode="auto">
        <a:xfrm>
          <a:off x="6010275" y="39719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485775</xdr:colOff>
      <xdr:row>18</xdr:row>
      <xdr:rowOff>9525</xdr:rowOff>
    </xdr:from>
    <xdr:to>
      <xdr:col>8</xdr:col>
      <xdr:colOff>28575</xdr:colOff>
      <xdr:row>18</xdr:row>
      <xdr:rowOff>133350</xdr:rowOff>
    </xdr:to>
    <xdr:sp macro="" textlink="">
      <xdr:nvSpPr>
        <xdr:cNvPr id="6584438" name="Text Box 4"/>
        <xdr:cNvSpPr txBox="1">
          <a:spLocks noChangeArrowheads="1"/>
        </xdr:cNvSpPr>
      </xdr:nvSpPr>
      <xdr:spPr bwMode="auto">
        <a:xfrm>
          <a:off x="6800850" y="39719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19050</xdr:colOff>
      <xdr:row>18</xdr:row>
      <xdr:rowOff>133350</xdr:rowOff>
    </xdr:to>
    <xdr:sp macro="" textlink="">
      <xdr:nvSpPr>
        <xdr:cNvPr id="6584439" name="Text Box 4"/>
        <xdr:cNvSpPr txBox="1">
          <a:spLocks noChangeArrowheads="1"/>
        </xdr:cNvSpPr>
      </xdr:nvSpPr>
      <xdr:spPr bwMode="auto">
        <a:xfrm>
          <a:off x="6791325" y="39719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495300</xdr:colOff>
      <xdr:row>18</xdr:row>
      <xdr:rowOff>9525</xdr:rowOff>
    </xdr:from>
    <xdr:to>
      <xdr:col>8</xdr:col>
      <xdr:colOff>28575</xdr:colOff>
      <xdr:row>18</xdr:row>
      <xdr:rowOff>133350</xdr:rowOff>
    </xdr:to>
    <xdr:sp macro="" textlink="">
      <xdr:nvSpPr>
        <xdr:cNvPr id="6584440" name="Text Box 4"/>
        <xdr:cNvSpPr txBox="1">
          <a:spLocks noChangeArrowheads="1"/>
        </xdr:cNvSpPr>
      </xdr:nvSpPr>
      <xdr:spPr bwMode="auto">
        <a:xfrm>
          <a:off x="6810375" y="39719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28575</xdr:colOff>
      <xdr:row>18</xdr:row>
      <xdr:rowOff>133350</xdr:rowOff>
    </xdr:to>
    <xdr:sp macro="" textlink="">
      <xdr:nvSpPr>
        <xdr:cNvPr id="6584441" name="Text Box 4"/>
        <xdr:cNvSpPr txBox="1">
          <a:spLocks noChangeArrowheads="1"/>
        </xdr:cNvSpPr>
      </xdr:nvSpPr>
      <xdr:spPr bwMode="auto">
        <a:xfrm>
          <a:off x="6791325" y="39719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18</xdr:row>
      <xdr:rowOff>9525</xdr:rowOff>
    </xdr:from>
    <xdr:to>
      <xdr:col>6</xdr:col>
      <xdr:colOff>771525</xdr:colOff>
      <xdr:row>18</xdr:row>
      <xdr:rowOff>133350</xdr:rowOff>
    </xdr:to>
    <xdr:sp macro="" textlink="">
      <xdr:nvSpPr>
        <xdr:cNvPr id="6584442" name="Text Box 4"/>
        <xdr:cNvSpPr txBox="1">
          <a:spLocks noChangeArrowheads="1"/>
        </xdr:cNvSpPr>
      </xdr:nvSpPr>
      <xdr:spPr bwMode="auto">
        <a:xfrm>
          <a:off x="6010275" y="39719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762000</xdr:colOff>
      <xdr:row>18</xdr:row>
      <xdr:rowOff>133350</xdr:rowOff>
    </xdr:to>
    <xdr:sp macro="" textlink="">
      <xdr:nvSpPr>
        <xdr:cNvPr id="6584443" name="Text Box 4"/>
        <xdr:cNvSpPr txBox="1">
          <a:spLocks noChangeArrowheads="1"/>
        </xdr:cNvSpPr>
      </xdr:nvSpPr>
      <xdr:spPr bwMode="auto">
        <a:xfrm>
          <a:off x="6019800" y="397192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495300</xdr:colOff>
      <xdr:row>18</xdr:row>
      <xdr:rowOff>9525</xdr:rowOff>
    </xdr:from>
    <xdr:to>
      <xdr:col>8</xdr:col>
      <xdr:colOff>0</xdr:colOff>
      <xdr:row>18</xdr:row>
      <xdr:rowOff>133350</xdr:rowOff>
    </xdr:to>
    <xdr:sp macro="" textlink="">
      <xdr:nvSpPr>
        <xdr:cNvPr id="6584444" name="Text Box 4"/>
        <xdr:cNvSpPr txBox="1">
          <a:spLocks noChangeArrowheads="1"/>
        </xdr:cNvSpPr>
      </xdr:nvSpPr>
      <xdr:spPr bwMode="auto">
        <a:xfrm>
          <a:off x="6810375" y="39719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466725</xdr:colOff>
      <xdr:row>18</xdr:row>
      <xdr:rowOff>9525</xdr:rowOff>
    </xdr:from>
    <xdr:to>
      <xdr:col>8</xdr:col>
      <xdr:colOff>0</xdr:colOff>
      <xdr:row>18</xdr:row>
      <xdr:rowOff>133350</xdr:rowOff>
    </xdr:to>
    <xdr:sp macro="" textlink="">
      <xdr:nvSpPr>
        <xdr:cNvPr id="6584445" name="Text Box 4"/>
        <xdr:cNvSpPr txBox="1">
          <a:spLocks noChangeArrowheads="1"/>
        </xdr:cNvSpPr>
      </xdr:nvSpPr>
      <xdr:spPr bwMode="auto">
        <a:xfrm>
          <a:off x="6781800" y="39719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466725</xdr:colOff>
      <xdr:row>18</xdr:row>
      <xdr:rowOff>9525</xdr:rowOff>
    </xdr:from>
    <xdr:to>
      <xdr:col>8</xdr:col>
      <xdr:colOff>0</xdr:colOff>
      <xdr:row>18</xdr:row>
      <xdr:rowOff>133350</xdr:rowOff>
    </xdr:to>
    <xdr:sp macro="" textlink="">
      <xdr:nvSpPr>
        <xdr:cNvPr id="6584446" name="Text Box 4"/>
        <xdr:cNvSpPr txBox="1">
          <a:spLocks noChangeArrowheads="1"/>
        </xdr:cNvSpPr>
      </xdr:nvSpPr>
      <xdr:spPr bwMode="auto">
        <a:xfrm>
          <a:off x="6781800" y="39719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0</xdr:colOff>
      <xdr:row>18</xdr:row>
      <xdr:rowOff>133350</xdr:rowOff>
    </xdr:to>
    <xdr:sp macro="" textlink="">
      <xdr:nvSpPr>
        <xdr:cNvPr id="6584447" name="Text Box 4"/>
        <xdr:cNvSpPr txBox="1">
          <a:spLocks noChangeArrowheads="1"/>
        </xdr:cNvSpPr>
      </xdr:nvSpPr>
      <xdr:spPr bwMode="auto">
        <a:xfrm>
          <a:off x="6791325" y="39719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762000</xdr:colOff>
      <xdr:row>18</xdr:row>
      <xdr:rowOff>133350</xdr:rowOff>
    </xdr:to>
    <xdr:sp macro="" textlink="">
      <xdr:nvSpPr>
        <xdr:cNvPr id="6584448" name="Text Box 4"/>
        <xdr:cNvSpPr txBox="1">
          <a:spLocks noChangeArrowheads="1"/>
        </xdr:cNvSpPr>
      </xdr:nvSpPr>
      <xdr:spPr bwMode="auto">
        <a:xfrm>
          <a:off x="6019800" y="397192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495300</xdr:colOff>
      <xdr:row>18</xdr:row>
      <xdr:rowOff>9525</xdr:rowOff>
    </xdr:from>
    <xdr:to>
      <xdr:col>5</xdr:col>
      <xdr:colOff>685800</xdr:colOff>
      <xdr:row>18</xdr:row>
      <xdr:rowOff>133350</xdr:rowOff>
    </xdr:to>
    <xdr:sp macro="" textlink="">
      <xdr:nvSpPr>
        <xdr:cNvPr id="6584449" name="Text Box 4"/>
        <xdr:cNvSpPr txBox="1">
          <a:spLocks noChangeArrowheads="1"/>
        </xdr:cNvSpPr>
      </xdr:nvSpPr>
      <xdr:spPr bwMode="auto">
        <a:xfrm>
          <a:off x="5381625" y="39719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466725</xdr:colOff>
      <xdr:row>18</xdr:row>
      <xdr:rowOff>9525</xdr:rowOff>
    </xdr:from>
    <xdr:to>
      <xdr:col>5</xdr:col>
      <xdr:colOff>685800</xdr:colOff>
      <xdr:row>18</xdr:row>
      <xdr:rowOff>133350</xdr:rowOff>
    </xdr:to>
    <xdr:sp macro="" textlink="">
      <xdr:nvSpPr>
        <xdr:cNvPr id="6584450" name="Text Box 4"/>
        <xdr:cNvSpPr txBox="1">
          <a:spLocks noChangeArrowheads="1"/>
        </xdr:cNvSpPr>
      </xdr:nvSpPr>
      <xdr:spPr bwMode="auto">
        <a:xfrm>
          <a:off x="5353050" y="39719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466725</xdr:colOff>
      <xdr:row>18</xdr:row>
      <xdr:rowOff>9525</xdr:rowOff>
    </xdr:from>
    <xdr:to>
      <xdr:col>5</xdr:col>
      <xdr:colOff>685800</xdr:colOff>
      <xdr:row>18</xdr:row>
      <xdr:rowOff>133350</xdr:rowOff>
    </xdr:to>
    <xdr:sp macro="" textlink="">
      <xdr:nvSpPr>
        <xdr:cNvPr id="6584451" name="Text Box 4"/>
        <xdr:cNvSpPr txBox="1">
          <a:spLocks noChangeArrowheads="1"/>
        </xdr:cNvSpPr>
      </xdr:nvSpPr>
      <xdr:spPr bwMode="auto">
        <a:xfrm>
          <a:off x="5353050" y="39719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18</xdr:row>
      <xdr:rowOff>9525</xdr:rowOff>
    </xdr:from>
    <xdr:to>
      <xdr:col>5</xdr:col>
      <xdr:colOff>685800</xdr:colOff>
      <xdr:row>18</xdr:row>
      <xdr:rowOff>133350</xdr:rowOff>
    </xdr:to>
    <xdr:sp macro="" textlink="">
      <xdr:nvSpPr>
        <xdr:cNvPr id="6584452" name="Text Box 4"/>
        <xdr:cNvSpPr txBox="1">
          <a:spLocks noChangeArrowheads="1"/>
        </xdr:cNvSpPr>
      </xdr:nvSpPr>
      <xdr:spPr bwMode="auto">
        <a:xfrm>
          <a:off x="5362575" y="39719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18</xdr:row>
      <xdr:rowOff>9525</xdr:rowOff>
    </xdr:from>
    <xdr:to>
      <xdr:col>5</xdr:col>
      <xdr:colOff>685800</xdr:colOff>
      <xdr:row>18</xdr:row>
      <xdr:rowOff>133350</xdr:rowOff>
    </xdr:to>
    <xdr:sp macro="" textlink="">
      <xdr:nvSpPr>
        <xdr:cNvPr id="6584453" name="Text Box 4"/>
        <xdr:cNvSpPr txBox="1">
          <a:spLocks noChangeArrowheads="1"/>
        </xdr:cNvSpPr>
      </xdr:nvSpPr>
      <xdr:spPr bwMode="auto">
        <a:xfrm>
          <a:off x="5362575" y="39719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641849</xdr:colOff>
      <xdr:row>13</xdr:row>
      <xdr:rowOff>125942</xdr:rowOff>
    </xdr:to>
    <xdr:sp macro="" textlink="">
      <xdr:nvSpPr>
        <xdr:cNvPr id="537" name="Text Box 3"/>
        <xdr:cNvSpPr txBox="1">
          <a:spLocks noChangeArrowheads="1"/>
        </xdr:cNvSpPr>
      </xdr:nvSpPr>
      <xdr:spPr bwMode="auto">
        <a:xfrm>
          <a:off x="3558540" y="27051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3</xdr:col>
      <xdr:colOff>472440</xdr:colOff>
      <xdr:row>13</xdr:row>
      <xdr:rowOff>0</xdr:rowOff>
    </xdr:from>
    <xdr:to>
      <xdr:col>4</xdr:col>
      <xdr:colOff>51299</xdr:colOff>
      <xdr:row>13</xdr:row>
      <xdr:rowOff>125942</xdr:rowOff>
    </xdr:to>
    <xdr:sp macro="" textlink="">
      <xdr:nvSpPr>
        <xdr:cNvPr id="538" name="Text Box 3"/>
        <xdr:cNvSpPr txBox="1">
          <a:spLocks noChangeArrowheads="1"/>
        </xdr:cNvSpPr>
      </xdr:nvSpPr>
      <xdr:spPr bwMode="auto">
        <a:xfrm>
          <a:off x="4320540" y="2705100"/>
          <a:ext cx="3503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472440</xdr:colOff>
      <xdr:row>13</xdr:row>
      <xdr:rowOff>0</xdr:rowOff>
    </xdr:from>
    <xdr:to>
      <xdr:col>4</xdr:col>
      <xdr:colOff>698999</xdr:colOff>
      <xdr:row>13</xdr:row>
      <xdr:rowOff>125942</xdr:rowOff>
    </xdr:to>
    <xdr:sp macro="" textlink="">
      <xdr:nvSpPr>
        <xdr:cNvPr id="539" name="Text Box 3"/>
        <xdr:cNvSpPr txBox="1">
          <a:spLocks noChangeArrowheads="1"/>
        </xdr:cNvSpPr>
      </xdr:nvSpPr>
      <xdr:spPr bwMode="auto">
        <a:xfrm>
          <a:off x="5120640" y="2705100"/>
          <a:ext cx="3218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474345</xdr:colOff>
      <xdr:row>12</xdr:row>
      <xdr:rowOff>0</xdr:rowOff>
    </xdr:from>
    <xdr:to>
      <xdr:col>1</xdr:col>
      <xdr:colOff>577362</xdr:colOff>
      <xdr:row>12</xdr:row>
      <xdr:rowOff>125942</xdr:rowOff>
    </xdr:to>
    <xdr:sp macro="" textlink="">
      <xdr:nvSpPr>
        <xdr:cNvPr id="567" name="Text Box 3"/>
        <xdr:cNvSpPr txBox="1">
          <a:spLocks noChangeArrowheads="1"/>
        </xdr:cNvSpPr>
      </xdr:nvSpPr>
      <xdr:spPr bwMode="auto">
        <a:xfrm>
          <a:off x="2626995" y="25146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485775</xdr:colOff>
      <xdr:row>17</xdr:row>
      <xdr:rowOff>9525</xdr:rowOff>
    </xdr:from>
    <xdr:to>
      <xdr:col>2</xdr:col>
      <xdr:colOff>733425</xdr:colOff>
      <xdr:row>17</xdr:row>
      <xdr:rowOff>133350</xdr:rowOff>
    </xdr:to>
    <xdr:sp macro="" textlink="">
      <xdr:nvSpPr>
        <xdr:cNvPr id="6584459" name="Text Box 4"/>
        <xdr:cNvSpPr txBox="1">
          <a:spLocks noChangeArrowheads="1"/>
        </xdr:cNvSpPr>
      </xdr:nvSpPr>
      <xdr:spPr bwMode="auto">
        <a:xfrm>
          <a:off x="3305175" y="37433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695325</xdr:colOff>
      <xdr:row>17</xdr:row>
      <xdr:rowOff>133350</xdr:rowOff>
    </xdr:to>
    <xdr:sp macro="" textlink="">
      <xdr:nvSpPr>
        <xdr:cNvPr id="6584460" name="Text Box 4"/>
        <xdr:cNvSpPr txBox="1">
          <a:spLocks noChangeArrowheads="1"/>
        </xdr:cNvSpPr>
      </xdr:nvSpPr>
      <xdr:spPr bwMode="auto">
        <a:xfrm>
          <a:off x="4600575" y="37433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695325</xdr:colOff>
      <xdr:row>17</xdr:row>
      <xdr:rowOff>133350</xdr:rowOff>
    </xdr:to>
    <xdr:sp macro="" textlink="">
      <xdr:nvSpPr>
        <xdr:cNvPr id="6584461" name="Text Box 4"/>
        <xdr:cNvSpPr txBox="1">
          <a:spLocks noChangeArrowheads="1"/>
        </xdr:cNvSpPr>
      </xdr:nvSpPr>
      <xdr:spPr bwMode="auto">
        <a:xfrm>
          <a:off x="4600575" y="37433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17</xdr:row>
      <xdr:rowOff>9525</xdr:rowOff>
    </xdr:from>
    <xdr:to>
      <xdr:col>6</xdr:col>
      <xdr:colOff>895350</xdr:colOff>
      <xdr:row>17</xdr:row>
      <xdr:rowOff>133350</xdr:rowOff>
    </xdr:to>
    <xdr:sp macro="" textlink="">
      <xdr:nvSpPr>
        <xdr:cNvPr id="6584462" name="Text Box 4"/>
        <xdr:cNvSpPr txBox="1">
          <a:spLocks noChangeArrowheads="1"/>
        </xdr:cNvSpPr>
      </xdr:nvSpPr>
      <xdr:spPr bwMode="auto">
        <a:xfrm>
          <a:off x="6019800" y="3743325"/>
          <a:ext cx="419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17</xdr:row>
      <xdr:rowOff>9525</xdr:rowOff>
    </xdr:from>
    <xdr:to>
      <xdr:col>6</xdr:col>
      <xdr:colOff>895350</xdr:colOff>
      <xdr:row>17</xdr:row>
      <xdr:rowOff>133350</xdr:rowOff>
    </xdr:to>
    <xdr:sp macro="" textlink="">
      <xdr:nvSpPr>
        <xdr:cNvPr id="6584463" name="Text Box 4"/>
        <xdr:cNvSpPr txBox="1">
          <a:spLocks noChangeArrowheads="1"/>
        </xdr:cNvSpPr>
      </xdr:nvSpPr>
      <xdr:spPr bwMode="auto">
        <a:xfrm>
          <a:off x="6019800" y="3743325"/>
          <a:ext cx="419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695325</xdr:colOff>
      <xdr:row>17</xdr:row>
      <xdr:rowOff>133350</xdr:rowOff>
    </xdr:to>
    <xdr:sp macro="" textlink="">
      <xdr:nvSpPr>
        <xdr:cNvPr id="6584464" name="Text Box 4"/>
        <xdr:cNvSpPr txBox="1">
          <a:spLocks noChangeArrowheads="1"/>
        </xdr:cNvSpPr>
      </xdr:nvSpPr>
      <xdr:spPr bwMode="auto">
        <a:xfrm>
          <a:off x="4600575" y="37433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17</xdr:row>
      <xdr:rowOff>9525</xdr:rowOff>
    </xdr:from>
    <xdr:to>
      <xdr:col>6</xdr:col>
      <xdr:colOff>895350</xdr:colOff>
      <xdr:row>17</xdr:row>
      <xdr:rowOff>133350</xdr:rowOff>
    </xdr:to>
    <xdr:sp macro="" textlink="">
      <xdr:nvSpPr>
        <xdr:cNvPr id="6584465" name="Text Box 4"/>
        <xdr:cNvSpPr txBox="1">
          <a:spLocks noChangeArrowheads="1"/>
        </xdr:cNvSpPr>
      </xdr:nvSpPr>
      <xdr:spPr bwMode="auto">
        <a:xfrm>
          <a:off x="6019800" y="3743325"/>
          <a:ext cx="419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17</xdr:row>
      <xdr:rowOff>9525</xdr:rowOff>
    </xdr:from>
    <xdr:to>
      <xdr:col>6</xdr:col>
      <xdr:colOff>895350</xdr:colOff>
      <xdr:row>17</xdr:row>
      <xdr:rowOff>133350</xdr:rowOff>
    </xdr:to>
    <xdr:sp macro="" textlink="">
      <xdr:nvSpPr>
        <xdr:cNvPr id="6584466" name="Text Box 4"/>
        <xdr:cNvSpPr txBox="1">
          <a:spLocks noChangeArrowheads="1"/>
        </xdr:cNvSpPr>
      </xdr:nvSpPr>
      <xdr:spPr bwMode="auto">
        <a:xfrm>
          <a:off x="6019800" y="3743325"/>
          <a:ext cx="419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485775</xdr:colOff>
      <xdr:row>17</xdr:row>
      <xdr:rowOff>9525</xdr:rowOff>
    </xdr:from>
    <xdr:to>
      <xdr:col>8</xdr:col>
      <xdr:colOff>66675</xdr:colOff>
      <xdr:row>17</xdr:row>
      <xdr:rowOff>133350</xdr:rowOff>
    </xdr:to>
    <xdr:sp macro="" textlink="">
      <xdr:nvSpPr>
        <xdr:cNvPr id="6584467" name="Text Box 4"/>
        <xdr:cNvSpPr txBox="1">
          <a:spLocks noChangeArrowheads="1"/>
        </xdr:cNvSpPr>
      </xdr:nvSpPr>
      <xdr:spPr bwMode="auto">
        <a:xfrm>
          <a:off x="6800850" y="37433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485775</xdr:colOff>
      <xdr:row>17</xdr:row>
      <xdr:rowOff>9525</xdr:rowOff>
    </xdr:from>
    <xdr:to>
      <xdr:col>8</xdr:col>
      <xdr:colOff>66675</xdr:colOff>
      <xdr:row>17</xdr:row>
      <xdr:rowOff>133350</xdr:rowOff>
    </xdr:to>
    <xdr:sp macro="" textlink="">
      <xdr:nvSpPr>
        <xdr:cNvPr id="6584468" name="Text Box 4"/>
        <xdr:cNvSpPr txBox="1">
          <a:spLocks noChangeArrowheads="1"/>
        </xdr:cNvSpPr>
      </xdr:nvSpPr>
      <xdr:spPr bwMode="auto">
        <a:xfrm>
          <a:off x="6800850" y="37433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17</xdr:row>
      <xdr:rowOff>9525</xdr:rowOff>
    </xdr:from>
    <xdr:to>
      <xdr:col>6</xdr:col>
      <xdr:colOff>895350</xdr:colOff>
      <xdr:row>17</xdr:row>
      <xdr:rowOff>133350</xdr:rowOff>
    </xdr:to>
    <xdr:sp macro="" textlink="">
      <xdr:nvSpPr>
        <xdr:cNvPr id="6584469" name="Text Box 4"/>
        <xdr:cNvSpPr txBox="1">
          <a:spLocks noChangeArrowheads="1"/>
        </xdr:cNvSpPr>
      </xdr:nvSpPr>
      <xdr:spPr bwMode="auto">
        <a:xfrm>
          <a:off x="6019800" y="3743325"/>
          <a:ext cx="419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485775</xdr:colOff>
      <xdr:row>18</xdr:row>
      <xdr:rowOff>9525</xdr:rowOff>
    </xdr:from>
    <xdr:to>
      <xdr:col>8</xdr:col>
      <xdr:colOff>66675</xdr:colOff>
      <xdr:row>18</xdr:row>
      <xdr:rowOff>133350</xdr:rowOff>
    </xdr:to>
    <xdr:sp macro="" textlink="">
      <xdr:nvSpPr>
        <xdr:cNvPr id="6584470" name="Text Box 4"/>
        <xdr:cNvSpPr txBox="1">
          <a:spLocks noChangeArrowheads="1"/>
        </xdr:cNvSpPr>
      </xdr:nvSpPr>
      <xdr:spPr bwMode="auto">
        <a:xfrm>
          <a:off x="6800850" y="39719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485775</xdr:colOff>
      <xdr:row>18</xdr:row>
      <xdr:rowOff>9525</xdr:rowOff>
    </xdr:from>
    <xdr:to>
      <xdr:col>8</xdr:col>
      <xdr:colOff>66675</xdr:colOff>
      <xdr:row>18</xdr:row>
      <xdr:rowOff>133350</xdr:rowOff>
    </xdr:to>
    <xdr:sp macro="" textlink="">
      <xdr:nvSpPr>
        <xdr:cNvPr id="6584471" name="Text Box 4"/>
        <xdr:cNvSpPr txBox="1">
          <a:spLocks noChangeArrowheads="1"/>
        </xdr:cNvSpPr>
      </xdr:nvSpPr>
      <xdr:spPr bwMode="auto">
        <a:xfrm>
          <a:off x="6800850" y="39719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695325</xdr:colOff>
      <xdr:row>17</xdr:row>
      <xdr:rowOff>133350</xdr:rowOff>
    </xdr:to>
    <xdr:sp macro="" textlink="">
      <xdr:nvSpPr>
        <xdr:cNvPr id="6584472" name="Text Box 4"/>
        <xdr:cNvSpPr txBox="1">
          <a:spLocks noChangeArrowheads="1"/>
        </xdr:cNvSpPr>
      </xdr:nvSpPr>
      <xdr:spPr bwMode="auto">
        <a:xfrm>
          <a:off x="4600575" y="37433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17</xdr:row>
      <xdr:rowOff>9525</xdr:rowOff>
    </xdr:from>
    <xdr:to>
      <xdr:col>8</xdr:col>
      <xdr:colOff>219075</xdr:colOff>
      <xdr:row>17</xdr:row>
      <xdr:rowOff>133350</xdr:rowOff>
    </xdr:to>
    <xdr:sp macro="" textlink="">
      <xdr:nvSpPr>
        <xdr:cNvPr id="6584473" name="Text Box 4"/>
        <xdr:cNvSpPr txBox="1">
          <a:spLocks noChangeArrowheads="1"/>
        </xdr:cNvSpPr>
      </xdr:nvSpPr>
      <xdr:spPr bwMode="auto">
        <a:xfrm>
          <a:off x="6791325" y="37433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17</xdr:row>
      <xdr:rowOff>9525</xdr:rowOff>
    </xdr:from>
    <xdr:to>
      <xdr:col>8</xdr:col>
      <xdr:colOff>219075</xdr:colOff>
      <xdr:row>17</xdr:row>
      <xdr:rowOff>133350</xdr:rowOff>
    </xdr:to>
    <xdr:sp macro="" textlink="">
      <xdr:nvSpPr>
        <xdr:cNvPr id="6584474" name="Text Box 4"/>
        <xdr:cNvSpPr txBox="1">
          <a:spLocks noChangeArrowheads="1"/>
        </xdr:cNvSpPr>
      </xdr:nvSpPr>
      <xdr:spPr bwMode="auto">
        <a:xfrm>
          <a:off x="6791325" y="37433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17</xdr:row>
      <xdr:rowOff>9525</xdr:rowOff>
    </xdr:from>
    <xdr:to>
      <xdr:col>8</xdr:col>
      <xdr:colOff>219075</xdr:colOff>
      <xdr:row>17</xdr:row>
      <xdr:rowOff>133350</xdr:rowOff>
    </xdr:to>
    <xdr:sp macro="" textlink="">
      <xdr:nvSpPr>
        <xdr:cNvPr id="6584475" name="Text Box 4"/>
        <xdr:cNvSpPr txBox="1">
          <a:spLocks noChangeArrowheads="1"/>
        </xdr:cNvSpPr>
      </xdr:nvSpPr>
      <xdr:spPr bwMode="auto">
        <a:xfrm>
          <a:off x="6791325" y="37433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17</xdr:row>
      <xdr:rowOff>9525</xdr:rowOff>
    </xdr:from>
    <xdr:to>
      <xdr:col>8</xdr:col>
      <xdr:colOff>219075</xdr:colOff>
      <xdr:row>17</xdr:row>
      <xdr:rowOff>133350</xdr:rowOff>
    </xdr:to>
    <xdr:sp macro="" textlink="">
      <xdr:nvSpPr>
        <xdr:cNvPr id="6584476" name="Text Box 4"/>
        <xdr:cNvSpPr txBox="1">
          <a:spLocks noChangeArrowheads="1"/>
        </xdr:cNvSpPr>
      </xdr:nvSpPr>
      <xdr:spPr bwMode="auto">
        <a:xfrm>
          <a:off x="6791325" y="37433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17</xdr:row>
      <xdr:rowOff>9525</xdr:rowOff>
    </xdr:from>
    <xdr:to>
      <xdr:col>8</xdr:col>
      <xdr:colOff>219075</xdr:colOff>
      <xdr:row>17</xdr:row>
      <xdr:rowOff>133350</xdr:rowOff>
    </xdr:to>
    <xdr:sp macro="" textlink="">
      <xdr:nvSpPr>
        <xdr:cNvPr id="6584477" name="Text Box 4"/>
        <xdr:cNvSpPr txBox="1">
          <a:spLocks noChangeArrowheads="1"/>
        </xdr:cNvSpPr>
      </xdr:nvSpPr>
      <xdr:spPr bwMode="auto">
        <a:xfrm>
          <a:off x="6791325" y="37433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695325</xdr:colOff>
      <xdr:row>17</xdr:row>
      <xdr:rowOff>133350</xdr:rowOff>
    </xdr:to>
    <xdr:sp macro="" textlink="">
      <xdr:nvSpPr>
        <xdr:cNvPr id="6584478" name="Text Box 4"/>
        <xdr:cNvSpPr txBox="1">
          <a:spLocks noChangeArrowheads="1"/>
        </xdr:cNvSpPr>
      </xdr:nvSpPr>
      <xdr:spPr bwMode="auto">
        <a:xfrm>
          <a:off x="4600575" y="37433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586887</xdr:colOff>
      <xdr:row>12</xdr:row>
      <xdr:rowOff>125942</xdr:rowOff>
    </xdr:to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3560445" y="25146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586887</xdr:colOff>
      <xdr:row>12</xdr:row>
      <xdr:rowOff>125942</xdr:rowOff>
    </xdr:to>
    <xdr:sp macro="" textlink="">
      <xdr:nvSpPr>
        <xdr:cNvPr id="589" name="Text Box 3"/>
        <xdr:cNvSpPr txBox="1">
          <a:spLocks noChangeArrowheads="1"/>
        </xdr:cNvSpPr>
      </xdr:nvSpPr>
      <xdr:spPr bwMode="auto">
        <a:xfrm>
          <a:off x="5122545" y="25146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474345</xdr:colOff>
      <xdr:row>12</xdr:row>
      <xdr:rowOff>0</xdr:rowOff>
    </xdr:from>
    <xdr:to>
      <xdr:col>5</xdr:col>
      <xdr:colOff>476103</xdr:colOff>
      <xdr:row>12</xdr:row>
      <xdr:rowOff>125942</xdr:rowOff>
    </xdr:to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5913120" y="2514600"/>
          <a:ext cx="1758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474345</xdr:colOff>
      <xdr:row>12</xdr:row>
      <xdr:rowOff>0</xdr:rowOff>
    </xdr:from>
    <xdr:to>
      <xdr:col>6</xdr:col>
      <xdr:colOff>720237</xdr:colOff>
      <xdr:row>12</xdr:row>
      <xdr:rowOff>125942</xdr:rowOff>
    </xdr:to>
    <xdr:sp macro="" textlink="">
      <xdr:nvSpPr>
        <xdr:cNvPr id="591" name="Text Box 3"/>
        <xdr:cNvSpPr txBox="1">
          <a:spLocks noChangeArrowheads="1"/>
        </xdr:cNvSpPr>
      </xdr:nvSpPr>
      <xdr:spPr bwMode="auto">
        <a:xfrm>
          <a:off x="6427470" y="2514600"/>
          <a:ext cx="2649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1758</xdr:colOff>
      <xdr:row>12</xdr:row>
      <xdr:rowOff>125942</xdr:rowOff>
    </xdr:to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7141845" y="2514600"/>
          <a:ext cx="1758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474345</xdr:colOff>
      <xdr:row>12</xdr:row>
      <xdr:rowOff>0</xdr:rowOff>
    </xdr:from>
    <xdr:to>
      <xdr:col>7</xdr:col>
      <xdr:colOff>510687</xdr:colOff>
      <xdr:row>12</xdr:row>
      <xdr:rowOff>125942</xdr:rowOff>
    </xdr:to>
    <xdr:sp macro="" textlink="">
      <xdr:nvSpPr>
        <xdr:cNvPr id="593" name="Text Box 3"/>
        <xdr:cNvSpPr txBox="1">
          <a:spLocks noChangeArrowheads="1"/>
        </xdr:cNvSpPr>
      </xdr:nvSpPr>
      <xdr:spPr bwMode="auto">
        <a:xfrm>
          <a:off x="7656195" y="25146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103017</xdr:colOff>
      <xdr:row>12</xdr:row>
      <xdr:rowOff>125942</xdr:rowOff>
    </xdr:to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8351520" y="25146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586887</xdr:colOff>
      <xdr:row>12</xdr:row>
      <xdr:rowOff>125942</xdr:rowOff>
    </xdr:to>
    <xdr:sp macro="" textlink="">
      <xdr:nvSpPr>
        <xdr:cNvPr id="595" name="Text Box 3"/>
        <xdr:cNvSpPr txBox="1">
          <a:spLocks noChangeArrowheads="1"/>
        </xdr:cNvSpPr>
      </xdr:nvSpPr>
      <xdr:spPr bwMode="auto">
        <a:xfrm>
          <a:off x="9008745" y="25146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9</xdr:col>
      <xdr:colOff>474345</xdr:colOff>
      <xdr:row>12</xdr:row>
      <xdr:rowOff>0</xdr:rowOff>
    </xdr:from>
    <xdr:to>
      <xdr:col>9</xdr:col>
      <xdr:colOff>605937</xdr:colOff>
      <xdr:row>12</xdr:row>
      <xdr:rowOff>125942</xdr:rowOff>
    </xdr:to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9742170" y="2514600"/>
          <a:ext cx="16969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10</xdr:col>
      <xdr:colOff>474345</xdr:colOff>
      <xdr:row>12</xdr:row>
      <xdr:rowOff>0</xdr:rowOff>
    </xdr:from>
    <xdr:to>
      <xdr:col>10</xdr:col>
      <xdr:colOff>586887</xdr:colOff>
      <xdr:row>12</xdr:row>
      <xdr:rowOff>125942</xdr:rowOff>
    </xdr:to>
    <xdr:sp macro="" textlink="">
      <xdr:nvSpPr>
        <xdr:cNvPr id="597" name="Text Box 3"/>
        <xdr:cNvSpPr txBox="1">
          <a:spLocks noChangeArrowheads="1"/>
        </xdr:cNvSpPr>
      </xdr:nvSpPr>
      <xdr:spPr bwMode="auto">
        <a:xfrm>
          <a:off x="10399395" y="25146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476250</xdr:colOff>
      <xdr:row>17</xdr:row>
      <xdr:rowOff>9525</xdr:rowOff>
    </xdr:from>
    <xdr:to>
      <xdr:col>8</xdr:col>
      <xdr:colOff>219075</xdr:colOff>
      <xdr:row>17</xdr:row>
      <xdr:rowOff>133350</xdr:rowOff>
    </xdr:to>
    <xdr:sp macro="" textlink="">
      <xdr:nvSpPr>
        <xdr:cNvPr id="6584489" name="Text Box 4"/>
        <xdr:cNvSpPr txBox="1">
          <a:spLocks noChangeArrowheads="1"/>
        </xdr:cNvSpPr>
      </xdr:nvSpPr>
      <xdr:spPr bwMode="auto">
        <a:xfrm>
          <a:off x="6791325" y="37433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17</xdr:row>
      <xdr:rowOff>9525</xdr:rowOff>
    </xdr:from>
    <xdr:to>
      <xdr:col>8</xdr:col>
      <xdr:colOff>219075</xdr:colOff>
      <xdr:row>17</xdr:row>
      <xdr:rowOff>133350</xdr:rowOff>
    </xdr:to>
    <xdr:sp macro="" textlink="">
      <xdr:nvSpPr>
        <xdr:cNvPr id="6584490" name="Text Box 4"/>
        <xdr:cNvSpPr txBox="1">
          <a:spLocks noChangeArrowheads="1"/>
        </xdr:cNvSpPr>
      </xdr:nvSpPr>
      <xdr:spPr bwMode="auto">
        <a:xfrm>
          <a:off x="6791325" y="37433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17</xdr:row>
      <xdr:rowOff>9525</xdr:rowOff>
    </xdr:from>
    <xdr:to>
      <xdr:col>8</xdr:col>
      <xdr:colOff>219075</xdr:colOff>
      <xdr:row>17</xdr:row>
      <xdr:rowOff>133350</xdr:rowOff>
    </xdr:to>
    <xdr:sp macro="" textlink="">
      <xdr:nvSpPr>
        <xdr:cNvPr id="6584491" name="Text Box 4"/>
        <xdr:cNvSpPr txBox="1">
          <a:spLocks noChangeArrowheads="1"/>
        </xdr:cNvSpPr>
      </xdr:nvSpPr>
      <xdr:spPr bwMode="auto">
        <a:xfrm>
          <a:off x="6791325" y="37433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17</xdr:row>
      <xdr:rowOff>9525</xdr:rowOff>
    </xdr:from>
    <xdr:to>
      <xdr:col>8</xdr:col>
      <xdr:colOff>219075</xdr:colOff>
      <xdr:row>17</xdr:row>
      <xdr:rowOff>133350</xdr:rowOff>
    </xdr:to>
    <xdr:sp macro="" textlink="">
      <xdr:nvSpPr>
        <xdr:cNvPr id="6584492" name="Text Box 4"/>
        <xdr:cNvSpPr txBox="1">
          <a:spLocks noChangeArrowheads="1"/>
        </xdr:cNvSpPr>
      </xdr:nvSpPr>
      <xdr:spPr bwMode="auto">
        <a:xfrm>
          <a:off x="6791325" y="37433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17</xdr:row>
      <xdr:rowOff>9525</xdr:rowOff>
    </xdr:from>
    <xdr:to>
      <xdr:col>8</xdr:col>
      <xdr:colOff>219075</xdr:colOff>
      <xdr:row>17</xdr:row>
      <xdr:rowOff>133350</xdr:rowOff>
    </xdr:to>
    <xdr:sp macro="" textlink="">
      <xdr:nvSpPr>
        <xdr:cNvPr id="6584493" name="Text Box 4"/>
        <xdr:cNvSpPr txBox="1">
          <a:spLocks noChangeArrowheads="1"/>
        </xdr:cNvSpPr>
      </xdr:nvSpPr>
      <xdr:spPr bwMode="auto">
        <a:xfrm>
          <a:off x="6791325" y="37433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472440</xdr:colOff>
      <xdr:row>13</xdr:row>
      <xdr:rowOff>0</xdr:rowOff>
    </xdr:from>
    <xdr:to>
      <xdr:col>1</xdr:col>
      <xdr:colOff>584699</xdr:colOff>
      <xdr:row>13</xdr:row>
      <xdr:rowOff>125942</xdr:rowOff>
    </xdr:to>
    <xdr:sp macro="" textlink="">
      <xdr:nvSpPr>
        <xdr:cNvPr id="603" name="Text Box 3"/>
        <xdr:cNvSpPr txBox="1">
          <a:spLocks noChangeArrowheads="1"/>
        </xdr:cNvSpPr>
      </xdr:nvSpPr>
      <xdr:spPr bwMode="auto">
        <a:xfrm>
          <a:off x="2625090" y="27051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476250</xdr:colOff>
      <xdr:row>18</xdr:row>
      <xdr:rowOff>9525</xdr:rowOff>
    </xdr:from>
    <xdr:to>
      <xdr:col>2</xdr:col>
      <xdr:colOff>771525</xdr:colOff>
      <xdr:row>18</xdr:row>
      <xdr:rowOff>133350</xdr:rowOff>
    </xdr:to>
    <xdr:sp macro="" textlink="">
      <xdr:nvSpPr>
        <xdr:cNvPr id="6584495" name="Text Box 4"/>
        <xdr:cNvSpPr txBox="1">
          <a:spLocks noChangeArrowheads="1"/>
        </xdr:cNvSpPr>
      </xdr:nvSpPr>
      <xdr:spPr bwMode="auto">
        <a:xfrm>
          <a:off x="3295650" y="39719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472440</xdr:colOff>
      <xdr:row>13</xdr:row>
      <xdr:rowOff>0</xdr:rowOff>
    </xdr:from>
    <xdr:to>
      <xdr:col>4</xdr:col>
      <xdr:colOff>60824</xdr:colOff>
      <xdr:row>13</xdr:row>
      <xdr:rowOff>125942</xdr:rowOff>
    </xdr:to>
    <xdr:sp macro="" textlink="">
      <xdr:nvSpPr>
        <xdr:cNvPr id="605" name="Text Box 3"/>
        <xdr:cNvSpPr txBox="1">
          <a:spLocks noChangeArrowheads="1"/>
        </xdr:cNvSpPr>
      </xdr:nvSpPr>
      <xdr:spPr bwMode="auto">
        <a:xfrm>
          <a:off x="4320540" y="2705100"/>
          <a:ext cx="3599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4</xdr:col>
      <xdr:colOff>695325</xdr:colOff>
      <xdr:row>18</xdr:row>
      <xdr:rowOff>133350</xdr:rowOff>
    </xdr:to>
    <xdr:sp macro="" textlink="">
      <xdr:nvSpPr>
        <xdr:cNvPr id="6584497" name="Text Box 4"/>
        <xdr:cNvSpPr txBox="1">
          <a:spLocks noChangeArrowheads="1"/>
        </xdr:cNvSpPr>
      </xdr:nvSpPr>
      <xdr:spPr bwMode="auto">
        <a:xfrm>
          <a:off x="4610100" y="39719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800100</xdr:colOff>
      <xdr:row>18</xdr:row>
      <xdr:rowOff>133350</xdr:rowOff>
    </xdr:to>
    <xdr:sp macro="" textlink="">
      <xdr:nvSpPr>
        <xdr:cNvPr id="6584498" name="Text Box 4"/>
        <xdr:cNvSpPr txBox="1">
          <a:spLocks noChangeArrowheads="1"/>
        </xdr:cNvSpPr>
      </xdr:nvSpPr>
      <xdr:spPr bwMode="auto">
        <a:xfrm>
          <a:off x="6019800" y="39719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472440</xdr:colOff>
      <xdr:row>13</xdr:row>
      <xdr:rowOff>0</xdr:rowOff>
    </xdr:from>
    <xdr:to>
      <xdr:col>4</xdr:col>
      <xdr:colOff>60824</xdr:colOff>
      <xdr:row>13</xdr:row>
      <xdr:rowOff>125942</xdr:rowOff>
    </xdr:to>
    <xdr:sp macro="" textlink="">
      <xdr:nvSpPr>
        <xdr:cNvPr id="608" name="Text Box 3"/>
        <xdr:cNvSpPr txBox="1">
          <a:spLocks noChangeArrowheads="1"/>
        </xdr:cNvSpPr>
      </xdr:nvSpPr>
      <xdr:spPr bwMode="auto">
        <a:xfrm>
          <a:off x="4320540" y="2705100"/>
          <a:ext cx="3599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4</xdr:col>
      <xdr:colOff>695325</xdr:colOff>
      <xdr:row>18</xdr:row>
      <xdr:rowOff>133350</xdr:rowOff>
    </xdr:to>
    <xdr:sp macro="" textlink="">
      <xdr:nvSpPr>
        <xdr:cNvPr id="6584500" name="Text Box 4"/>
        <xdr:cNvSpPr txBox="1">
          <a:spLocks noChangeArrowheads="1"/>
        </xdr:cNvSpPr>
      </xdr:nvSpPr>
      <xdr:spPr bwMode="auto">
        <a:xfrm>
          <a:off x="4581525" y="39719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485775</xdr:colOff>
      <xdr:row>18</xdr:row>
      <xdr:rowOff>9525</xdr:rowOff>
    </xdr:from>
    <xdr:to>
      <xdr:col>6</xdr:col>
      <xdr:colOff>809625</xdr:colOff>
      <xdr:row>18</xdr:row>
      <xdr:rowOff>133350</xdr:rowOff>
    </xdr:to>
    <xdr:sp macro="" textlink="">
      <xdr:nvSpPr>
        <xdr:cNvPr id="6584501" name="Text Box 4"/>
        <xdr:cNvSpPr txBox="1">
          <a:spLocks noChangeArrowheads="1"/>
        </xdr:cNvSpPr>
      </xdr:nvSpPr>
      <xdr:spPr bwMode="auto">
        <a:xfrm>
          <a:off x="6029325" y="39719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104775</xdr:colOff>
      <xdr:row>18</xdr:row>
      <xdr:rowOff>133350</xdr:rowOff>
    </xdr:to>
    <xdr:sp macro="" textlink="">
      <xdr:nvSpPr>
        <xdr:cNvPr id="6584502" name="Text Box 4"/>
        <xdr:cNvSpPr txBox="1">
          <a:spLocks noChangeArrowheads="1"/>
        </xdr:cNvSpPr>
      </xdr:nvSpPr>
      <xdr:spPr bwMode="auto">
        <a:xfrm>
          <a:off x="6791325" y="39719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800100</xdr:colOff>
      <xdr:row>18</xdr:row>
      <xdr:rowOff>133350</xdr:rowOff>
    </xdr:to>
    <xdr:sp macro="" textlink="">
      <xdr:nvSpPr>
        <xdr:cNvPr id="6584503" name="Text Box 4"/>
        <xdr:cNvSpPr txBox="1">
          <a:spLocks noChangeArrowheads="1"/>
        </xdr:cNvSpPr>
      </xdr:nvSpPr>
      <xdr:spPr bwMode="auto">
        <a:xfrm>
          <a:off x="6019800" y="39719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495300</xdr:colOff>
      <xdr:row>18</xdr:row>
      <xdr:rowOff>9525</xdr:rowOff>
    </xdr:from>
    <xdr:to>
      <xdr:col>6</xdr:col>
      <xdr:colOff>809625</xdr:colOff>
      <xdr:row>18</xdr:row>
      <xdr:rowOff>133350</xdr:rowOff>
    </xdr:to>
    <xdr:sp macro="" textlink="">
      <xdr:nvSpPr>
        <xdr:cNvPr id="6584504" name="Text Box 4"/>
        <xdr:cNvSpPr txBox="1">
          <a:spLocks noChangeArrowheads="1"/>
        </xdr:cNvSpPr>
      </xdr:nvSpPr>
      <xdr:spPr bwMode="auto">
        <a:xfrm>
          <a:off x="6038850" y="39719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95250</xdr:colOff>
      <xdr:row>18</xdr:row>
      <xdr:rowOff>133350</xdr:rowOff>
    </xdr:to>
    <xdr:sp macro="" textlink="">
      <xdr:nvSpPr>
        <xdr:cNvPr id="6584505" name="Text Box 4"/>
        <xdr:cNvSpPr txBox="1">
          <a:spLocks noChangeArrowheads="1"/>
        </xdr:cNvSpPr>
      </xdr:nvSpPr>
      <xdr:spPr bwMode="auto">
        <a:xfrm>
          <a:off x="6791325" y="39719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809625</xdr:colOff>
      <xdr:row>18</xdr:row>
      <xdr:rowOff>133350</xdr:rowOff>
    </xdr:to>
    <xdr:sp macro="" textlink="">
      <xdr:nvSpPr>
        <xdr:cNvPr id="6584506" name="Text Box 4"/>
        <xdr:cNvSpPr txBox="1">
          <a:spLocks noChangeArrowheads="1"/>
        </xdr:cNvSpPr>
      </xdr:nvSpPr>
      <xdr:spPr bwMode="auto">
        <a:xfrm>
          <a:off x="6019800" y="39719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114300</xdr:colOff>
      <xdr:row>18</xdr:row>
      <xdr:rowOff>133350</xdr:rowOff>
    </xdr:to>
    <xdr:sp macro="" textlink="">
      <xdr:nvSpPr>
        <xdr:cNvPr id="6584507" name="Text Box 4"/>
        <xdr:cNvSpPr txBox="1">
          <a:spLocks noChangeArrowheads="1"/>
        </xdr:cNvSpPr>
      </xdr:nvSpPr>
      <xdr:spPr bwMode="auto">
        <a:xfrm>
          <a:off x="6791325" y="39719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95250</xdr:colOff>
      <xdr:row>18</xdr:row>
      <xdr:rowOff>133350</xdr:rowOff>
    </xdr:to>
    <xdr:sp macro="" textlink="">
      <xdr:nvSpPr>
        <xdr:cNvPr id="6584508" name="Text Box 4"/>
        <xdr:cNvSpPr txBox="1">
          <a:spLocks noChangeArrowheads="1"/>
        </xdr:cNvSpPr>
      </xdr:nvSpPr>
      <xdr:spPr bwMode="auto">
        <a:xfrm>
          <a:off x="6791325" y="39719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4</xdr:col>
      <xdr:colOff>695325</xdr:colOff>
      <xdr:row>18</xdr:row>
      <xdr:rowOff>133350</xdr:rowOff>
    </xdr:to>
    <xdr:sp macro="" textlink="">
      <xdr:nvSpPr>
        <xdr:cNvPr id="6584509" name="Text Box 4"/>
        <xdr:cNvSpPr txBox="1">
          <a:spLocks noChangeArrowheads="1"/>
        </xdr:cNvSpPr>
      </xdr:nvSpPr>
      <xdr:spPr bwMode="auto">
        <a:xfrm>
          <a:off x="4581525" y="39719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695325</xdr:colOff>
      <xdr:row>18</xdr:row>
      <xdr:rowOff>133350</xdr:rowOff>
    </xdr:to>
    <xdr:sp macro="" textlink="">
      <xdr:nvSpPr>
        <xdr:cNvPr id="6584510" name="Text Box 4"/>
        <xdr:cNvSpPr txBox="1">
          <a:spLocks noChangeArrowheads="1"/>
        </xdr:cNvSpPr>
      </xdr:nvSpPr>
      <xdr:spPr bwMode="auto">
        <a:xfrm>
          <a:off x="4591050" y="39719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495300</xdr:colOff>
      <xdr:row>18</xdr:row>
      <xdr:rowOff>9525</xdr:rowOff>
    </xdr:from>
    <xdr:to>
      <xdr:col>6</xdr:col>
      <xdr:colOff>771525</xdr:colOff>
      <xdr:row>18</xdr:row>
      <xdr:rowOff>133350</xdr:rowOff>
    </xdr:to>
    <xdr:sp macro="" textlink="">
      <xdr:nvSpPr>
        <xdr:cNvPr id="6584511" name="Text Box 4"/>
        <xdr:cNvSpPr txBox="1">
          <a:spLocks noChangeArrowheads="1"/>
        </xdr:cNvSpPr>
      </xdr:nvSpPr>
      <xdr:spPr bwMode="auto">
        <a:xfrm>
          <a:off x="6038850" y="3971925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123825</xdr:colOff>
      <xdr:row>18</xdr:row>
      <xdr:rowOff>133350</xdr:rowOff>
    </xdr:to>
    <xdr:sp macro="" textlink="">
      <xdr:nvSpPr>
        <xdr:cNvPr id="6584512" name="Text Box 4"/>
        <xdr:cNvSpPr txBox="1">
          <a:spLocks noChangeArrowheads="1"/>
        </xdr:cNvSpPr>
      </xdr:nvSpPr>
      <xdr:spPr bwMode="auto">
        <a:xfrm>
          <a:off x="6791325" y="39719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18</xdr:row>
      <xdr:rowOff>9525</xdr:rowOff>
    </xdr:from>
    <xdr:to>
      <xdr:col>6</xdr:col>
      <xdr:colOff>771525</xdr:colOff>
      <xdr:row>18</xdr:row>
      <xdr:rowOff>133350</xdr:rowOff>
    </xdr:to>
    <xdr:sp macro="" textlink="">
      <xdr:nvSpPr>
        <xdr:cNvPr id="6584513" name="Text Box 4"/>
        <xdr:cNvSpPr txBox="1">
          <a:spLocks noChangeArrowheads="1"/>
        </xdr:cNvSpPr>
      </xdr:nvSpPr>
      <xdr:spPr bwMode="auto">
        <a:xfrm>
          <a:off x="6010275" y="39719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485775</xdr:colOff>
      <xdr:row>18</xdr:row>
      <xdr:rowOff>9525</xdr:rowOff>
    </xdr:from>
    <xdr:to>
      <xdr:col>8</xdr:col>
      <xdr:colOff>133350</xdr:colOff>
      <xdr:row>18</xdr:row>
      <xdr:rowOff>133350</xdr:rowOff>
    </xdr:to>
    <xdr:sp macro="" textlink="">
      <xdr:nvSpPr>
        <xdr:cNvPr id="6584514" name="Text Box 4"/>
        <xdr:cNvSpPr txBox="1">
          <a:spLocks noChangeArrowheads="1"/>
        </xdr:cNvSpPr>
      </xdr:nvSpPr>
      <xdr:spPr bwMode="auto">
        <a:xfrm>
          <a:off x="6800850" y="39719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123825</xdr:colOff>
      <xdr:row>18</xdr:row>
      <xdr:rowOff>133350</xdr:rowOff>
    </xdr:to>
    <xdr:sp macro="" textlink="">
      <xdr:nvSpPr>
        <xdr:cNvPr id="6584515" name="Text Box 4"/>
        <xdr:cNvSpPr txBox="1">
          <a:spLocks noChangeArrowheads="1"/>
        </xdr:cNvSpPr>
      </xdr:nvSpPr>
      <xdr:spPr bwMode="auto">
        <a:xfrm>
          <a:off x="6791325" y="39719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495300</xdr:colOff>
      <xdr:row>18</xdr:row>
      <xdr:rowOff>9525</xdr:rowOff>
    </xdr:from>
    <xdr:to>
      <xdr:col>8</xdr:col>
      <xdr:colOff>133350</xdr:colOff>
      <xdr:row>18</xdr:row>
      <xdr:rowOff>133350</xdr:rowOff>
    </xdr:to>
    <xdr:sp macro="" textlink="">
      <xdr:nvSpPr>
        <xdr:cNvPr id="6584516" name="Text Box 4"/>
        <xdr:cNvSpPr txBox="1">
          <a:spLocks noChangeArrowheads="1"/>
        </xdr:cNvSpPr>
      </xdr:nvSpPr>
      <xdr:spPr bwMode="auto">
        <a:xfrm>
          <a:off x="6810375" y="39719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133350</xdr:colOff>
      <xdr:row>18</xdr:row>
      <xdr:rowOff>133350</xdr:rowOff>
    </xdr:to>
    <xdr:sp macro="" textlink="">
      <xdr:nvSpPr>
        <xdr:cNvPr id="6584517" name="Text Box 4"/>
        <xdr:cNvSpPr txBox="1">
          <a:spLocks noChangeArrowheads="1"/>
        </xdr:cNvSpPr>
      </xdr:nvSpPr>
      <xdr:spPr bwMode="auto">
        <a:xfrm>
          <a:off x="6791325" y="39719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18</xdr:row>
      <xdr:rowOff>9525</xdr:rowOff>
    </xdr:from>
    <xdr:to>
      <xdr:col>6</xdr:col>
      <xdr:colOff>771525</xdr:colOff>
      <xdr:row>18</xdr:row>
      <xdr:rowOff>133350</xdr:rowOff>
    </xdr:to>
    <xdr:sp macro="" textlink="">
      <xdr:nvSpPr>
        <xdr:cNvPr id="6584518" name="Text Box 4"/>
        <xdr:cNvSpPr txBox="1">
          <a:spLocks noChangeArrowheads="1"/>
        </xdr:cNvSpPr>
      </xdr:nvSpPr>
      <xdr:spPr bwMode="auto">
        <a:xfrm>
          <a:off x="6010275" y="39719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762000</xdr:colOff>
      <xdr:row>18</xdr:row>
      <xdr:rowOff>133350</xdr:rowOff>
    </xdr:to>
    <xdr:sp macro="" textlink="">
      <xdr:nvSpPr>
        <xdr:cNvPr id="6584519" name="Text Box 4"/>
        <xdr:cNvSpPr txBox="1">
          <a:spLocks noChangeArrowheads="1"/>
        </xdr:cNvSpPr>
      </xdr:nvSpPr>
      <xdr:spPr bwMode="auto">
        <a:xfrm>
          <a:off x="6019800" y="397192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695325</xdr:colOff>
      <xdr:row>18</xdr:row>
      <xdr:rowOff>133350</xdr:rowOff>
    </xdr:to>
    <xdr:sp macro="" textlink="">
      <xdr:nvSpPr>
        <xdr:cNvPr id="6584520" name="Text Box 4"/>
        <xdr:cNvSpPr txBox="1">
          <a:spLocks noChangeArrowheads="1"/>
        </xdr:cNvSpPr>
      </xdr:nvSpPr>
      <xdr:spPr bwMode="auto">
        <a:xfrm>
          <a:off x="4591050" y="39719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495300</xdr:colOff>
      <xdr:row>18</xdr:row>
      <xdr:rowOff>9525</xdr:rowOff>
    </xdr:from>
    <xdr:to>
      <xdr:col>6</xdr:col>
      <xdr:colOff>771525</xdr:colOff>
      <xdr:row>18</xdr:row>
      <xdr:rowOff>133350</xdr:rowOff>
    </xdr:to>
    <xdr:sp macro="" textlink="">
      <xdr:nvSpPr>
        <xdr:cNvPr id="6584521" name="Text Box 4"/>
        <xdr:cNvSpPr txBox="1">
          <a:spLocks noChangeArrowheads="1"/>
        </xdr:cNvSpPr>
      </xdr:nvSpPr>
      <xdr:spPr bwMode="auto">
        <a:xfrm>
          <a:off x="6038850" y="3971925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123825</xdr:colOff>
      <xdr:row>18</xdr:row>
      <xdr:rowOff>133350</xdr:rowOff>
    </xdr:to>
    <xdr:sp macro="" textlink="">
      <xdr:nvSpPr>
        <xdr:cNvPr id="6584522" name="Text Box 4"/>
        <xdr:cNvSpPr txBox="1">
          <a:spLocks noChangeArrowheads="1"/>
        </xdr:cNvSpPr>
      </xdr:nvSpPr>
      <xdr:spPr bwMode="auto">
        <a:xfrm>
          <a:off x="6791325" y="39719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18</xdr:row>
      <xdr:rowOff>9525</xdr:rowOff>
    </xdr:from>
    <xdr:to>
      <xdr:col>6</xdr:col>
      <xdr:colOff>771525</xdr:colOff>
      <xdr:row>18</xdr:row>
      <xdr:rowOff>133350</xdr:rowOff>
    </xdr:to>
    <xdr:sp macro="" textlink="">
      <xdr:nvSpPr>
        <xdr:cNvPr id="6584523" name="Text Box 4"/>
        <xdr:cNvSpPr txBox="1">
          <a:spLocks noChangeArrowheads="1"/>
        </xdr:cNvSpPr>
      </xdr:nvSpPr>
      <xdr:spPr bwMode="auto">
        <a:xfrm>
          <a:off x="6010275" y="39719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485775</xdr:colOff>
      <xdr:row>18</xdr:row>
      <xdr:rowOff>9525</xdr:rowOff>
    </xdr:from>
    <xdr:to>
      <xdr:col>8</xdr:col>
      <xdr:colOff>133350</xdr:colOff>
      <xdr:row>18</xdr:row>
      <xdr:rowOff>133350</xdr:rowOff>
    </xdr:to>
    <xdr:sp macro="" textlink="">
      <xdr:nvSpPr>
        <xdr:cNvPr id="6584524" name="Text Box 4"/>
        <xdr:cNvSpPr txBox="1">
          <a:spLocks noChangeArrowheads="1"/>
        </xdr:cNvSpPr>
      </xdr:nvSpPr>
      <xdr:spPr bwMode="auto">
        <a:xfrm>
          <a:off x="6800850" y="39719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123825</xdr:colOff>
      <xdr:row>18</xdr:row>
      <xdr:rowOff>133350</xdr:rowOff>
    </xdr:to>
    <xdr:sp macro="" textlink="">
      <xdr:nvSpPr>
        <xdr:cNvPr id="6584525" name="Text Box 4"/>
        <xdr:cNvSpPr txBox="1">
          <a:spLocks noChangeArrowheads="1"/>
        </xdr:cNvSpPr>
      </xdr:nvSpPr>
      <xdr:spPr bwMode="auto">
        <a:xfrm>
          <a:off x="6791325" y="39719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495300</xdr:colOff>
      <xdr:row>18</xdr:row>
      <xdr:rowOff>9525</xdr:rowOff>
    </xdr:from>
    <xdr:to>
      <xdr:col>8</xdr:col>
      <xdr:colOff>133350</xdr:colOff>
      <xdr:row>18</xdr:row>
      <xdr:rowOff>133350</xdr:rowOff>
    </xdr:to>
    <xdr:sp macro="" textlink="">
      <xdr:nvSpPr>
        <xdr:cNvPr id="6584526" name="Text Box 4"/>
        <xdr:cNvSpPr txBox="1">
          <a:spLocks noChangeArrowheads="1"/>
        </xdr:cNvSpPr>
      </xdr:nvSpPr>
      <xdr:spPr bwMode="auto">
        <a:xfrm>
          <a:off x="6810375" y="39719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133350</xdr:colOff>
      <xdr:row>18</xdr:row>
      <xdr:rowOff>133350</xdr:rowOff>
    </xdr:to>
    <xdr:sp macro="" textlink="">
      <xdr:nvSpPr>
        <xdr:cNvPr id="6584527" name="Text Box 4"/>
        <xdr:cNvSpPr txBox="1">
          <a:spLocks noChangeArrowheads="1"/>
        </xdr:cNvSpPr>
      </xdr:nvSpPr>
      <xdr:spPr bwMode="auto">
        <a:xfrm>
          <a:off x="6791325" y="39719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18</xdr:row>
      <xdr:rowOff>9525</xdr:rowOff>
    </xdr:from>
    <xdr:to>
      <xdr:col>6</xdr:col>
      <xdr:colOff>771525</xdr:colOff>
      <xdr:row>18</xdr:row>
      <xdr:rowOff>133350</xdr:rowOff>
    </xdr:to>
    <xdr:sp macro="" textlink="">
      <xdr:nvSpPr>
        <xdr:cNvPr id="6584528" name="Text Box 4"/>
        <xdr:cNvSpPr txBox="1">
          <a:spLocks noChangeArrowheads="1"/>
        </xdr:cNvSpPr>
      </xdr:nvSpPr>
      <xdr:spPr bwMode="auto">
        <a:xfrm>
          <a:off x="6010275" y="39719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762000</xdr:colOff>
      <xdr:row>18</xdr:row>
      <xdr:rowOff>133350</xdr:rowOff>
    </xdr:to>
    <xdr:sp macro="" textlink="">
      <xdr:nvSpPr>
        <xdr:cNvPr id="6584529" name="Text Box 4"/>
        <xdr:cNvSpPr txBox="1">
          <a:spLocks noChangeArrowheads="1"/>
        </xdr:cNvSpPr>
      </xdr:nvSpPr>
      <xdr:spPr bwMode="auto">
        <a:xfrm>
          <a:off x="6019800" y="397192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495300</xdr:colOff>
      <xdr:row>18</xdr:row>
      <xdr:rowOff>9525</xdr:rowOff>
    </xdr:from>
    <xdr:to>
      <xdr:col>8</xdr:col>
      <xdr:colOff>95250</xdr:colOff>
      <xdr:row>18</xdr:row>
      <xdr:rowOff>133350</xdr:rowOff>
    </xdr:to>
    <xdr:sp macro="" textlink="">
      <xdr:nvSpPr>
        <xdr:cNvPr id="6584530" name="Text Box 4"/>
        <xdr:cNvSpPr txBox="1">
          <a:spLocks noChangeArrowheads="1"/>
        </xdr:cNvSpPr>
      </xdr:nvSpPr>
      <xdr:spPr bwMode="auto">
        <a:xfrm>
          <a:off x="6810375" y="39719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466725</xdr:colOff>
      <xdr:row>18</xdr:row>
      <xdr:rowOff>9525</xdr:rowOff>
    </xdr:from>
    <xdr:to>
      <xdr:col>8</xdr:col>
      <xdr:colOff>95250</xdr:colOff>
      <xdr:row>18</xdr:row>
      <xdr:rowOff>133350</xdr:rowOff>
    </xdr:to>
    <xdr:sp macro="" textlink="">
      <xdr:nvSpPr>
        <xdr:cNvPr id="6584531" name="Text Box 4"/>
        <xdr:cNvSpPr txBox="1">
          <a:spLocks noChangeArrowheads="1"/>
        </xdr:cNvSpPr>
      </xdr:nvSpPr>
      <xdr:spPr bwMode="auto">
        <a:xfrm>
          <a:off x="6781800" y="39719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466725</xdr:colOff>
      <xdr:row>18</xdr:row>
      <xdr:rowOff>9525</xdr:rowOff>
    </xdr:from>
    <xdr:to>
      <xdr:col>8</xdr:col>
      <xdr:colOff>95250</xdr:colOff>
      <xdr:row>18</xdr:row>
      <xdr:rowOff>133350</xdr:rowOff>
    </xdr:to>
    <xdr:sp macro="" textlink="">
      <xdr:nvSpPr>
        <xdr:cNvPr id="6584532" name="Text Box 4"/>
        <xdr:cNvSpPr txBox="1">
          <a:spLocks noChangeArrowheads="1"/>
        </xdr:cNvSpPr>
      </xdr:nvSpPr>
      <xdr:spPr bwMode="auto">
        <a:xfrm>
          <a:off x="6781800" y="39719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85725</xdr:colOff>
      <xdr:row>18</xdr:row>
      <xdr:rowOff>133350</xdr:rowOff>
    </xdr:to>
    <xdr:sp macro="" textlink="">
      <xdr:nvSpPr>
        <xdr:cNvPr id="6584533" name="Text Box 4"/>
        <xdr:cNvSpPr txBox="1">
          <a:spLocks noChangeArrowheads="1"/>
        </xdr:cNvSpPr>
      </xdr:nvSpPr>
      <xdr:spPr bwMode="auto">
        <a:xfrm>
          <a:off x="6791325" y="39719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762000</xdr:colOff>
      <xdr:row>18</xdr:row>
      <xdr:rowOff>133350</xdr:rowOff>
    </xdr:to>
    <xdr:sp macro="" textlink="">
      <xdr:nvSpPr>
        <xdr:cNvPr id="6584534" name="Text Box 4"/>
        <xdr:cNvSpPr txBox="1">
          <a:spLocks noChangeArrowheads="1"/>
        </xdr:cNvSpPr>
      </xdr:nvSpPr>
      <xdr:spPr bwMode="auto">
        <a:xfrm>
          <a:off x="6019800" y="397192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495300</xdr:colOff>
      <xdr:row>18</xdr:row>
      <xdr:rowOff>9525</xdr:rowOff>
    </xdr:from>
    <xdr:to>
      <xdr:col>5</xdr:col>
      <xdr:colOff>685800</xdr:colOff>
      <xdr:row>18</xdr:row>
      <xdr:rowOff>133350</xdr:rowOff>
    </xdr:to>
    <xdr:sp macro="" textlink="">
      <xdr:nvSpPr>
        <xdr:cNvPr id="6584535" name="Text Box 4"/>
        <xdr:cNvSpPr txBox="1">
          <a:spLocks noChangeArrowheads="1"/>
        </xdr:cNvSpPr>
      </xdr:nvSpPr>
      <xdr:spPr bwMode="auto">
        <a:xfrm>
          <a:off x="5381625" y="39719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466725</xdr:colOff>
      <xdr:row>18</xdr:row>
      <xdr:rowOff>9525</xdr:rowOff>
    </xdr:from>
    <xdr:to>
      <xdr:col>5</xdr:col>
      <xdr:colOff>685800</xdr:colOff>
      <xdr:row>18</xdr:row>
      <xdr:rowOff>133350</xdr:rowOff>
    </xdr:to>
    <xdr:sp macro="" textlink="">
      <xdr:nvSpPr>
        <xdr:cNvPr id="6584536" name="Text Box 4"/>
        <xdr:cNvSpPr txBox="1">
          <a:spLocks noChangeArrowheads="1"/>
        </xdr:cNvSpPr>
      </xdr:nvSpPr>
      <xdr:spPr bwMode="auto">
        <a:xfrm>
          <a:off x="5353050" y="39719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466725</xdr:colOff>
      <xdr:row>18</xdr:row>
      <xdr:rowOff>9525</xdr:rowOff>
    </xdr:from>
    <xdr:to>
      <xdr:col>5</xdr:col>
      <xdr:colOff>685800</xdr:colOff>
      <xdr:row>18</xdr:row>
      <xdr:rowOff>133350</xdr:rowOff>
    </xdr:to>
    <xdr:sp macro="" textlink="">
      <xdr:nvSpPr>
        <xdr:cNvPr id="6584537" name="Text Box 4"/>
        <xdr:cNvSpPr txBox="1">
          <a:spLocks noChangeArrowheads="1"/>
        </xdr:cNvSpPr>
      </xdr:nvSpPr>
      <xdr:spPr bwMode="auto">
        <a:xfrm>
          <a:off x="5353050" y="39719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18</xdr:row>
      <xdr:rowOff>9525</xdr:rowOff>
    </xdr:from>
    <xdr:to>
      <xdr:col>5</xdr:col>
      <xdr:colOff>685800</xdr:colOff>
      <xdr:row>18</xdr:row>
      <xdr:rowOff>133350</xdr:rowOff>
    </xdr:to>
    <xdr:sp macro="" textlink="">
      <xdr:nvSpPr>
        <xdr:cNvPr id="6584538" name="Text Box 4"/>
        <xdr:cNvSpPr txBox="1">
          <a:spLocks noChangeArrowheads="1"/>
        </xdr:cNvSpPr>
      </xdr:nvSpPr>
      <xdr:spPr bwMode="auto">
        <a:xfrm>
          <a:off x="5362575" y="39719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18</xdr:row>
      <xdr:rowOff>9525</xdr:rowOff>
    </xdr:from>
    <xdr:to>
      <xdr:col>5</xdr:col>
      <xdr:colOff>685800</xdr:colOff>
      <xdr:row>18</xdr:row>
      <xdr:rowOff>133350</xdr:rowOff>
    </xdr:to>
    <xdr:sp macro="" textlink="">
      <xdr:nvSpPr>
        <xdr:cNvPr id="6584539" name="Text Box 4"/>
        <xdr:cNvSpPr txBox="1">
          <a:spLocks noChangeArrowheads="1"/>
        </xdr:cNvSpPr>
      </xdr:nvSpPr>
      <xdr:spPr bwMode="auto">
        <a:xfrm>
          <a:off x="5362575" y="39719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641849</xdr:colOff>
      <xdr:row>13</xdr:row>
      <xdr:rowOff>125942</xdr:rowOff>
    </xdr:to>
    <xdr:sp macro="" textlink="">
      <xdr:nvSpPr>
        <xdr:cNvPr id="649" name="Text Box 3"/>
        <xdr:cNvSpPr txBox="1">
          <a:spLocks noChangeArrowheads="1"/>
        </xdr:cNvSpPr>
      </xdr:nvSpPr>
      <xdr:spPr bwMode="auto">
        <a:xfrm>
          <a:off x="3558540" y="27051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3</xdr:col>
      <xdr:colOff>472440</xdr:colOff>
      <xdr:row>13</xdr:row>
      <xdr:rowOff>0</xdr:rowOff>
    </xdr:from>
    <xdr:to>
      <xdr:col>4</xdr:col>
      <xdr:colOff>51299</xdr:colOff>
      <xdr:row>13</xdr:row>
      <xdr:rowOff>125942</xdr:rowOff>
    </xdr:to>
    <xdr:sp macro="" textlink="">
      <xdr:nvSpPr>
        <xdr:cNvPr id="650" name="Text Box 3"/>
        <xdr:cNvSpPr txBox="1">
          <a:spLocks noChangeArrowheads="1"/>
        </xdr:cNvSpPr>
      </xdr:nvSpPr>
      <xdr:spPr bwMode="auto">
        <a:xfrm>
          <a:off x="4320540" y="2705100"/>
          <a:ext cx="3503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472440</xdr:colOff>
      <xdr:row>13</xdr:row>
      <xdr:rowOff>0</xdr:rowOff>
    </xdr:from>
    <xdr:to>
      <xdr:col>4</xdr:col>
      <xdr:colOff>698999</xdr:colOff>
      <xdr:row>13</xdr:row>
      <xdr:rowOff>125942</xdr:rowOff>
    </xdr:to>
    <xdr:sp macro="" textlink="">
      <xdr:nvSpPr>
        <xdr:cNvPr id="651" name="Text Box 3"/>
        <xdr:cNvSpPr txBox="1">
          <a:spLocks noChangeArrowheads="1"/>
        </xdr:cNvSpPr>
      </xdr:nvSpPr>
      <xdr:spPr bwMode="auto">
        <a:xfrm>
          <a:off x="5120640" y="2705100"/>
          <a:ext cx="3218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474345</xdr:colOff>
      <xdr:row>12</xdr:row>
      <xdr:rowOff>0</xdr:rowOff>
    </xdr:from>
    <xdr:to>
      <xdr:col>1</xdr:col>
      <xdr:colOff>577362</xdr:colOff>
      <xdr:row>12</xdr:row>
      <xdr:rowOff>125942</xdr:rowOff>
    </xdr:to>
    <xdr:sp macro="" textlink="">
      <xdr:nvSpPr>
        <xdr:cNvPr id="666" name="Text Box 3"/>
        <xdr:cNvSpPr txBox="1">
          <a:spLocks noChangeArrowheads="1"/>
        </xdr:cNvSpPr>
      </xdr:nvSpPr>
      <xdr:spPr bwMode="auto">
        <a:xfrm>
          <a:off x="2626995" y="25146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485775</xdr:colOff>
      <xdr:row>17</xdr:row>
      <xdr:rowOff>9525</xdr:rowOff>
    </xdr:from>
    <xdr:to>
      <xdr:col>2</xdr:col>
      <xdr:colOff>723900</xdr:colOff>
      <xdr:row>17</xdr:row>
      <xdr:rowOff>133350</xdr:rowOff>
    </xdr:to>
    <xdr:sp macro="" textlink="">
      <xdr:nvSpPr>
        <xdr:cNvPr id="6584545" name="Text Box 4"/>
        <xdr:cNvSpPr txBox="1">
          <a:spLocks noChangeArrowheads="1"/>
        </xdr:cNvSpPr>
      </xdr:nvSpPr>
      <xdr:spPr bwMode="auto">
        <a:xfrm>
          <a:off x="3305175" y="37433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695325</xdr:colOff>
      <xdr:row>17</xdr:row>
      <xdr:rowOff>133350</xdr:rowOff>
    </xdr:to>
    <xdr:sp macro="" textlink="">
      <xdr:nvSpPr>
        <xdr:cNvPr id="6584546" name="Text Box 4"/>
        <xdr:cNvSpPr txBox="1">
          <a:spLocks noChangeArrowheads="1"/>
        </xdr:cNvSpPr>
      </xdr:nvSpPr>
      <xdr:spPr bwMode="auto">
        <a:xfrm>
          <a:off x="4600575" y="37433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695325</xdr:colOff>
      <xdr:row>17</xdr:row>
      <xdr:rowOff>133350</xdr:rowOff>
    </xdr:to>
    <xdr:sp macro="" textlink="">
      <xdr:nvSpPr>
        <xdr:cNvPr id="6584547" name="Text Box 4"/>
        <xdr:cNvSpPr txBox="1">
          <a:spLocks noChangeArrowheads="1"/>
        </xdr:cNvSpPr>
      </xdr:nvSpPr>
      <xdr:spPr bwMode="auto">
        <a:xfrm>
          <a:off x="4600575" y="37433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17</xdr:row>
      <xdr:rowOff>9525</xdr:rowOff>
    </xdr:from>
    <xdr:to>
      <xdr:col>6</xdr:col>
      <xdr:colOff>895350</xdr:colOff>
      <xdr:row>17</xdr:row>
      <xdr:rowOff>133350</xdr:rowOff>
    </xdr:to>
    <xdr:sp macro="" textlink="">
      <xdr:nvSpPr>
        <xdr:cNvPr id="6584548" name="Text Box 4"/>
        <xdr:cNvSpPr txBox="1">
          <a:spLocks noChangeArrowheads="1"/>
        </xdr:cNvSpPr>
      </xdr:nvSpPr>
      <xdr:spPr bwMode="auto">
        <a:xfrm>
          <a:off x="6019800" y="3743325"/>
          <a:ext cx="419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17</xdr:row>
      <xdr:rowOff>9525</xdr:rowOff>
    </xdr:from>
    <xdr:to>
      <xdr:col>6</xdr:col>
      <xdr:colOff>895350</xdr:colOff>
      <xdr:row>17</xdr:row>
      <xdr:rowOff>133350</xdr:rowOff>
    </xdr:to>
    <xdr:sp macro="" textlink="">
      <xdr:nvSpPr>
        <xdr:cNvPr id="6584549" name="Text Box 4"/>
        <xdr:cNvSpPr txBox="1">
          <a:spLocks noChangeArrowheads="1"/>
        </xdr:cNvSpPr>
      </xdr:nvSpPr>
      <xdr:spPr bwMode="auto">
        <a:xfrm>
          <a:off x="6019800" y="3743325"/>
          <a:ext cx="419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695325</xdr:colOff>
      <xdr:row>17</xdr:row>
      <xdr:rowOff>133350</xdr:rowOff>
    </xdr:to>
    <xdr:sp macro="" textlink="">
      <xdr:nvSpPr>
        <xdr:cNvPr id="6584550" name="Text Box 4"/>
        <xdr:cNvSpPr txBox="1">
          <a:spLocks noChangeArrowheads="1"/>
        </xdr:cNvSpPr>
      </xdr:nvSpPr>
      <xdr:spPr bwMode="auto">
        <a:xfrm>
          <a:off x="4600575" y="37433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17</xdr:row>
      <xdr:rowOff>9525</xdr:rowOff>
    </xdr:from>
    <xdr:to>
      <xdr:col>6</xdr:col>
      <xdr:colOff>895350</xdr:colOff>
      <xdr:row>17</xdr:row>
      <xdr:rowOff>133350</xdr:rowOff>
    </xdr:to>
    <xdr:sp macro="" textlink="">
      <xdr:nvSpPr>
        <xdr:cNvPr id="6584551" name="Text Box 4"/>
        <xdr:cNvSpPr txBox="1">
          <a:spLocks noChangeArrowheads="1"/>
        </xdr:cNvSpPr>
      </xdr:nvSpPr>
      <xdr:spPr bwMode="auto">
        <a:xfrm>
          <a:off x="6019800" y="3743325"/>
          <a:ext cx="419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17</xdr:row>
      <xdr:rowOff>9525</xdr:rowOff>
    </xdr:from>
    <xdr:to>
      <xdr:col>6</xdr:col>
      <xdr:colOff>895350</xdr:colOff>
      <xdr:row>17</xdr:row>
      <xdr:rowOff>133350</xdr:rowOff>
    </xdr:to>
    <xdr:sp macro="" textlink="">
      <xdr:nvSpPr>
        <xdr:cNvPr id="6584552" name="Text Box 4"/>
        <xdr:cNvSpPr txBox="1">
          <a:spLocks noChangeArrowheads="1"/>
        </xdr:cNvSpPr>
      </xdr:nvSpPr>
      <xdr:spPr bwMode="auto">
        <a:xfrm>
          <a:off x="6019800" y="3743325"/>
          <a:ext cx="419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485775</xdr:colOff>
      <xdr:row>17</xdr:row>
      <xdr:rowOff>9525</xdr:rowOff>
    </xdr:from>
    <xdr:to>
      <xdr:col>8</xdr:col>
      <xdr:colOff>95250</xdr:colOff>
      <xdr:row>17</xdr:row>
      <xdr:rowOff>133350</xdr:rowOff>
    </xdr:to>
    <xdr:sp macro="" textlink="">
      <xdr:nvSpPr>
        <xdr:cNvPr id="6584553" name="Text Box 4"/>
        <xdr:cNvSpPr txBox="1">
          <a:spLocks noChangeArrowheads="1"/>
        </xdr:cNvSpPr>
      </xdr:nvSpPr>
      <xdr:spPr bwMode="auto">
        <a:xfrm>
          <a:off x="6800850" y="37433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485775</xdr:colOff>
      <xdr:row>17</xdr:row>
      <xdr:rowOff>9525</xdr:rowOff>
    </xdr:from>
    <xdr:to>
      <xdr:col>8</xdr:col>
      <xdr:colOff>95250</xdr:colOff>
      <xdr:row>17</xdr:row>
      <xdr:rowOff>133350</xdr:rowOff>
    </xdr:to>
    <xdr:sp macro="" textlink="">
      <xdr:nvSpPr>
        <xdr:cNvPr id="6584554" name="Text Box 4"/>
        <xdr:cNvSpPr txBox="1">
          <a:spLocks noChangeArrowheads="1"/>
        </xdr:cNvSpPr>
      </xdr:nvSpPr>
      <xdr:spPr bwMode="auto">
        <a:xfrm>
          <a:off x="6800850" y="37433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17</xdr:row>
      <xdr:rowOff>9525</xdr:rowOff>
    </xdr:from>
    <xdr:to>
      <xdr:col>6</xdr:col>
      <xdr:colOff>895350</xdr:colOff>
      <xdr:row>17</xdr:row>
      <xdr:rowOff>133350</xdr:rowOff>
    </xdr:to>
    <xdr:sp macro="" textlink="">
      <xdr:nvSpPr>
        <xdr:cNvPr id="6584555" name="Text Box 4"/>
        <xdr:cNvSpPr txBox="1">
          <a:spLocks noChangeArrowheads="1"/>
        </xdr:cNvSpPr>
      </xdr:nvSpPr>
      <xdr:spPr bwMode="auto">
        <a:xfrm>
          <a:off x="6019800" y="3743325"/>
          <a:ext cx="419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485775</xdr:colOff>
      <xdr:row>18</xdr:row>
      <xdr:rowOff>9525</xdr:rowOff>
    </xdr:from>
    <xdr:to>
      <xdr:col>8</xdr:col>
      <xdr:colOff>95250</xdr:colOff>
      <xdr:row>18</xdr:row>
      <xdr:rowOff>133350</xdr:rowOff>
    </xdr:to>
    <xdr:sp macro="" textlink="">
      <xdr:nvSpPr>
        <xdr:cNvPr id="6584556" name="Text Box 4"/>
        <xdr:cNvSpPr txBox="1">
          <a:spLocks noChangeArrowheads="1"/>
        </xdr:cNvSpPr>
      </xdr:nvSpPr>
      <xdr:spPr bwMode="auto">
        <a:xfrm>
          <a:off x="6800850" y="39719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485775</xdr:colOff>
      <xdr:row>18</xdr:row>
      <xdr:rowOff>9525</xdr:rowOff>
    </xdr:from>
    <xdr:to>
      <xdr:col>8</xdr:col>
      <xdr:colOff>95250</xdr:colOff>
      <xdr:row>18</xdr:row>
      <xdr:rowOff>133350</xdr:rowOff>
    </xdr:to>
    <xdr:sp macro="" textlink="">
      <xdr:nvSpPr>
        <xdr:cNvPr id="6584557" name="Text Box 4"/>
        <xdr:cNvSpPr txBox="1">
          <a:spLocks noChangeArrowheads="1"/>
        </xdr:cNvSpPr>
      </xdr:nvSpPr>
      <xdr:spPr bwMode="auto">
        <a:xfrm>
          <a:off x="6800850" y="39719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695325</xdr:colOff>
      <xdr:row>17</xdr:row>
      <xdr:rowOff>133350</xdr:rowOff>
    </xdr:to>
    <xdr:sp macro="" textlink="">
      <xdr:nvSpPr>
        <xdr:cNvPr id="6584558" name="Text Box 4"/>
        <xdr:cNvSpPr txBox="1">
          <a:spLocks noChangeArrowheads="1"/>
        </xdr:cNvSpPr>
      </xdr:nvSpPr>
      <xdr:spPr bwMode="auto">
        <a:xfrm>
          <a:off x="4600575" y="37433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17</xdr:row>
      <xdr:rowOff>9525</xdr:rowOff>
    </xdr:from>
    <xdr:to>
      <xdr:col>8</xdr:col>
      <xdr:colOff>247650</xdr:colOff>
      <xdr:row>17</xdr:row>
      <xdr:rowOff>133350</xdr:rowOff>
    </xdr:to>
    <xdr:sp macro="" textlink="">
      <xdr:nvSpPr>
        <xdr:cNvPr id="6584559" name="Text Box 4"/>
        <xdr:cNvSpPr txBox="1">
          <a:spLocks noChangeArrowheads="1"/>
        </xdr:cNvSpPr>
      </xdr:nvSpPr>
      <xdr:spPr bwMode="auto">
        <a:xfrm>
          <a:off x="6791325" y="37433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17</xdr:row>
      <xdr:rowOff>9525</xdr:rowOff>
    </xdr:from>
    <xdr:to>
      <xdr:col>8</xdr:col>
      <xdr:colOff>247650</xdr:colOff>
      <xdr:row>17</xdr:row>
      <xdr:rowOff>133350</xdr:rowOff>
    </xdr:to>
    <xdr:sp macro="" textlink="">
      <xdr:nvSpPr>
        <xdr:cNvPr id="6584560" name="Text Box 4"/>
        <xdr:cNvSpPr txBox="1">
          <a:spLocks noChangeArrowheads="1"/>
        </xdr:cNvSpPr>
      </xdr:nvSpPr>
      <xdr:spPr bwMode="auto">
        <a:xfrm>
          <a:off x="6791325" y="37433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17</xdr:row>
      <xdr:rowOff>9525</xdr:rowOff>
    </xdr:from>
    <xdr:to>
      <xdr:col>8</xdr:col>
      <xdr:colOff>247650</xdr:colOff>
      <xdr:row>17</xdr:row>
      <xdr:rowOff>133350</xdr:rowOff>
    </xdr:to>
    <xdr:sp macro="" textlink="">
      <xdr:nvSpPr>
        <xdr:cNvPr id="6584561" name="Text Box 4"/>
        <xdr:cNvSpPr txBox="1">
          <a:spLocks noChangeArrowheads="1"/>
        </xdr:cNvSpPr>
      </xdr:nvSpPr>
      <xdr:spPr bwMode="auto">
        <a:xfrm>
          <a:off x="6791325" y="37433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17</xdr:row>
      <xdr:rowOff>9525</xdr:rowOff>
    </xdr:from>
    <xdr:to>
      <xdr:col>8</xdr:col>
      <xdr:colOff>247650</xdr:colOff>
      <xdr:row>17</xdr:row>
      <xdr:rowOff>133350</xdr:rowOff>
    </xdr:to>
    <xdr:sp macro="" textlink="">
      <xdr:nvSpPr>
        <xdr:cNvPr id="6584562" name="Text Box 4"/>
        <xdr:cNvSpPr txBox="1">
          <a:spLocks noChangeArrowheads="1"/>
        </xdr:cNvSpPr>
      </xdr:nvSpPr>
      <xdr:spPr bwMode="auto">
        <a:xfrm>
          <a:off x="6791325" y="37433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17</xdr:row>
      <xdr:rowOff>9525</xdr:rowOff>
    </xdr:from>
    <xdr:to>
      <xdr:col>8</xdr:col>
      <xdr:colOff>247650</xdr:colOff>
      <xdr:row>17</xdr:row>
      <xdr:rowOff>133350</xdr:rowOff>
    </xdr:to>
    <xdr:sp macro="" textlink="">
      <xdr:nvSpPr>
        <xdr:cNvPr id="6584563" name="Text Box 4"/>
        <xdr:cNvSpPr txBox="1">
          <a:spLocks noChangeArrowheads="1"/>
        </xdr:cNvSpPr>
      </xdr:nvSpPr>
      <xdr:spPr bwMode="auto">
        <a:xfrm>
          <a:off x="6791325" y="37433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695325</xdr:colOff>
      <xdr:row>17</xdr:row>
      <xdr:rowOff>133350</xdr:rowOff>
    </xdr:to>
    <xdr:sp macro="" textlink="">
      <xdr:nvSpPr>
        <xdr:cNvPr id="6584564" name="Text Box 4"/>
        <xdr:cNvSpPr txBox="1">
          <a:spLocks noChangeArrowheads="1"/>
        </xdr:cNvSpPr>
      </xdr:nvSpPr>
      <xdr:spPr bwMode="auto">
        <a:xfrm>
          <a:off x="4600575" y="37433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586887</xdr:colOff>
      <xdr:row>12</xdr:row>
      <xdr:rowOff>125942</xdr:rowOff>
    </xdr:to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3560445" y="25146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586887</xdr:colOff>
      <xdr:row>12</xdr:row>
      <xdr:rowOff>125942</xdr:rowOff>
    </xdr:to>
    <xdr:sp macro="" textlink="">
      <xdr:nvSpPr>
        <xdr:cNvPr id="688" name="Text Box 3"/>
        <xdr:cNvSpPr txBox="1">
          <a:spLocks noChangeArrowheads="1"/>
        </xdr:cNvSpPr>
      </xdr:nvSpPr>
      <xdr:spPr bwMode="auto">
        <a:xfrm>
          <a:off x="5122545" y="25146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474345</xdr:colOff>
      <xdr:row>12</xdr:row>
      <xdr:rowOff>0</xdr:rowOff>
    </xdr:from>
    <xdr:to>
      <xdr:col>5</xdr:col>
      <xdr:colOff>476103</xdr:colOff>
      <xdr:row>12</xdr:row>
      <xdr:rowOff>125942</xdr:rowOff>
    </xdr:to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5913120" y="2514600"/>
          <a:ext cx="1758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474345</xdr:colOff>
      <xdr:row>12</xdr:row>
      <xdr:rowOff>0</xdr:rowOff>
    </xdr:from>
    <xdr:to>
      <xdr:col>6</xdr:col>
      <xdr:colOff>720237</xdr:colOff>
      <xdr:row>12</xdr:row>
      <xdr:rowOff>125942</xdr:rowOff>
    </xdr:to>
    <xdr:sp macro="" textlink="">
      <xdr:nvSpPr>
        <xdr:cNvPr id="690" name="Text Box 3"/>
        <xdr:cNvSpPr txBox="1">
          <a:spLocks noChangeArrowheads="1"/>
        </xdr:cNvSpPr>
      </xdr:nvSpPr>
      <xdr:spPr bwMode="auto">
        <a:xfrm>
          <a:off x="6427470" y="2514600"/>
          <a:ext cx="2649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1758</xdr:colOff>
      <xdr:row>12</xdr:row>
      <xdr:rowOff>125942</xdr:rowOff>
    </xdr:to>
    <xdr:sp macro="" textlink="">
      <xdr:nvSpPr>
        <xdr:cNvPr id="691" name="Text Box 3"/>
        <xdr:cNvSpPr txBox="1">
          <a:spLocks noChangeArrowheads="1"/>
        </xdr:cNvSpPr>
      </xdr:nvSpPr>
      <xdr:spPr bwMode="auto">
        <a:xfrm>
          <a:off x="7141845" y="2514600"/>
          <a:ext cx="1758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474345</xdr:colOff>
      <xdr:row>12</xdr:row>
      <xdr:rowOff>0</xdr:rowOff>
    </xdr:from>
    <xdr:to>
      <xdr:col>7</xdr:col>
      <xdr:colOff>510687</xdr:colOff>
      <xdr:row>12</xdr:row>
      <xdr:rowOff>125942</xdr:rowOff>
    </xdr:to>
    <xdr:sp macro="" textlink="">
      <xdr:nvSpPr>
        <xdr:cNvPr id="692" name="Text Box 3"/>
        <xdr:cNvSpPr txBox="1">
          <a:spLocks noChangeArrowheads="1"/>
        </xdr:cNvSpPr>
      </xdr:nvSpPr>
      <xdr:spPr bwMode="auto">
        <a:xfrm>
          <a:off x="7656195" y="25146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103017</xdr:colOff>
      <xdr:row>12</xdr:row>
      <xdr:rowOff>125942</xdr:rowOff>
    </xdr:to>
    <xdr:sp macro="" textlink="">
      <xdr:nvSpPr>
        <xdr:cNvPr id="693" name="Text Box 3"/>
        <xdr:cNvSpPr txBox="1">
          <a:spLocks noChangeArrowheads="1"/>
        </xdr:cNvSpPr>
      </xdr:nvSpPr>
      <xdr:spPr bwMode="auto">
        <a:xfrm>
          <a:off x="8351520" y="25146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586887</xdr:colOff>
      <xdr:row>12</xdr:row>
      <xdr:rowOff>125942</xdr:rowOff>
    </xdr:to>
    <xdr:sp macro="" textlink="">
      <xdr:nvSpPr>
        <xdr:cNvPr id="694" name="Text Box 3"/>
        <xdr:cNvSpPr txBox="1">
          <a:spLocks noChangeArrowheads="1"/>
        </xdr:cNvSpPr>
      </xdr:nvSpPr>
      <xdr:spPr bwMode="auto">
        <a:xfrm>
          <a:off x="9008745" y="25146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9</xdr:col>
      <xdr:colOff>474345</xdr:colOff>
      <xdr:row>12</xdr:row>
      <xdr:rowOff>0</xdr:rowOff>
    </xdr:from>
    <xdr:to>
      <xdr:col>9</xdr:col>
      <xdr:colOff>577362</xdr:colOff>
      <xdr:row>12</xdr:row>
      <xdr:rowOff>125942</xdr:rowOff>
    </xdr:to>
    <xdr:sp macro="" textlink="">
      <xdr:nvSpPr>
        <xdr:cNvPr id="695" name="Text Box 3"/>
        <xdr:cNvSpPr txBox="1">
          <a:spLocks noChangeArrowheads="1"/>
        </xdr:cNvSpPr>
      </xdr:nvSpPr>
      <xdr:spPr bwMode="auto">
        <a:xfrm>
          <a:off x="9742170" y="25146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10</xdr:col>
      <xdr:colOff>474345</xdr:colOff>
      <xdr:row>12</xdr:row>
      <xdr:rowOff>0</xdr:rowOff>
    </xdr:from>
    <xdr:to>
      <xdr:col>10</xdr:col>
      <xdr:colOff>586887</xdr:colOff>
      <xdr:row>12</xdr:row>
      <xdr:rowOff>125942</xdr:rowOff>
    </xdr:to>
    <xdr:sp macro="" textlink="">
      <xdr:nvSpPr>
        <xdr:cNvPr id="696" name="Text Box 3"/>
        <xdr:cNvSpPr txBox="1">
          <a:spLocks noChangeArrowheads="1"/>
        </xdr:cNvSpPr>
      </xdr:nvSpPr>
      <xdr:spPr bwMode="auto">
        <a:xfrm>
          <a:off x="10399395" y="25146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476250</xdr:colOff>
      <xdr:row>17</xdr:row>
      <xdr:rowOff>9525</xdr:rowOff>
    </xdr:from>
    <xdr:to>
      <xdr:col>8</xdr:col>
      <xdr:colOff>247650</xdr:colOff>
      <xdr:row>17</xdr:row>
      <xdr:rowOff>133350</xdr:rowOff>
    </xdr:to>
    <xdr:sp macro="" textlink="">
      <xdr:nvSpPr>
        <xdr:cNvPr id="6584575" name="Text Box 4"/>
        <xdr:cNvSpPr txBox="1">
          <a:spLocks noChangeArrowheads="1"/>
        </xdr:cNvSpPr>
      </xdr:nvSpPr>
      <xdr:spPr bwMode="auto">
        <a:xfrm>
          <a:off x="6791325" y="37433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17</xdr:row>
      <xdr:rowOff>9525</xdr:rowOff>
    </xdr:from>
    <xdr:to>
      <xdr:col>8</xdr:col>
      <xdr:colOff>247650</xdr:colOff>
      <xdr:row>17</xdr:row>
      <xdr:rowOff>133350</xdr:rowOff>
    </xdr:to>
    <xdr:sp macro="" textlink="">
      <xdr:nvSpPr>
        <xdr:cNvPr id="6584576" name="Text Box 4"/>
        <xdr:cNvSpPr txBox="1">
          <a:spLocks noChangeArrowheads="1"/>
        </xdr:cNvSpPr>
      </xdr:nvSpPr>
      <xdr:spPr bwMode="auto">
        <a:xfrm>
          <a:off x="6791325" y="37433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17</xdr:row>
      <xdr:rowOff>9525</xdr:rowOff>
    </xdr:from>
    <xdr:to>
      <xdr:col>8</xdr:col>
      <xdr:colOff>247650</xdr:colOff>
      <xdr:row>17</xdr:row>
      <xdr:rowOff>133350</xdr:rowOff>
    </xdr:to>
    <xdr:sp macro="" textlink="">
      <xdr:nvSpPr>
        <xdr:cNvPr id="6584577" name="Text Box 4"/>
        <xdr:cNvSpPr txBox="1">
          <a:spLocks noChangeArrowheads="1"/>
        </xdr:cNvSpPr>
      </xdr:nvSpPr>
      <xdr:spPr bwMode="auto">
        <a:xfrm>
          <a:off x="6791325" y="37433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17</xdr:row>
      <xdr:rowOff>9525</xdr:rowOff>
    </xdr:from>
    <xdr:to>
      <xdr:col>8</xdr:col>
      <xdr:colOff>247650</xdr:colOff>
      <xdr:row>17</xdr:row>
      <xdr:rowOff>133350</xdr:rowOff>
    </xdr:to>
    <xdr:sp macro="" textlink="">
      <xdr:nvSpPr>
        <xdr:cNvPr id="6584578" name="Text Box 4"/>
        <xdr:cNvSpPr txBox="1">
          <a:spLocks noChangeArrowheads="1"/>
        </xdr:cNvSpPr>
      </xdr:nvSpPr>
      <xdr:spPr bwMode="auto">
        <a:xfrm>
          <a:off x="6791325" y="37433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17</xdr:row>
      <xdr:rowOff>9525</xdr:rowOff>
    </xdr:from>
    <xdr:to>
      <xdr:col>8</xdr:col>
      <xdr:colOff>247650</xdr:colOff>
      <xdr:row>17</xdr:row>
      <xdr:rowOff>133350</xdr:rowOff>
    </xdr:to>
    <xdr:sp macro="" textlink="">
      <xdr:nvSpPr>
        <xdr:cNvPr id="6584579" name="Text Box 4"/>
        <xdr:cNvSpPr txBox="1">
          <a:spLocks noChangeArrowheads="1"/>
        </xdr:cNvSpPr>
      </xdr:nvSpPr>
      <xdr:spPr bwMode="auto">
        <a:xfrm>
          <a:off x="6791325" y="37433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472440</xdr:colOff>
      <xdr:row>13</xdr:row>
      <xdr:rowOff>0</xdr:rowOff>
    </xdr:from>
    <xdr:to>
      <xdr:col>1</xdr:col>
      <xdr:colOff>584699</xdr:colOff>
      <xdr:row>13</xdr:row>
      <xdr:rowOff>125942</xdr:rowOff>
    </xdr:to>
    <xdr:sp macro="" textlink="">
      <xdr:nvSpPr>
        <xdr:cNvPr id="702" name="Text Box 3"/>
        <xdr:cNvSpPr txBox="1">
          <a:spLocks noChangeArrowheads="1"/>
        </xdr:cNvSpPr>
      </xdr:nvSpPr>
      <xdr:spPr bwMode="auto">
        <a:xfrm>
          <a:off x="2625090" y="27051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476250</xdr:colOff>
      <xdr:row>18</xdr:row>
      <xdr:rowOff>9525</xdr:rowOff>
    </xdr:from>
    <xdr:to>
      <xdr:col>2</xdr:col>
      <xdr:colOff>723900</xdr:colOff>
      <xdr:row>18</xdr:row>
      <xdr:rowOff>133350</xdr:rowOff>
    </xdr:to>
    <xdr:sp macro="" textlink="">
      <xdr:nvSpPr>
        <xdr:cNvPr id="6584581" name="Text Box 4"/>
        <xdr:cNvSpPr txBox="1">
          <a:spLocks noChangeArrowheads="1"/>
        </xdr:cNvSpPr>
      </xdr:nvSpPr>
      <xdr:spPr bwMode="auto">
        <a:xfrm>
          <a:off x="3295650" y="39719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472440</xdr:colOff>
      <xdr:row>13</xdr:row>
      <xdr:rowOff>0</xdr:rowOff>
    </xdr:from>
    <xdr:to>
      <xdr:col>4</xdr:col>
      <xdr:colOff>60824</xdr:colOff>
      <xdr:row>13</xdr:row>
      <xdr:rowOff>125942</xdr:rowOff>
    </xdr:to>
    <xdr:sp macro="" textlink="">
      <xdr:nvSpPr>
        <xdr:cNvPr id="704" name="Text Box 3"/>
        <xdr:cNvSpPr txBox="1">
          <a:spLocks noChangeArrowheads="1"/>
        </xdr:cNvSpPr>
      </xdr:nvSpPr>
      <xdr:spPr bwMode="auto">
        <a:xfrm>
          <a:off x="4320540" y="2705100"/>
          <a:ext cx="3599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4</xdr:col>
      <xdr:colOff>695325</xdr:colOff>
      <xdr:row>18</xdr:row>
      <xdr:rowOff>133350</xdr:rowOff>
    </xdr:to>
    <xdr:sp macro="" textlink="">
      <xdr:nvSpPr>
        <xdr:cNvPr id="6584583" name="Text Box 4"/>
        <xdr:cNvSpPr txBox="1">
          <a:spLocks noChangeArrowheads="1"/>
        </xdr:cNvSpPr>
      </xdr:nvSpPr>
      <xdr:spPr bwMode="auto">
        <a:xfrm>
          <a:off x="4610100" y="39719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800100</xdr:colOff>
      <xdr:row>18</xdr:row>
      <xdr:rowOff>133350</xdr:rowOff>
    </xdr:to>
    <xdr:sp macro="" textlink="">
      <xdr:nvSpPr>
        <xdr:cNvPr id="6584584" name="Text Box 4"/>
        <xdr:cNvSpPr txBox="1">
          <a:spLocks noChangeArrowheads="1"/>
        </xdr:cNvSpPr>
      </xdr:nvSpPr>
      <xdr:spPr bwMode="auto">
        <a:xfrm>
          <a:off x="6019800" y="39719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472440</xdr:colOff>
      <xdr:row>13</xdr:row>
      <xdr:rowOff>0</xdr:rowOff>
    </xdr:from>
    <xdr:to>
      <xdr:col>4</xdr:col>
      <xdr:colOff>60824</xdr:colOff>
      <xdr:row>13</xdr:row>
      <xdr:rowOff>125942</xdr:rowOff>
    </xdr:to>
    <xdr:sp macro="" textlink="">
      <xdr:nvSpPr>
        <xdr:cNvPr id="707" name="Text Box 3"/>
        <xdr:cNvSpPr txBox="1">
          <a:spLocks noChangeArrowheads="1"/>
        </xdr:cNvSpPr>
      </xdr:nvSpPr>
      <xdr:spPr bwMode="auto">
        <a:xfrm>
          <a:off x="4320540" y="2705100"/>
          <a:ext cx="3599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4</xdr:col>
      <xdr:colOff>695325</xdr:colOff>
      <xdr:row>18</xdr:row>
      <xdr:rowOff>133350</xdr:rowOff>
    </xdr:to>
    <xdr:sp macro="" textlink="">
      <xdr:nvSpPr>
        <xdr:cNvPr id="6584586" name="Text Box 4"/>
        <xdr:cNvSpPr txBox="1">
          <a:spLocks noChangeArrowheads="1"/>
        </xdr:cNvSpPr>
      </xdr:nvSpPr>
      <xdr:spPr bwMode="auto">
        <a:xfrm>
          <a:off x="4581525" y="39719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485775</xdr:colOff>
      <xdr:row>18</xdr:row>
      <xdr:rowOff>9525</xdr:rowOff>
    </xdr:from>
    <xdr:to>
      <xdr:col>6</xdr:col>
      <xdr:colOff>809625</xdr:colOff>
      <xdr:row>18</xdr:row>
      <xdr:rowOff>133350</xdr:rowOff>
    </xdr:to>
    <xdr:sp macro="" textlink="">
      <xdr:nvSpPr>
        <xdr:cNvPr id="6584587" name="Text Box 4"/>
        <xdr:cNvSpPr txBox="1">
          <a:spLocks noChangeArrowheads="1"/>
        </xdr:cNvSpPr>
      </xdr:nvSpPr>
      <xdr:spPr bwMode="auto">
        <a:xfrm>
          <a:off x="6029325" y="39719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133350</xdr:colOff>
      <xdr:row>18</xdr:row>
      <xdr:rowOff>133350</xdr:rowOff>
    </xdr:to>
    <xdr:sp macro="" textlink="">
      <xdr:nvSpPr>
        <xdr:cNvPr id="6584588" name="Text Box 4"/>
        <xdr:cNvSpPr txBox="1">
          <a:spLocks noChangeArrowheads="1"/>
        </xdr:cNvSpPr>
      </xdr:nvSpPr>
      <xdr:spPr bwMode="auto">
        <a:xfrm>
          <a:off x="6791325" y="39719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800100</xdr:colOff>
      <xdr:row>18</xdr:row>
      <xdr:rowOff>133350</xdr:rowOff>
    </xdr:to>
    <xdr:sp macro="" textlink="">
      <xdr:nvSpPr>
        <xdr:cNvPr id="6584589" name="Text Box 4"/>
        <xdr:cNvSpPr txBox="1">
          <a:spLocks noChangeArrowheads="1"/>
        </xdr:cNvSpPr>
      </xdr:nvSpPr>
      <xdr:spPr bwMode="auto">
        <a:xfrm>
          <a:off x="6019800" y="39719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495300</xdr:colOff>
      <xdr:row>18</xdr:row>
      <xdr:rowOff>9525</xdr:rowOff>
    </xdr:from>
    <xdr:to>
      <xdr:col>6</xdr:col>
      <xdr:colOff>809625</xdr:colOff>
      <xdr:row>18</xdr:row>
      <xdr:rowOff>133350</xdr:rowOff>
    </xdr:to>
    <xdr:sp macro="" textlink="">
      <xdr:nvSpPr>
        <xdr:cNvPr id="6584590" name="Text Box 4"/>
        <xdr:cNvSpPr txBox="1">
          <a:spLocks noChangeArrowheads="1"/>
        </xdr:cNvSpPr>
      </xdr:nvSpPr>
      <xdr:spPr bwMode="auto">
        <a:xfrm>
          <a:off x="6038850" y="39719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123825</xdr:colOff>
      <xdr:row>18</xdr:row>
      <xdr:rowOff>133350</xdr:rowOff>
    </xdr:to>
    <xdr:sp macro="" textlink="">
      <xdr:nvSpPr>
        <xdr:cNvPr id="6584591" name="Text Box 4"/>
        <xdr:cNvSpPr txBox="1">
          <a:spLocks noChangeArrowheads="1"/>
        </xdr:cNvSpPr>
      </xdr:nvSpPr>
      <xdr:spPr bwMode="auto">
        <a:xfrm>
          <a:off x="6791325" y="39719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809625</xdr:colOff>
      <xdr:row>18</xdr:row>
      <xdr:rowOff>133350</xdr:rowOff>
    </xdr:to>
    <xdr:sp macro="" textlink="">
      <xdr:nvSpPr>
        <xdr:cNvPr id="6584592" name="Text Box 4"/>
        <xdr:cNvSpPr txBox="1">
          <a:spLocks noChangeArrowheads="1"/>
        </xdr:cNvSpPr>
      </xdr:nvSpPr>
      <xdr:spPr bwMode="auto">
        <a:xfrm>
          <a:off x="6019800" y="39719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142875</xdr:colOff>
      <xdr:row>18</xdr:row>
      <xdr:rowOff>133350</xdr:rowOff>
    </xdr:to>
    <xdr:sp macro="" textlink="">
      <xdr:nvSpPr>
        <xdr:cNvPr id="6584593" name="Text Box 4"/>
        <xdr:cNvSpPr txBox="1">
          <a:spLocks noChangeArrowheads="1"/>
        </xdr:cNvSpPr>
      </xdr:nvSpPr>
      <xdr:spPr bwMode="auto">
        <a:xfrm>
          <a:off x="6791325" y="3971925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123825</xdr:colOff>
      <xdr:row>18</xdr:row>
      <xdr:rowOff>133350</xdr:rowOff>
    </xdr:to>
    <xdr:sp macro="" textlink="">
      <xdr:nvSpPr>
        <xdr:cNvPr id="6584594" name="Text Box 4"/>
        <xdr:cNvSpPr txBox="1">
          <a:spLocks noChangeArrowheads="1"/>
        </xdr:cNvSpPr>
      </xdr:nvSpPr>
      <xdr:spPr bwMode="auto">
        <a:xfrm>
          <a:off x="6791325" y="39719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4</xdr:col>
      <xdr:colOff>695325</xdr:colOff>
      <xdr:row>18</xdr:row>
      <xdr:rowOff>133350</xdr:rowOff>
    </xdr:to>
    <xdr:sp macro="" textlink="">
      <xdr:nvSpPr>
        <xdr:cNvPr id="6584595" name="Text Box 4"/>
        <xdr:cNvSpPr txBox="1">
          <a:spLocks noChangeArrowheads="1"/>
        </xdr:cNvSpPr>
      </xdr:nvSpPr>
      <xdr:spPr bwMode="auto">
        <a:xfrm>
          <a:off x="4581525" y="39719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695325</xdr:colOff>
      <xdr:row>18</xdr:row>
      <xdr:rowOff>133350</xdr:rowOff>
    </xdr:to>
    <xdr:sp macro="" textlink="">
      <xdr:nvSpPr>
        <xdr:cNvPr id="6584596" name="Text Box 4"/>
        <xdr:cNvSpPr txBox="1">
          <a:spLocks noChangeArrowheads="1"/>
        </xdr:cNvSpPr>
      </xdr:nvSpPr>
      <xdr:spPr bwMode="auto">
        <a:xfrm>
          <a:off x="4591050" y="39719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495300</xdr:colOff>
      <xdr:row>18</xdr:row>
      <xdr:rowOff>9525</xdr:rowOff>
    </xdr:from>
    <xdr:to>
      <xdr:col>6</xdr:col>
      <xdr:colOff>771525</xdr:colOff>
      <xdr:row>18</xdr:row>
      <xdr:rowOff>133350</xdr:rowOff>
    </xdr:to>
    <xdr:sp macro="" textlink="">
      <xdr:nvSpPr>
        <xdr:cNvPr id="6584597" name="Text Box 4"/>
        <xdr:cNvSpPr txBox="1">
          <a:spLocks noChangeArrowheads="1"/>
        </xdr:cNvSpPr>
      </xdr:nvSpPr>
      <xdr:spPr bwMode="auto">
        <a:xfrm>
          <a:off x="6038850" y="3971925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152400</xdr:colOff>
      <xdr:row>18</xdr:row>
      <xdr:rowOff>133350</xdr:rowOff>
    </xdr:to>
    <xdr:sp macro="" textlink="">
      <xdr:nvSpPr>
        <xdr:cNvPr id="6584598" name="Text Box 4"/>
        <xdr:cNvSpPr txBox="1">
          <a:spLocks noChangeArrowheads="1"/>
        </xdr:cNvSpPr>
      </xdr:nvSpPr>
      <xdr:spPr bwMode="auto">
        <a:xfrm>
          <a:off x="6791325" y="397192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18</xdr:row>
      <xdr:rowOff>9525</xdr:rowOff>
    </xdr:from>
    <xdr:to>
      <xdr:col>6</xdr:col>
      <xdr:colOff>771525</xdr:colOff>
      <xdr:row>18</xdr:row>
      <xdr:rowOff>133350</xdr:rowOff>
    </xdr:to>
    <xdr:sp macro="" textlink="">
      <xdr:nvSpPr>
        <xdr:cNvPr id="6584599" name="Text Box 4"/>
        <xdr:cNvSpPr txBox="1">
          <a:spLocks noChangeArrowheads="1"/>
        </xdr:cNvSpPr>
      </xdr:nvSpPr>
      <xdr:spPr bwMode="auto">
        <a:xfrm>
          <a:off x="6010275" y="39719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485775</xdr:colOff>
      <xdr:row>18</xdr:row>
      <xdr:rowOff>9525</xdr:rowOff>
    </xdr:from>
    <xdr:to>
      <xdr:col>8</xdr:col>
      <xdr:colOff>161925</xdr:colOff>
      <xdr:row>18</xdr:row>
      <xdr:rowOff>133350</xdr:rowOff>
    </xdr:to>
    <xdr:sp macro="" textlink="">
      <xdr:nvSpPr>
        <xdr:cNvPr id="6584600" name="Text Box 4"/>
        <xdr:cNvSpPr txBox="1">
          <a:spLocks noChangeArrowheads="1"/>
        </xdr:cNvSpPr>
      </xdr:nvSpPr>
      <xdr:spPr bwMode="auto">
        <a:xfrm>
          <a:off x="6800850" y="397192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152400</xdr:colOff>
      <xdr:row>18</xdr:row>
      <xdr:rowOff>133350</xdr:rowOff>
    </xdr:to>
    <xdr:sp macro="" textlink="">
      <xdr:nvSpPr>
        <xdr:cNvPr id="6584601" name="Text Box 4"/>
        <xdr:cNvSpPr txBox="1">
          <a:spLocks noChangeArrowheads="1"/>
        </xdr:cNvSpPr>
      </xdr:nvSpPr>
      <xdr:spPr bwMode="auto">
        <a:xfrm>
          <a:off x="6791325" y="397192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495300</xdr:colOff>
      <xdr:row>18</xdr:row>
      <xdr:rowOff>9525</xdr:rowOff>
    </xdr:from>
    <xdr:to>
      <xdr:col>8</xdr:col>
      <xdr:colOff>161925</xdr:colOff>
      <xdr:row>18</xdr:row>
      <xdr:rowOff>133350</xdr:rowOff>
    </xdr:to>
    <xdr:sp macro="" textlink="">
      <xdr:nvSpPr>
        <xdr:cNvPr id="6584602" name="Text Box 4"/>
        <xdr:cNvSpPr txBox="1">
          <a:spLocks noChangeArrowheads="1"/>
        </xdr:cNvSpPr>
      </xdr:nvSpPr>
      <xdr:spPr bwMode="auto">
        <a:xfrm>
          <a:off x="6810375" y="3971925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161925</xdr:colOff>
      <xdr:row>18</xdr:row>
      <xdr:rowOff>133350</xdr:rowOff>
    </xdr:to>
    <xdr:sp macro="" textlink="">
      <xdr:nvSpPr>
        <xdr:cNvPr id="6584603" name="Text Box 4"/>
        <xdr:cNvSpPr txBox="1">
          <a:spLocks noChangeArrowheads="1"/>
        </xdr:cNvSpPr>
      </xdr:nvSpPr>
      <xdr:spPr bwMode="auto">
        <a:xfrm>
          <a:off x="6791325" y="39719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18</xdr:row>
      <xdr:rowOff>9525</xdr:rowOff>
    </xdr:from>
    <xdr:to>
      <xdr:col>6</xdr:col>
      <xdr:colOff>771525</xdr:colOff>
      <xdr:row>18</xdr:row>
      <xdr:rowOff>133350</xdr:rowOff>
    </xdr:to>
    <xdr:sp macro="" textlink="">
      <xdr:nvSpPr>
        <xdr:cNvPr id="6584604" name="Text Box 4"/>
        <xdr:cNvSpPr txBox="1">
          <a:spLocks noChangeArrowheads="1"/>
        </xdr:cNvSpPr>
      </xdr:nvSpPr>
      <xdr:spPr bwMode="auto">
        <a:xfrm>
          <a:off x="6010275" y="39719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762000</xdr:colOff>
      <xdr:row>18</xdr:row>
      <xdr:rowOff>133350</xdr:rowOff>
    </xdr:to>
    <xdr:sp macro="" textlink="">
      <xdr:nvSpPr>
        <xdr:cNvPr id="6584605" name="Text Box 4"/>
        <xdr:cNvSpPr txBox="1">
          <a:spLocks noChangeArrowheads="1"/>
        </xdr:cNvSpPr>
      </xdr:nvSpPr>
      <xdr:spPr bwMode="auto">
        <a:xfrm>
          <a:off x="6019800" y="397192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695325</xdr:colOff>
      <xdr:row>18</xdr:row>
      <xdr:rowOff>133350</xdr:rowOff>
    </xdr:to>
    <xdr:sp macro="" textlink="">
      <xdr:nvSpPr>
        <xdr:cNvPr id="6584606" name="Text Box 4"/>
        <xdr:cNvSpPr txBox="1">
          <a:spLocks noChangeArrowheads="1"/>
        </xdr:cNvSpPr>
      </xdr:nvSpPr>
      <xdr:spPr bwMode="auto">
        <a:xfrm>
          <a:off x="4591050" y="39719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495300</xdr:colOff>
      <xdr:row>18</xdr:row>
      <xdr:rowOff>9525</xdr:rowOff>
    </xdr:from>
    <xdr:to>
      <xdr:col>6</xdr:col>
      <xdr:colOff>771525</xdr:colOff>
      <xdr:row>18</xdr:row>
      <xdr:rowOff>133350</xdr:rowOff>
    </xdr:to>
    <xdr:sp macro="" textlink="">
      <xdr:nvSpPr>
        <xdr:cNvPr id="6584607" name="Text Box 4"/>
        <xdr:cNvSpPr txBox="1">
          <a:spLocks noChangeArrowheads="1"/>
        </xdr:cNvSpPr>
      </xdr:nvSpPr>
      <xdr:spPr bwMode="auto">
        <a:xfrm>
          <a:off x="6038850" y="3971925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152400</xdr:colOff>
      <xdr:row>18</xdr:row>
      <xdr:rowOff>133350</xdr:rowOff>
    </xdr:to>
    <xdr:sp macro="" textlink="">
      <xdr:nvSpPr>
        <xdr:cNvPr id="6584608" name="Text Box 4"/>
        <xdr:cNvSpPr txBox="1">
          <a:spLocks noChangeArrowheads="1"/>
        </xdr:cNvSpPr>
      </xdr:nvSpPr>
      <xdr:spPr bwMode="auto">
        <a:xfrm>
          <a:off x="6791325" y="397192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18</xdr:row>
      <xdr:rowOff>9525</xdr:rowOff>
    </xdr:from>
    <xdr:to>
      <xdr:col>6</xdr:col>
      <xdr:colOff>771525</xdr:colOff>
      <xdr:row>18</xdr:row>
      <xdr:rowOff>133350</xdr:rowOff>
    </xdr:to>
    <xdr:sp macro="" textlink="">
      <xdr:nvSpPr>
        <xdr:cNvPr id="6584609" name="Text Box 4"/>
        <xdr:cNvSpPr txBox="1">
          <a:spLocks noChangeArrowheads="1"/>
        </xdr:cNvSpPr>
      </xdr:nvSpPr>
      <xdr:spPr bwMode="auto">
        <a:xfrm>
          <a:off x="6010275" y="39719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485775</xdr:colOff>
      <xdr:row>18</xdr:row>
      <xdr:rowOff>9525</xdr:rowOff>
    </xdr:from>
    <xdr:to>
      <xdr:col>8</xdr:col>
      <xdr:colOff>161925</xdr:colOff>
      <xdr:row>18</xdr:row>
      <xdr:rowOff>133350</xdr:rowOff>
    </xdr:to>
    <xdr:sp macro="" textlink="">
      <xdr:nvSpPr>
        <xdr:cNvPr id="6584610" name="Text Box 4"/>
        <xdr:cNvSpPr txBox="1">
          <a:spLocks noChangeArrowheads="1"/>
        </xdr:cNvSpPr>
      </xdr:nvSpPr>
      <xdr:spPr bwMode="auto">
        <a:xfrm>
          <a:off x="6800850" y="397192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152400</xdr:colOff>
      <xdr:row>18</xdr:row>
      <xdr:rowOff>133350</xdr:rowOff>
    </xdr:to>
    <xdr:sp macro="" textlink="">
      <xdr:nvSpPr>
        <xdr:cNvPr id="6584611" name="Text Box 4"/>
        <xdr:cNvSpPr txBox="1">
          <a:spLocks noChangeArrowheads="1"/>
        </xdr:cNvSpPr>
      </xdr:nvSpPr>
      <xdr:spPr bwMode="auto">
        <a:xfrm>
          <a:off x="6791325" y="397192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495300</xdr:colOff>
      <xdr:row>18</xdr:row>
      <xdr:rowOff>9525</xdr:rowOff>
    </xdr:from>
    <xdr:to>
      <xdr:col>8</xdr:col>
      <xdr:colOff>161925</xdr:colOff>
      <xdr:row>18</xdr:row>
      <xdr:rowOff>133350</xdr:rowOff>
    </xdr:to>
    <xdr:sp macro="" textlink="">
      <xdr:nvSpPr>
        <xdr:cNvPr id="6584612" name="Text Box 4"/>
        <xdr:cNvSpPr txBox="1">
          <a:spLocks noChangeArrowheads="1"/>
        </xdr:cNvSpPr>
      </xdr:nvSpPr>
      <xdr:spPr bwMode="auto">
        <a:xfrm>
          <a:off x="6810375" y="3971925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161925</xdr:colOff>
      <xdr:row>18</xdr:row>
      <xdr:rowOff>133350</xdr:rowOff>
    </xdr:to>
    <xdr:sp macro="" textlink="">
      <xdr:nvSpPr>
        <xdr:cNvPr id="6584613" name="Text Box 4"/>
        <xdr:cNvSpPr txBox="1">
          <a:spLocks noChangeArrowheads="1"/>
        </xdr:cNvSpPr>
      </xdr:nvSpPr>
      <xdr:spPr bwMode="auto">
        <a:xfrm>
          <a:off x="6791325" y="39719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18</xdr:row>
      <xdr:rowOff>9525</xdr:rowOff>
    </xdr:from>
    <xdr:to>
      <xdr:col>6</xdr:col>
      <xdr:colOff>771525</xdr:colOff>
      <xdr:row>18</xdr:row>
      <xdr:rowOff>133350</xdr:rowOff>
    </xdr:to>
    <xdr:sp macro="" textlink="">
      <xdr:nvSpPr>
        <xdr:cNvPr id="6584614" name="Text Box 4"/>
        <xdr:cNvSpPr txBox="1">
          <a:spLocks noChangeArrowheads="1"/>
        </xdr:cNvSpPr>
      </xdr:nvSpPr>
      <xdr:spPr bwMode="auto">
        <a:xfrm>
          <a:off x="6010275" y="39719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762000</xdr:colOff>
      <xdr:row>18</xdr:row>
      <xdr:rowOff>133350</xdr:rowOff>
    </xdr:to>
    <xdr:sp macro="" textlink="">
      <xdr:nvSpPr>
        <xdr:cNvPr id="6584615" name="Text Box 4"/>
        <xdr:cNvSpPr txBox="1">
          <a:spLocks noChangeArrowheads="1"/>
        </xdr:cNvSpPr>
      </xdr:nvSpPr>
      <xdr:spPr bwMode="auto">
        <a:xfrm>
          <a:off x="6019800" y="397192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495300</xdr:colOff>
      <xdr:row>18</xdr:row>
      <xdr:rowOff>9525</xdr:rowOff>
    </xdr:from>
    <xdr:to>
      <xdr:col>8</xdr:col>
      <xdr:colOff>123825</xdr:colOff>
      <xdr:row>18</xdr:row>
      <xdr:rowOff>133350</xdr:rowOff>
    </xdr:to>
    <xdr:sp macro="" textlink="">
      <xdr:nvSpPr>
        <xdr:cNvPr id="6584616" name="Text Box 4"/>
        <xdr:cNvSpPr txBox="1">
          <a:spLocks noChangeArrowheads="1"/>
        </xdr:cNvSpPr>
      </xdr:nvSpPr>
      <xdr:spPr bwMode="auto">
        <a:xfrm>
          <a:off x="6810375" y="39719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466725</xdr:colOff>
      <xdr:row>18</xdr:row>
      <xdr:rowOff>9525</xdr:rowOff>
    </xdr:from>
    <xdr:to>
      <xdr:col>8</xdr:col>
      <xdr:colOff>123825</xdr:colOff>
      <xdr:row>18</xdr:row>
      <xdr:rowOff>133350</xdr:rowOff>
    </xdr:to>
    <xdr:sp macro="" textlink="">
      <xdr:nvSpPr>
        <xdr:cNvPr id="6584617" name="Text Box 4"/>
        <xdr:cNvSpPr txBox="1">
          <a:spLocks noChangeArrowheads="1"/>
        </xdr:cNvSpPr>
      </xdr:nvSpPr>
      <xdr:spPr bwMode="auto">
        <a:xfrm>
          <a:off x="6781800" y="39719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466725</xdr:colOff>
      <xdr:row>18</xdr:row>
      <xdr:rowOff>9525</xdr:rowOff>
    </xdr:from>
    <xdr:to>
      <xdr:col>8</xdr:col>
      <xdr:colOff>123825</xdr:colOff>
      <xdr:row>18</xdr:row>
      <xdr:rowOff>133350</xdr:rowOff>
    </xdr:to>
    <xdr:sp macro="" textlink="">
      <xdr:nvSpPr>
        <xdr:cNvPr id="6584618" name="Text Box 4"/>
        <xdr:cNvSpPr txBox="1">
          <a:spLocks noChangeArrowheads="1"/>
        </xdr:cNvSpPr>
      </xdr:nvSpPr>
      <xdr:spPr bwMode="auto">
        <a:xfrm>
          <a:off x="6781800" y="39719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114300</xdr:colOff>
      <xdr:row>18</xdr:row>
      <xdr:rowOff>133350</xdr:rowOff>
    </xdr:to>
    <xdr:sp macro="" textlink="">
      <xdr:nvSpPr>
        <xdr:cNvPr id="6584619" name="Text Box 4"/>
        <xdr:cNvSpPr txBox="1">
          <a:spLocks noChangeArrowheads="1"/>
        </xdr:cNvSpPr>
      </xdr:nvSpPr>
      <xdr:spPr bwMode="auto">
        <a:xfrm>
          <a:off x="6791325" y="39719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762000</xdr:colOff>
      <xdr:row>18</xdr:row>
      <xdr:rowOff>133350</xdr:rowOff>
    </xdr:to>
    <xdr:sp macro="" textlink="">
      <xdr:nvSpPr>
        <xdr:cNvPr id="6584620" name="Text Box 4"/>
        <xdr:cNvSpPr txBox="1">
          <a:spLocks noChangeArrowheads="1"/>
        </xdr:cNvSpPr>
      </xdr:nvSpPr>
      <xdr:spPr bwMode="auto">
        <a:xfrm>
          <a:off x="6019800" y="397192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495300</xdr:colOff>
      <xdr:row>18</xdr:row>
      <xdr:rowOff>9525</xdr:rowOff>
    </xdr:from>
    <xdr:to>
      <xdr:col>6</xdr:col>
      <xdr:colOff>38100</xdr:colOff>
      <xdr:row>18</xdr:row>
      <xdr:rowOff>133350</xdr:rowOff>
    </xdr:to>
    <xdr:sp macro="" textlink="">
      <xdr:nvSpPr>
        <xdr:cNvPr id="6584621" name="Text Box 4"/>
        <xdr:cNvSpPr txBox="1">
          <a:spLocks noChangeArrowheads="1"/>
        </xdr:cNvSpPr>
      </xdr:nvSpPr>
      <xdr:spPr bwMode="auto">
        <a:xfrm>
          <a:off x="5381625" y="39719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466725</xdr:colOff>
      <xdr:row>18</xdr:row>
      <xdr:rowOff>9525</xdr:rowOff>
    </xdr:from>
    <xdr:to>
      <xdr:col>6</xdr:col>
      <xdr:colOff>19050</xdr:colOff>
      <xdr:row>18</xdr:row>
      <xdr:rowOff>133350</xdr:rowOff>
    </xdr:to>
    <xdr:sp macro="" textlink="">
      <xdr:nvSpPr>
        <xdr:cNvPr id="6584622" name="Text Box 4"/>
        <xdr:cNvSpPr txBox="1">
          <a:spLocks noChangeArrowheads="1"/>
        </xdr:cNvSpPr>
      </xdr:nvSpPr>
      <xdr:spPr bwMode="auto">
        <a:xfrm>
          <a:off x="5353050" y="39719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466725</xdr:colOff>
      <xdr:row>18</xdr:row>
      <xdr:rowOff>9525</xdr:rowOff>
    </xdr:from>
    <xdr:to>
      <xdr:col>6</xdr:col>
      <xdr:colOff>19050</xdr:colOff>
      <xdr:row>18</xdr:row>
      <xdr:rowOff>133350</xdr:rowOff>
    </xdr:to>
    <xdr:sp macro="" textlink="">
      <xdr:nvSpPr>
        <xdr:cNvPr id="6584623" name="Text Box 4"/>
        <xdr:cNvSpPr txBox="1">
          <a:spLocks noChangeArrowheads="1"/>
        </xdr:cNvSpPr>
      </xdr:nvSpPr>
      <xdr:spPr bwMode="auto">
        <a:xfrm>
          <a:off x="5353050" y="39719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18</xdr:row>
      <xdr:rowOff>9525</xdr:rowOff>
    </xdr:from>
    <xdr:to>
      <xdr:col>6</xdr:col>
      <xdr:colOff>19050</xdr:colOff>
      <xdr:row>18</xdr:row>
      <xdr:rowOff>133350</xdr:rowOff>
    </xdr:to>
    <xdr:sp macro="" textlink="">
      <xdr:nvSpPr>
        <xdr:cNvPr id="6584624" name="Text Box 4"/>
        <xdr:cNvSpPr txBox="1">
          <a:spLocks noChangeArrowheads="1"/>
        </xdr:cNvSpPr>
      </xdr:nvSpPr>
      <xdr:spPr bwMode="auto">
        <a:xfrm>
          <a:off x="5362575" y="39719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18</xdr:row>
      <xdr:rowOff>9525</xdr:rowOff>
    </xdr:from>
    <xdr:to>
      <xdr:col>6</xdr:col>
      <xdr:colOff>19050</xdr:colOff>
      <xdr:row>18</xdr:row>
      <xdr:rowOff>133350</xdr:rowOff>
    </xdr:to>
    <xdr:sp macro="" textlink="">
      <xdr:nvSpPr>
        <xdr:cNvPr id="6584625" name="Text Box 4"/>
        <xdr:cNvSpPr txBox="1">
          <a:spLocks noChangeArrowheads="1"/>
        </xdr:cNvSpPr>
      </xdr:nvSpPr>
      <xdr:spPr bwMode="auto">
        <a:xfrm>
          <a:off x="5362575" y="39719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641849</xdr:colOff>
      <xdr:row>13</xdr:row>
      <xdr:rowOff>125942</xdr:rowOff>
    </xdr:to>
    <xdr:sp macro="" textlink="">
      <xdr:nvSpPr>
        <xdr:cNvPr id="748" name="Text Box 3"/>
        <xdr:cNvSpPr txBox="1">
          <a:spLocks noChangeArrowheads="1"/>
        </xdr:cNvSpPr>
      </xdr:nvSpPr>
      <xdr:spPr bwMode="auto">
        <a:xfrm>
          <a:off x="3558540" y="27051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3</xdr:col>
      <xdr:colOff>472440</xdr:colOff>
      <xdr:row>13</xdr:row>
      <xdr:rowOff>0</xdr:rowOff>
    </xdr:from>
    <xdr:to>
      <xdr:col>4</xdr:col>
      <xdr:colOff>51299</xdr:colOff>
      <xdr:row>13</xdr:row>
      <xdr:rowOff>125942</xdr:rowOff>
    </xdr:to>
    <xdr:sp macro="" textlink="">
      <xdr:nvSpPr>
        <xdr:cNvPr id="749" name="Text Box 3"/>
        <xdr:cNvSpPr txBox="1">
          <a:spLocks noChangeArrowheads="1"/>
        </xdr:cNvSpPr>
      </xdr:nvSpPr>
      <xdr:spPr bwMode="auto">
        <a:xfrm>
          <a:off x="4320540" y="2705100"/>
          <a:ext cx="3503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472440</xdr:colOff>
      <xdr:row>13</xdr:row>
      <xdr:rowOff>0</xdr:rowOff>
    </xdr:from>
    <xdr:to>
      <xdr:col>4</xdr:col>
      <xdr:colOff>698999</xdr:colOff>
      <xdr:row>13</xdr:row>
      <xdr:rowOff>125942</xdr:rowOff>
    </xdr:to>
    <xdr:sp macro="" textlink="">
      <xdr:nvSpPr>
        <xdr:cNvPr id="750" name="Text Box 3"/>
        <xdr:cNvSpPr txBox="1">
          <a:spLocks noChangeArrowheads="1"/>
        </xdr:cNvSpPr>
      </xdr:nvSpPr>
      <xdr:spPr bwMode="auto">
        <a:xfrm>
          <a:off x="5120640" y="2705100"/>
          <a:ext cx="2551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474345</xdr:colOff>
      <xdr:row>12</xdr:row>
      <xdr:rowOff>0</xdr:rowOff>
    </xdr:from>
    <xdr:to>
      <xdr:col>1</xdr:col>
      <xdr:colOff>577362</xdr:colOff>
      <xdr:row>12</xdr:row>
      <xdr:rowOff>125942</xdr:rowOff>
    </xdr:to>
    <xdr:sp macro="" textlink="">
      <xdr:nvSpPr>
        <xdr:cNvPr id="756" name="Text Box 3"/>
        <xdr:cNvSpPr txBox="1">
          <a:spLocks noChangeArrowheads="1"/>
        </xdr:cNvSpPr>
      </xdr:nvSpPr>
      <xdr:spPr bwMode="auto">
        <a:xfrm>
          <a:off x="2626995" y="25146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485775</xdr:colOff>
      <xdr:row>17</xdr:row>
      <xdr:rowOff>9525</xdr:rowOff>
    </xdr:from>
    <xdr:to>
      <xdr:col>2</xdr:col>
      <xdr:colOff>647700</xdr:colOff>
      <xdr:row>17</xdr:row>
      <xdr:rowOff>133350</xdr:rowOff>
    </xdr:to>
    <xdr:sp macro="" textlink="">
      <xdr:nvSpPr>
        <xdr:cNvPr id="6584631" name="Text Box 4"/>
        <xdr:cNvSpPr txBox="1">
          <a:spLocks noChangeArrowheads="1"/>
        </xdr:cNvSpPr>
      </xdr:nvSpPr>
      <xdr:spPr bwMode="auto">
        <a:xfrm>
          <a:off x="3305175" y="37433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647700</xdr:colOff>
      <xdr:row>17</xdr:row>
      <xdr:rowOff>133350</xdr:rowOff>
    </xdr:to>
    <xdr:sp macro="" textlink="">
      <xdr:nvSpPr>
        <xdr:cNvPr id="6584632" name="Text Box 4"/>
        <xdr:cNvSpPr txBox="1">
          <a:spLocks noChangeArrowheads="1"/>
        </xdr:cNvSpPr>
      </xdr:nvSpPr>
      <xdr:spPr bwMode="auto">
        <a:xfrm>
          <a:off x="4600575" y="37433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647700</xdr:colOff>
      <xdr:row>17</xdr:row>
      <xdr:rowOff>133350</xdr:rowOff>
    </xdr:to>
    <xdr:sp macro="" textlink="">
      <xdr:nvSpPr>
        <xdr:cNvPr id="6584633" name="Text Box 4"/>
        <xdr:cNvSpPr txBox="1">
          <a:spLocks noChangeArrowheads="1"/>
        </xdr:cNvSpPr>
      </xdr:nvSpPr>
      <xdr:spPr bwMode="auto">
        <a:xfrm>
          <a:off x="4600575" y="37433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17</xdr:row>
      <xdr:rowOff>9525</xdr:rowOff>
    </xdr:from>
    <xdr:to>
      <xdr:col>6</xdr:col>
      <xdr:colOff>800100</xdr:colOff>
      <xdr:row>17</xdr:row>
      <xdr:rowOff>133350</xdr:rowOff>
    </xdr:to>
    <xdr:sp macro="" textlink="">
      <xdr:nvSpPr>
        <xdr:cNvPr id="6584634" name="Text Box 4"/>
        <xdr:cNvSpPr txBox="1">
          <a:spLocks noChangeArrowheads="1"/>
        </xdr:cNvSpPr>
      </xdr:nvSpPr>
      <xdr:spPr bwMode="auto">
        <a:xfrm>
          <a:off x="6019800" y="37433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17</xdr:row>
      <xdr:rowOff>9525</xdr:rowOff>
    </xdr:from>
    <xdr:to>
      <xdr:col>6</xdr:col>
      <xdr:colOff>800100</xdr:colOff>
      <xdr:row>17</xdr:row>
      <xdr:rowOff>133350</xdr:rowOff>
    </xdr:to>
    <xdr:sp macro="" textlink="">
      <xdr:nvSpPr>
        <xdr:cNvPr id="6584635" name="Text Box 4"/>
        <xdr:cNvSpPr txBox="1">
          <a:spLocks noChangeArrowheads="1"/>
        </xdr:cNvSpPr>
      </xdr:nvSpPr>
      <xdr:spPr bwMode="auto">
        <a:xfrm>
          <a:off x="6019800" y="37433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647700</xdr:colOff>
      <xdr:row>17</xdr:row>
      <xdr:rowOff>133350</xdr:rowOff>
    </xdr:to>
    <xdr:sp macro="" textlink="">
      <xdr:nvSpPr>
        <xdr:cNvPr id="6584636" name="Text Box 4"/>
        <xdr:cNvSpPr txBox="1">
          <a:spLocks noChangeArrowheads="1"/>
        </xdr:cNvSpPr>
      </xdr:nvSpPr>
      <xdr:spPr bwMode="auto">
        <a:xfrm>
          <a:off x="4600575" y="37433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17</xdr:row>
      <xdr:rowOff>9525</xdr:rowOff>
    </xdr:from>
    <xdr:to>
      <xdr:col>6</xdr:col>
      <xdr:colOff>800100</xdr:colOff>
      <xdr:row>17</xdr:row>
      <xdr:rowOff>133350</xdr:rowOff>
    </xdr:to>
    <xdr:sp macro="" textlink="">
      <xdr:nvSpPr>
        <xdr:cNvPr id="6584637" name="Text Box 4"/>
        <xdr:cNvSpPr txBox="1">
          <a:spLocks noChangeArrowheads="1"/>
        </xdr:cNvSpPr>
      </xdr:nvSpPr>
      <xdr:spPr bwMode="auto">
        <a:xfrm>
          <a:off x="6019800" y="37433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17</xdr:row>
      <xdr:rowOff>9525</xdr:rowOff>
    </xdr:from>
    <xdr:to>
      <xdr:col>6</xdr:col>
      <xdr:colOff>800100</xdr:colOff>
      <xdr:row>17</xdr:row>
      <xdr:rowOff>133350</xdr:rowOff>
    </xdr:to>
    <xdr:sp macro="" textlink="">
      <xdr:nvSpPr>
        <xdr:cNvPr id="6584638" name="Text Box 4"/>
        <xdr:cNvSpPr txBox="1">
          <a:spLocks noChangeArrowheads="1"/>
        </xdr:cNvSpPr>
      </xdr:nvSpPr>
      <xdr:spPr bwMode="auto">
        <a:xfrm>
          <a:off x="6019800" y="37433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485775</xdr:colOff>
      <xdr:row>17</xdr:row>
      <xdr:rowOff>9525</xdr:rowOff>
    </xdr:from>
    <xdr:to>
      <xdr:col>7</xdr:col>
      <xdr:colOff>533400</xdr:colOff>
      <xdr:row>17</xdr:row>
      <xdr:rowOff>133350</xdr:rowOff>
    </xdr:to>
    <xdr:sp macro="" textlink="">
      <xdr:nvSpPr>
        <xdr:cNvPr id="6584639" name="Text Box 4"/>
        <xdr:cNvSpPr txBox="1">
          <a:spLocks noChangeArrowheads="1"/>
        </xdr:cNvSpPr>
      </xdr:nvSpPr>
      <xdr:spPr bwMode="auto">
        <a:xfrm>
          <a:off x="6800850" y="37433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485775</xdr:colOff>
      <xdr:row>17</xdr:row>
      <xdr:rowOff>9525</xdr:rowOff>
    </xdr:from>
    <xdr:to>
      <xdr:col>7</xdr:col>
      <xdr:colOff>533400</xdr:colOff>
      <xdr:row>17</xdr:row>
      <xdr:rowOff>133350</xdr:rowOff>
    </xdr:to>
    <xdr:sp macro="" textlink="">
      <xdr:nvSpPr>
        <xdr:cNvPr id="6584640" name="Text Box 4"/>
        <xdr:cNvSpPr txBox="1">
          <a:spLocks noChangeArrowheads="1"/>
        </xdr:cNvSpPr>
      </xdr:nvSpPr>
      <xdr:spPr bwMode="auto">
        <a:xfrm>
          <a:off x="6800850" y="37433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17</xdr:row>
      <xdr:rowOff>9525</xdr:rowOff>
    </xdr:from>
    <xdr:to>
      <xdr:col>6</xdr:col>
      <xdr:colOff>800100</xdr:colOff>
      <xdr:row>17</xdr:row>
      <xdr:rowOff>133350</xdr:rowOff>
    </xdr:to>
    <xdr:sp macro="" textlink="">
      <xdr:nvSpPr>
        <xdr:cNvPr id="6584641" name="Text Box 4"/>
        <xdr:cNvSpPr txBox="1">
          <a:spLocks noChangeArrowheads="1"/>
        </xdr:cNvSpPr>
      </xdr:nvSpPr>
      <xdr:spPr bwMode="auto">
        <a:xfrm>
          <a:off x="6019800" y="37433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485775</xdr:colOff>
      <xdr:row>18</xdr:row>
      <xdr:rowOff>9525</xdr:rowOff>
    </xdr:from>
    <xdr:to>
      <xdr:col>7</xdr:col>
      <xdr:colOff>533400</xdr:colOff>
      <xdr:row>18</xdr:row>
      <xdr:rowOff>133350</xdr:rowOff>
    </xdr:to>
    <xdr:sp macro="" textlink="">
      <xdr:nvSpPr>
        <xdr:cNvPr id="6584642" name="Text Box 4"/>
        <xdr:cNvSpPr txBox="1">
          <a:spLocks noChangeArrowheads="1"/>
        </xdr:cNvSpPr>
      </xdr:nvSpPr>
      <xdr:spPr bwMode="auto">
        <a:xfrm>
          <a:off x="6800850" y="39719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485775</xdr:colOff>
      <xdr:row>18</xdr:row>
      <xdr:rowOff>9525</xdr:rowOff>
    </xdr:from>
    <xdr:to>
      <xdr:col>7</xdr:col>
      <xdr:colOff>533400</xdr:colOff>
      <xdr:row>18</xdr:row>
      <xdr:rowOff>133350</xdr:rowOff>
    </xdr:to>
    <xdr:sp macro="" textlink="">
      <xdr:nvSpPr>
        <xdr:cNvPr id="6584643" name="Text Box 4"/>
        <xdr:cNvSpPr txBox="1">
          <a:spLocks noChangeArrowheads="1"/>
        </xdr:cNvSpPr>
      </xdr:nvSpPr>
      <xdr:spPr bwMode="auto">
        <a:xfrm>
          <a:off x="6800850" y="39719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647700</xdr:colOff>
      <xdr:row>17</xdr:row>
      <xdr:rowOff>133350</xdr:rowOff>
    </xdr:to>
    <xdr:sp macro="" textlink="">
      <xdr:nvSpPr>
        <xdr:cNvPr id="6584644" name="Text Box 4"/>
        <xdr:cNvSpPr txBox="1">
          <a:spLocks noChangeArrowheads="1"/>
        </xdr:cNvSpPr>
      </xdr:nvSpPr>
      <xdr:spPr bwMode="auto">
        <a:xfrm>
          <a:off x="4600575" y="37433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17</xdr:row>
      <xdr:rowOff>9525</xdr:rowOff>
    </xdr:from>
    <xdr:to>
      <xdr:col>8</xdr:col>
      <xdr:colOff>133350</xdr:colOff>
      <xdr:row>17</xdr:row>
      <xdr:rowOff>133350</xdr:rowOff>
    </xdr:to>
    <xdr:sp macro="" textlink="">
      <xdr:nvSpPr>
        <xdr:cNvPr id="6584645" name="Text Box 4"/>
        <xdr:cNvSpPr txBox="1">
          <a:spLocks noChangeArrowheads="1"/>
        </xdr:cNvSpPr>
      </xdr:nvSpPr>
      <xdr:spPr bwMode="auto">
        <a:xfrm>
          <a:off x="6791325" y="37433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17</xdr:row>
      <xdr:rowOff>9525</xdr:rowOff>
    </xdr:from>
    <xdr:to>
      <xdr:col>8</xdr:col>
      <xdr:colOff>133350</xdr:colOff>
      <xdr:row>17</xdr:row>
      <xdr:rowOff>133350</xdr:rowOff>
    </xdr:to>
    <xdr:sp macro="" textlink="">
      <xdr:nvSpPr>
        <xdr:cNvPr id="6584646" name="Text Box 4"/>
        <xdr:cNvSpPr txBox="1">
          <a:spLocks noChangeArrowheads="1"/>
        </xdr:cNvSpPr>
      </xdr:nvSpPr>
      <xdr:spPr bwMode="auto">
        <a:xfrm>
          <a:off x="6791325" y="37433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17</xdr:row>
      <xdr:rowOff>9525</xdr:rowOff>
    </xdr:from>
    <xdr:to>
      <xdr:col>8</xdr:col>
      <xdr:colOff>133350</xdr:colOff>
      <xdr:row>17</xdr:row>
      <xdr:rowOff>133350</xdr:rowOff>
    </xdr:to>
    <xdr:sp macro="" textlink="">
      <xdr:nvSpPr>
        <xdr:cNvPr id="6584647" name="Text Box 4"/>
        <xdr:cNvSpPr txBox="1">
          <a:spLocks noChangeArrowheads="1"/>
        </xdr:cNvSpPr>
      </xdr:nvSpPr>
      <xdr:spPr bwMode="auto">
        <a:xfrm>
          <a:off x="6791325" y="37433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17</xdr:row>
      <xdr:rowOff>9525</xdr:rowOff>
    </xdr:from>
    <xdr:to>
      <xdr:col>8</xdr:col>
      <xdr:colOff>133350</xdr:colOff>
      <xdr:row>17</xdr:row>
      <xdr:rowOff>133350</xdr:rowOff>
    </xdr:to>
    <xdr:sp macro="" textlink="">
      <xdr:nvSpPr>
        <xdr:cNvPr id="6584648" name="Text Box 4"/>
        <xdr:cNvSpPr txBox="1">
          <a:spLocks noChangeArrowheads="1"/>
        </xdr:cNvSpPr>
      </xdr:nvSpPr>
      <xdr:spPr bwMode="auto">
        <a:xfrm>
          <a:off x="6791325" y="37433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17</xdr:row>
      <xdr:rowOff>9525</xdr:rowOff>
    </xdr:from>
    <xdr:to>
      <xdr:col>8</xdr:col>
      <xdr:colOff>133350</xdr:colOff>
      <xdr:row>17</xdr:row>
      <xdr:rowOff>133350</xdr:rowOff>
    </xdr:to>
    <xdr:sp macro="" textlink="">
      <xdr:nvSpPr>
        <xdr:cNvPr id="6584649" name="Text Box 4"/>
        <xdr:cNvSpPr txBox="1">
          <a:spLocks noChangeArrowheads="1"/>
        </xdr:cNvSpPr>
      </xdr:nvSpPr>
      <xdr:spPr bwMode="auto">
        <a:xfrm>
          <a:off x="6791325" y="37433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647700</xdr:colOff>
      <xdr:row>17</xdr:row>
      <xdr:rowOff>133350</xdr:rowOff>
    </xdr:to>
    <xdr:sp macro="" textlink="">
      <xdr:nvSpPr>
        <xdr:cNvPr id="6584650" name="Text Box 4"/>
        <xdr:cNvSpPr txBox="1">
          <a:spLocks noChangeArrowheads="1"/>
        </xdr:cNvSpPr>
      </xdr:nvSpPr>
      <xdr:spPr bwMode="auto">
        <a:xfrm>
          <a:off x="4600575" y="37433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586887</xdr:colOff>
      <xdr:row>12</xdr:row>
      <xdr:rowOff>125942</xdr:rowOff>
    </xdr:to>
    <xdr:sp macro="" textlink="">
      <xdr:nvSpPr>
        <xdr:cNvPr id="777" name="Text Box 3"/>
        <xdr:cNvSpPr txBox="1">
          <a:spLocks noChangeArrowheads="1"/>
        </xdr:cNvSpPr>
      </xdr:nvSpPr>
      <xdr:spPr bwMode="auto">
        <a:xfrm>
          <a:off x="3560445" y="25146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586887</xdr:colOff>
      <xdr:row>12</xdr:row>
      <xdr:rowOff>125942</xdr:rowOff>
    </xdr:to>
    <xdr:sp macro="" textlink="">
      <xdr:nvSpPr>
        <xdr:cNvPr id="778" name="Text Box 3"/>
        <xdr:cNvSpPr txBox="1">
          <a:spLocks noChangeArrowheads="1"/>
        </xdr:cNvSpPr>
      </xdr:nvSpPr>
      <xdr:spPr bwMode="auto">
        <a:xfrm>
          <a:off x="5122545" y="25146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474345</xdr:colOff>
      <xdr:row>12</xdr:row>
      <xdr:rowOff>0</xdr:rowOff>
    </xdr:from>
    <xdr:to>
      <xdr:col>5</xdr:col>
      <xdr:colOff>476103</xdr:colOff>
      <xdr:row>12</xdr:row>
      <xdr:rowOff>125942</xdr:rowOff>
    </xdr:to>
    <xdr:sp macro="" textlink="">
      <xdr:nvSpPr>
        <xdr:cNvPr id="779" name="Text Box 3"/>
        <xdr:cNvSpPr txBox="1">
          <a:spLocks noChangeArrowheads="1"/>
        </xdr:cNvSpPr>
      </xdr:nvSpPr>
      <xdr:spPr bwMode="auto">
        <a:xfrm>
          <a:off x="5913120" y="2514600"/>
          <a:ext cx="1758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474345</xdr:colOff>
      <xdr:row>12</xdr:row>
      <xdr:rowOff>0</xdr:rowOff>
    </xdr:from>
    <xdr:to>
      <xdr:col>6</xdr:col>
      <xdr:colOff>510687</xdr:colOff>
      <xdr:row>12</xdr:row>
      <xdr:rowOff>125942</xdr:rowOff>
    </xdr:to>
    <xdr:sp macro="" textlink="">
      <xdr:nvSpPr>
        <xdr:cNvPr id="780" name="Text Box 3"/>
        <xdr:cNvSpPr txBox="1">
          <a:spLocks noChangeArrowheads="1"/>
        </xdr:cNvSpPr>
      </xdr:nvSpPr>
      <xdr:spPr bwMode="auto">
        <a:xfrm>
          <a:off x="6427470" y="25146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1758</xdr:colOff>
      <xdr:row>12</xdr:row>
      <xdr:rowOff>125942</xdr:rowOff>
    </xdr:to>
    <xdr:sp macro="" textlink="">
      <xdr:nvSpPr>
        <xdr:cNvPr id="781" name="Text Box 3"/>
        <xdr:cNvSpPr txBox="1">
          <a:spLocks noChangeArrowheads="1"/>
        </xdr:cNvSpPr>
      </xdr:nvSpPr>
      <xdr:spPr bwMode="auto">
        <a:xfrm>
          <a:off x="7141845" y="2514600"/>
          <a:ext cx="1758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474345</xdr:colOff>
      <xdr:row>12</xdr:row>
      <xdr:rowOff>0</xdr:rowOff>
    </xdr:from>
    <xdr:to>
      <xdr:col>7</xdr:col>
      <xdr:colOff>510687</xdr:colOff>
      <xdr:row>12</xdr:row>
      <xdr:rowOff>125942</xdr:rowOff>
    </xdr:to>
    <xdr:sp macro="" textlink="">
      <xdr:nvSpPr>
        <xdr:cNvPr id="782" name="Text Box 3"/>
        <xdr:cNvSpPr txBox="1">
          <a:spLocks noChangeArrowheads="1"/>
        </xdr:cNvSpPr>
      </xdr:nvSpPr>
      <xdr:spPr bwMode="auto">
        <a:xfrm>
          <a:off x="7656195" y="25146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103017</xdr:colOff>
      <xdr:row>12</xdr:row>
      <xdr:rowOff>125942</xdr:rowOff>
    </xdr:to>
    <xdr:sp macro="" textlink="">
      <xdr:nvSpPr>
        <xdr:cNvPr id="783" name="Text Box 3"/>
        <xdr:cNvSpPr txBox="1">
          <a:spLocks noChangeArrowheads="1"/>
        </xdr:cNvSpPr>
      </xdr:nvSpPr>
      <xdr:spPr bwMode="auto">
        <a:xfrm>
          <a:off x="8351520" y="25146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586887</xdr:colOff>
      <xdr:row>12</xdr:row>
      <xdr:rowOff>125942</xdr:rowOff>
    </xdr:to>
    <xdr:sp macro="" textlink="">
      <xdr:nvSpPr>
        <xdr:cNvPr id="784" name="Text Box 3"/>
        <xdr:cNvSpPr txBox="1">
          <a:spLocks noChangeArrowheads="1"/>
        </xdr:cNvSpPr>
      </xdr:nvSpPr>
      <xdr:spPr bwMode="auto">
        <a:xfrm>
          <a:off x="9008745" y="25146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9</xdr:col>
      <xdr:colOff>474345</xdr:colOff>
      <xdr:row>12</xdr:row>
      <xdr:rowOff>0</xdr:rowOff>
    </xdr:from>
    <xdr:to>
      <xdr:col>9</xdr:col>
      <xdr:colOff>558312</xdr:colOff>
      <xdr:row>12</xdr:row>
      <xdr:rowOff>125942</xdr:rowOff>
    </xdr:to>
    <xdr:sp macro="" textlink="">
      <xdr:nvSpPr>
        <xdr:cNvPr id="785" name="Text Box 3"/>
        <xdr:cNvSpPr txBox="1">
          <a:spLocks noChangeArrowheads="1"/>
        </xdr:cNvSpPr>
      </xdr:nvSpPr>
      <xdr:spPr bwMode="auto">
        <a:xfrm>
          <a:off x="9742170" y="2514600"/>
          <a:ext cx="8396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10</xdr:col>
      <xdr:colOff>474345</xdr:colOff>
      <xdr:row>12</xdr:row>
      <xdr:rowOff>0</xdr:rowOff>
    </xdr:from>
    <xdr:to>
      <xdr:col>10</xdr:col>
      <xdr:colOff>586887</xdr:colOff>
      <xdr:row>12</xdr:row>
      <xdr:rowOff>125942</xdr:rowOff>
    </xdr:to>
    <xdr:sp macro="" textlink="">
      <xdr:nvSpPr>
        <xdr:cNvPr id="786" name="Text Box 3"/>
        <xdr:cNvSpPr txBox="1">
          <a:spLocks noChangeArrowheads="1"/>
        </xdr:cNvSpPr>
      </xdr:nvSpPr>
      <xdr:spPr bwMode="auto">
        <a:xfrm>
          <a:off x="10399395" y="25146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476250</xdr:colOff>
      <xdr:row>17</xdr:row>
      <xdr:rowOff>9525</xdr:rowOff>
    </xdr:from>
    <xdr:to>
      <xdr:col>8</xdr:col>
      <xdr:colOff>133350</xdr:colOff>
      <xdr:row>17</xdr:row>
      <xdr:rowOff>133350</xdr:rowOff>
    </xdr:to>
    <xdr:sp macro="" textlink="">
      <xdr:nvSpPr>
        <xdr:cNvPr id="6584661" name="Text Box 4"/>
        <xdr:cNvSpPr txBox="1">
          <a:spLocks noChangeArrowheads="1"/>
        </xdr:cNvSpPr>
      </xdr:nvSpPr>
      <xdr:spPr bwMode="auto">
        <a:xfrm>
          <a:off x="6791325" y="37433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17</xdr:row>
      <xdr:rowOff>9525</xdr:rowOff>
    </xdr:from>
    <xdr:to>
      <xdr:col>8</xdr:col>
      <xdr:colOff>133350</xdr:colOff>
      <xdr:row>17</xdr:row>
      <xdr:rowOff>133350</xdr:rowOff>
    </xdr:to>
    <xdr:sp macro="" textlink="">
      <xdr:nvSpPr>
        <xdr:cNvPr id="6584662" name="Text Box 4"/>
        <xdr:cNvSpPr txBox="1">
          <a:spLocks noChangeArrowheads="1"/>
        </xdr:cNvSpPr>
      </xdr:nvSpPr>
      <xdr:spPr bwMode="auto">
        <a:xfrm>
          <a:off x="6791325" y="37433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17</xdr:row>
      <xdr:rowOff>9525</xdr:rowOff>
    </xdr:from>
    <xdr:to>
      <xdr:col>8</xdr:col>
      <xdr:colOff>133350</xdr:colOff>
      <xdr:row>17</xdr:row>
      <xdr:rowOff>133350</xdr:rowOff>
    </xdr:to>
    <xdr:sp macro="" textlink="">
      <xdr:nvSpPr>
        <xdr:cNvPr id="6584663" name="Text Box 4"/>
        <xdr:cNvSpPr txBox="1">
          <a:spLocks noChangeArrowheads="1"/>
        </xdr:cNvSpPr>
      </xdr:nvSpPr>
      <xdr:spPr bwMode="auto">
        <a:xfrm>
          <a:off x="6791325" y="37433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17</xdr:row>
      <xdr:rowOff>9525</xdr:rowOff>
    </xdr:from>
    <xdr:to>
      <xdr:col>8</xdr:col>
      <xdr:colOff>133350</xdr:colOff>
      <xdr:row>17</xdr:row>
      <xdr:rowOff>133350</xdr:rowOff>
    </xdr:to>
    <xdr:sp macro="" textlink="">
      <xdr:nvSpPr>
        <xdr:cNvPr id="6584664" name="Text Box 4"/>
        <xdr:cNvSpPr txBox="1">
          <a:spLocks noChangeArrowheads="1"/>
        </xdr:cNvSpPr>
      </xdr:nvSpPr>
      <xdr:spPr bwMode="auto">
        <a:xfrm>
          <a:off x="6791325" y="37433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17</xdr:row>
      <xdr:rowOff>9525</xdr:rowOff>
    </xdr:from>
    <xdr:to>
      <xdr:col>8</xdr:col>
      <xdr:colOff>133350</xdr:colOff>
      <xdr:row>17</xdr:row>
      <xdr:rowOff>133350</xdr:rowOff>
    </xdr:to>
    <xdr:sp macro="" textlink="">
      <xdr:nvSpPr>
        <xdr:cNvPr id="6584665" name="Text Box 4"/>
        <xdr:cNvSpPr txBox="1">
          <a:spLocks noChangeArrowheads="1"/>
        </xdr:cNvSpPr>
      </xdr:nvSpPr>
      <xdr:spPr bwMode="auto">
        <a:xfrm>
          <a:off x="6791325" y="37433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472440</xdr:colOff>
      <xdr:row>13</xdr:row>
      <xdr:rowOff>0</xdr:rowOff>
    </xdr:from>
    <xdr:to>
      <xdr:col>1</xdr:col>
      <xdr:colOff>584699</xdr:colOff>
      <xdr:row>13</xdr:row>
      <xdr:rowOff>125942</xdr:rowOff>
    </xdr:to>
    <xdr:sp macro="" textlink="">
      <xdr:nvSpPr>
        <xdr:cNvPr id="792" name="Text Box 3"/>
        <xdr:cNvSpPr txBox="1">
          <a:spLocks noChangeArrowheads="1"/>
        </xdr:cNvSpPr>
      </xdr:nvSpPr>
      <xdr:spPr bwMode="auto">
        <a:xfrm>
          <a:off x="2625090" y="27051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476250</xdr:colOff>
      <xdr:row>18</xdr:row>
      <xdr:rowOff>9525</xdr:rowOff>
    </xdr:from>
    <xdr:to>
      <xdr:col>2</xdr:col>
      <xdr:colOff>676275</xdr:colOff>
      <xdr:row>18</xdr:row>
      <xdr:rowOff>133350</xdr:rowOff>
    </xdr:to>
    <xdr:sp macro="" textlink="">
      <xdr:nvSpPr>
        <xdr:cNvPr id="6584667" name="Text Box 4"/>
        <xdr:cNvSpPr txBox="1">
          <a:spLocks noChangeArrowheads="1"/>
        </xdr:cNvSpPr>
      </xdr:nvSpPr>
      <xdr:spPr bwMode="auto">
        <a:xfrm>
          <a:off x="3295650" y="39719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472440</xdr:colOff>
      <xdr:row>13</xdr:row>
      <xdr:rowOff>0</xdr:rowOff>
    </xdr:from>
    <xdr:to>
      <xdr:col>4</xdr:col>
      <xdr:colOff>13199</xdr:colOff>
      <xdr:row>13</xdr:row>
      <xdr:rowOff>125942</xdr:rowOff>
    </xdr:to>
    <xdr:sp macro="" textlink="">
      <xdr:nvSpPr>
        <xdr:cNvPr id="794" name="Text Box 3"/>
        <xdr:cNvSpPr txBox="1">
          <a:spLocks noChangeArrowheads="1"/>
        </xdr:cNvSpPr>
      </xdr:nvSpPr>
      <xdr:spPr bwMode="auto">
        <a:xfrm>
          <a:off x="4320540" y="27051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4</xdr:col>
      <xdr:colOff>695325</xdr:colOff>
      <xdr:row>18</xdr:row>
      <xdr:rowOff>133350</xdr:rowOff>
    </xdr:to>
    <xdr:sp macro="" textlink="">
      <xdr:nvSpPr>
        <xdr:cNvPr id="6584669" name="Text Box 4"/>
        <xdr:cNvSpPr txBox="1">
          <a:spLocks noChangeArrowheads="1"/>
        </xdr:cNvSpPr>
      </xdr:nvSpPr>
      <xdr:spPr bwMode="auto">
        <a:xfrm>
          <a:off x="4610100" y="39719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704850</xdr:colOff>
      <xdr:row>18</xdr:row>
      <xdr:rowOff>133350</xdr:rowOff>
    </xdr:to>
    <xdr:sp macro="" textlink="">
      <xdr:nvSpPr>
        <xdr:cNvPr id="6584670" name="Text Box 4"/>
        <xdr:cNvSpPr txBox="1">
          <a:spLocks noChangeArrowheads="1"/>
        </xdr:cNvSpPr>
      </xdr:nvSpPr>
      <xdr:spPr bwMode="auto">
        <a:xfrm>
          <a:off x="6019800" y="39719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472440</xdr:colOff>
      <xdr:row>13</xdr:row>
      <xdr:rowOff>0</xdr:rowOff>
    </xdr:from>
    <xdr:to>
      <xdr:col>4</xdr:col>
      <xdr:colOff>13199</xdr:colOff>
      <xdr:row>13</xdr:row>
      <xdr:rowOff>125942</xdr:rowOff>
    </xdr:to>
    <xdr:sp macro="" textlink="">
      <xdr:nvSpPr>
        <xdr:cNvPr id="797" name="Text Box 3"/>
        <xdr:cNvSpPr txBox="1">
          <a:spLocks noChangeArrowheads="1"/>
        </xdr:cNvSpPr>
      </xdr:nvSpPr>
      <xdr:spPr bwMode="auto">
        <a:xfrm>
          <a:off x="4320540" y="27051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4</xdr:col>
      <xdr:colOff>695325</xdr:colOff>
      <xdr:row>18</xdr:row>
      <xdr:rowOff>133350</xdr:rowOff>
    </xdr:to>
    <xdr:sp macro="" textlink="">
      <xdr:nvSpPr>
        <xdr:cNvPr id="6584672" name="Text Box 4"/>
        <xdr:cNvSpPr txBox="1">
          <a:spLocks noChangeArrowheads="1"/>
        </xdr:cNvSpPr>
      </xdr:nvSpPr>
      <xdr:spPr bwMode="auto">
        <a:xfrm>
          <a:off x="4581525" y="39719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485775</xdr:colOff>
      <xdr:row>18</xdr:row>
      <xdr:rowOff>9525</xdr:rowOff>
    </xdr:from>
    <xdr:to>
      <xdr:col>6</xdr:col>
      <xdr:colOff>714375</xdr:colOff>
      <xdr:row>18</xdr:row>
      <xdr:rowOff>133350</xdr:rowOff>
    </xdr:to>
    <xdr:sp macro="" textlink="">
      <xdr:nvSpPr>
        <xdr:cNvPr id="6584673" name="Text Box 4"/>
        <xdr:cNvSpPr txBox="1">
          <a:spLocks noChangeArrowheads="1"/>
        </xdr:cNvSpPr>
      </xdr:nvSpPr>
      <xdr:spPr bwMode="auto">
        <a:xfrm>
          <a:off x="6029325" y="39719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7</xdr:col>
      <xdr:colOff>571500</xdr:colOff>
      <xdr:row>18</xdr:row>
      <xdr:rowOff>133350</xdr:rowOff>
    </xdr:to>
    <xdr:sp macro="" textlink="">
      <xdr:nvSpPr>
        <xdr:cNvPr id="6584674" name="Text Box 4"/>
        <xdr:cNvSpPr txBox="1">
          <a:spLocks noChangeArrowheads="1"/>
        </xdr:cNvSpPr>
      </xdr:nvSpPr>
      <xdr:spPr bwMode="auto">
        <a:xfrm>
          <a:off x="6791325" y="39719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704850</xdr:colOff>
      <xdr:row>18</xdr:row>
      <xdr:rowOff>133350</xdr:rowOff>
    </xdr:to>
    <xdr:sp macro="" textlink="">
      <xdr:nvSpPr>
        <xdr:cNvPr id="6584675" name="Text Box 4"/>
        <xdr:cNvSpPr txBox="1">
          <a:spLocks noChangeArrowheads="1"/>
        </xdr:cNvSpPr>
      </xdr:nvSpPr>
      <xdr:spPr bwMode="auto">
        <a:xfrm>
          <a:off x="6019800" y="39719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495300</xdr:colOff>
      <xdr:row>18</xdr:row>
      <xdr:rowOff>9525</xdr:rowOff>
    </xdr:from>
    <xdr:to>
      <xdr:col>6</xdr:col>
      <xdr:colOff>714375</xdr:colOff>
      <xdr:row>18</xdr:row>
      <xdr:rowOff>133350</xdr:rowOff>
    </xdr:to>
    <xdr:sp macro="" textlink="">
      <xdr:nvSpPr>
        <xdr:cNvPr id="6584676" name="Text Box 4"/>
        <xdr:cNvSpPr txBox="1">
          <a:spLocks noChangeArrowheads="1"/>
        </xdr:cNvSpPr>
      </xdr:nvSpPr>
      <xdr:spPr bwMode="auto">
        <a:xfrm>
          <a:off x="6038850" y="39719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7</xdr:col>
      <xdr:colOff>561975</xdr:colOff>
      <xdr:row>18</xdr:row>
      <xdr:rowOff>133350</xdr:rowOff>
    </xdr:to>
    <xdr:sp macro="" textlink="">
      <xdr:nvSpPr>
        <xdr:cNvPr id="6584677" name="Text Box 4"/>
        <xdr:cNvSpPr txBox="1">
          <a:spLocks noChangeArrowheads="1"/>
        </xdr:cNvSpPr>
      </xdr:nvSpPr>
      <xdr:spPr bwMode="auto">
        <a:xfrm>
          <a:off x="6791325" y="39719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714375</xdr:colOff>
      <xdr:row>18</xdr:row>
      <xdr:rowOff>133350</xdr:rowOff>
    </xdr:to>
    <xdr:sp macro="" textlink="">
      <xdr:nvSpPr>
        <xdr:cNvPr id="6584678" name="Text Box 4"/>
        <xdr:cNvSpPr txBox="1">
          <a:spLocks noChangeArrowheads="1"/>
        </xdr:cNvSpPr>
      </xdr:nvSpPr>
      <xdr:spPr bwMode="auto">
        <a:xfrm>
          <a:off x="6019800" y="39719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28575</xdr:colOff>
      <xdr:row>18</xdr:row>
      <xdr:rowOff>133350</xdr:rowOff>
    </xdr:to>
    <xdr:sp macro="" textlink="">
      <xdr:nvSpPr>
        <xdr:cNvPr id="6584679" name="Text Box 4"/>
        <xdr:cNvSpPr txBox="1">
          <a:spLocks noChangeArrowheads="1"/>
        </xdr:cNvSpPr>
      </xdr:nvSpPr>
      <xdr:spPr bwMode="auto">
        <a:xfrm>
          <a:off x="6791325" y="39719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7</xdr:col>
      <xdr:colOff>561975</xdr:colOff>
      <xdr:row>18</xdr:row>
      <xdr:rowOff>133350</xdr:rowOff>
    </xdr:to>
    <xdr:sp macro="" textlink="">
      <xdr:nvSpPr>
        <xdr:cNvPr id="6584680" name="Text Box 4"/>
        <xdr:cNvSpPr txBox="1">
          <a:spLocks noChangeArrowheads="1"/>
        </xdr:cNvSpPr>
      </xdr:nvSpPr>
      <xdr:spPr bwMode="auto">
        <a:xfrm>
          <a:off x="6791325" y="39719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4</xdr:col>
      <xdr:colOff>695325</xdr:colOff>
      <xdr:row>18</xdr:row>
      <xdr:rowOff>133350</xdr:rowOff>
    </xdr:to>
    <xdr:sp macro="" textlink="">
      <xdr:nvSpPr>
        <xdr:cNvPr id="6584681" name="Text Box 4"/>
        <xdr:cNvSpPr txBox="1">
          <a:spLocks noChangeArrowheads="1"/>
        </xdr:cNvSpPr>
      </xdr:nvSpPr>
      <xdr:spPr bwMode="auto">
        <a:xfrm>
          <a:off x="4581525" y="39719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685800</xdr:colOff>
      <xdr:row>18</xdr:row>
      <xdr:rowOff>133350</xdr:rowOff>
    </xdr:to>
    <xdr:sp macro="" textlink="">
      <xdr:nvSpPr>
        <xdr:cNvPr id="6584682" name="Text Box 4"/>
        <xdr:cNvSpPr txBox="1">
          <a:spLocks noChangeArrowheads="1"/>
        </xdr:cNvSpPr>
      </xdr:nvSpPr>
      <xdr:spPr bwMode="auto">
        <a:xfrm>
          <a:off x="4591050" y="39719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495300</xdr:colOff>
      <xdr:row>18</xdr:row>
      <xdr:rowOff>9525</xdr:rowOff>
    </xdr:from>
    <xdr:to>
      <xdr:col>6</xdr:col>
      <xdr:colOff>561975</xdr:colOff>
      <xdr:row>18</xdr:row>
      <xdr:rowOff>133350</xdr:rowOff>
    </xdr:to>
    <xdr:sp macro="" textlink="">
      <xdr:nvSpPr>
        <xdr:cNvPr id="6584683" name="Text Box 4"/>
        <xdr:cNvSpPr txBox="1">
          <a:spLocks noChangeArrowheads="1"/>
        </xdr:cNvSpPr>
      </xdr:nvSpPr>
      <xdr:spPr bwMode="auto">
        <a:xfrm>
          <a:off x="6038850" y="3971925"/>
          <a:ext cx="66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38100</xdr:colOff>
      <xdr:row>18</xdr:row>
      <xdr:rowOff>133350</xdr:rowOff>
    </xdr:to>
    <xdr:sp macro="" textlink="">
      <xdr:nvSpPr>
        <xdr:cNvPr id="6584684" name="Text Box 4"/>
        <xdr:cNvSpPr txBox="1">
          <a:spLocks noChangeArrowheads="1"/>
        </xdr:cNvSpPr>
      </xdr:nvSpPr>
      <xdr:spPr bwMode="auto">
        <a:xfrm>
          <a:off x="6791325" y="39719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18</xdr:row>
      <xdr:rowOff>9525</xdr:rowOff>
    </xdr:from>
    <xdr:to>
      <xdr:col>6</xdr:col>
      <xdr:colOff>561975</xdr:colOff>
      <xdr:row>18</xdr:row>
      <xdr:rowOff>133350</xdr:rowOff>
    </xdr:to>
    <xdr:sp macro="" textlink="">
      <xdr:nvSpPr>
        <xdr:cNvPr id="6584685" name="Text Box 4"/>
        <xdr:cNvSpPr txBox="1">
          <a:spLocks noChangeArrowheads="1"/>
        </xdr:cNvSpPr>
      </xdr:nvSpPr>
      <xdr:spPr bwMode="auto">
        <a:xfrm>
          <a:off x="6010275" y="39719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485775</xdr:colOff>
      <xdr:row>18</xdr:row>
      <xdr:rowOff>9525</xdr:rowOff>
    </xdr:from>
    <xdr:to>
      <xdr:col>8</xdr:col>
      <xdr:colOff>47625</xdr:colOff>
      <xdr:row>18</xdr:row>
      <xdr:rowOff>133350</xdr:rowOff>
    </xdr:to>
    <xdr:sp macro="" textlink="">
      <xdr:nvSpPr>
        <xdr:cNvPr id="6584686" name="Text Box 4"/>
        <xdr:cNvSpPr txBox="1">
          <a:spLocks noChangeArrowheads="1"/>
        </xdr:cNvSpPr>
      </xdr:nvSpPr>
      <xdr:spPr bwMode="auto">
        <a:xfrm>
          <a:off x="6800850" y="39719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38100</xdr:colOff>
      <xdr:row>18</xdr:row>
      <xdr:rowOff>133350</xdr:rowOff>
    </xdr:to>
    <xdr:sp macro="" textlink="">
      <xdr:nvSpPr>
        <xdr:cNvPr id="6584687" name="Text Box 4"/>
        <xdr:cNvSpPr txBox="1">
          <a:spLocks noChangeArrowheads="1"/>
        </xdr:cNvSpPr>
      </xdr:nvSpPr>
      <xdr:spPr bwMode="auto">
        <a:xfrm>
          <a:off x="6791325" y="39719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495300</xdr:colOff>
      <xdr:row>18</xdr:row>
      <xdr:rowOff>9525</xdr:rowOff>
    </xdr:from>
    <xdr:to>
      <xdr:col>8</xdr:col>
      <xdr:colOff>47625</xdr:colOff>
      <xdr:row>18</xdr:row>
      <xdr:rowOff>133350</xdr:rowOff>
    </xdr:to>
    <xdr:sp macro="" textlink="">
      <xdr:nvSpPr>
        <xdr:cNvPr id="6584688" name="Text Box 4"/>
        <xdr:cNvSpPr txBox="1">
          <a:spLocks noChangeArrowheads="1"/>
        </xdr:cNvSpPr>
      </xdr:nvSpPr>
      <xdr:spPr bwMode="auto">
        <a:xfrm>
          <a:off x="6810375" y="39719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47625</xdr:colOff>
      <xdr:row>18</xdr:row>
      <xdr:rowOff>133350</xdr:rowOff>
    </xdr:to>
    <xdr:sp macro="" textlink="">
      <xdr:nvSpPr>
        <xdr:cNvPr id="6584689" name="Text Box 4"/>
        <xdr:cNvSpPr txBox="1">
          <a:spLocks noChangeArrowheads="1"/>
        </xdr:cNvSpPr>
      </xdr:nvSpPr>
      <xdr:spPr bwMode="auto">
        <a:xfrm>
          <a:off x="6791325" y="39719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18</xdr:row>
      <xdr:rowOff>9525</xdr:rowOff>
    </xdr:from>
    <xdr:to>
      <xdr:col>6</xdr:col>
      <xdr:colOff>561975</xdr:colOff>
      <xdr:row>18</xdr:row>
      <xdr:rowOff>133350</xdr:rowOff>
    </xdr:to>
    <xdr:sp macro="" textlink="">
      <xdr:nvSpPr>
        <xdr:cNvPr id="6584690" name="Text Box 4"/>
        <xdr:cNvSpPr txBox="1">
          <a:spLocks noChangeArrowheads="1"/>
        </xdr:cNvSpPr>
      </xdr:nvSpPr>
      <xdr:spPr bwMode="auto">
        <a:xfrm>
          <a:off x="6010275" y="39719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552450</xdr:colOff>
      <xdr:row>18</xdr:row>
      <xdr:rowOff>133350</xdr:rowOff>
    </xdr:to>
    <xdr:sp macro="" textlink="">
      <xdr:nvSpPr>
        <xdr:cNvPr id="6584691" name="Text Box 4"/>
        <xdr:cNvSpPr txBox="1">
          <a:spLocks noChangeArrowheads="1"/>
        </xdr:cNvSpPr>
      </xdr:nvSpPr>
      <xdr:spPr bwMode="auto">
        <a:xfrm>
          <a:off x="6019800" y="3971925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685800</xdr:colOff>
      <xdr:row>18</xdr:row>
      <xdr:rowOff>133350</xdr:rowOff>
    </xdr:to>
    <xdr:sp macro="" textlink="">
      <xdr:nvSpPr>
        <xdr:cNvPr id="6584692" name="Text Box 4"/>
        <xdr:cNvSpPr txBox="1">
          <a:spLocks noChangeArrowheads="1"/>
        </xdr:cNvSpPr>
      </xdr:nvSpPr>
      <xdr:spPr bwMode="auto">
        <a:xfrm>
          <a:off x="4591050" y="39719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495300</xdr:colOff>
      <xdr:row>18</xdr:row>
      <xdr:rowOff>9525</xdr:rowOff>
    </xdr:from>
    <xdr:to>
      <xdr:col>6</xdr:col>
      <xdr:colOff>561975</xdr:colOff>
      <xdr:row>18</xdr:row>
      <xdr:rowOff>133350</xdr:rowOff>
    </xdr:to>
    <xdr:sp macro="" textlink="">
      <xdr:nvSpPr>
        <xdr:cNvPr id="6584693" name="Text Box 4"/>
        <xdr:cNvSpPr txBox="1">
          <a:spLocks noChangeArrowheads="1"/>
        </xdr:cNvSpPr>
      </xdr:nvSpPr>
      <xdr:spPr bwMode="auto">
        <a:xfrm>
          <a:off x="6038850" y="3971925"/>
          <a:ext cx="66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38100</xdr:colOff>
      <xdr:row>18</xdr:row>
      <xdr:rowOff>133350</xdr:rowOff>
    </xdr:to>
    <xdr:sp macro="" textlink="">
      <xdr:nvSpPr>
        <xdr:cNvPr id="6584694" name="Text Box 4"/>
        <xdr:cNvSpPr txBox="1">
          <a:spLocks noChangeArrowheads="1"/>
        </xdr:cNvSpPr>
      </xdr:nvSpPr>
      <xdr:spPr bwMode="auto">
        <a:xfrm>
          <a:off x="6791325" y="39719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18</xdr:row>
      <xdr:rowOff>9525</xdr:rowOff>
    </xdr:from>
    <xdr:to>
      <xdr:col>6</xdr:col>
      <xdr:colOff>561975</xdr:colOff>
      <xdr:row>18</xdr:row>
      <xdr:rowOff>133350</xdr:rowOff>
    </xdr:to>
    <xdr:sp macro="" textlink="">
      <xdr:nvSpPr>
        <xdr:cNvPr id="6584695" name="Text Box 4"/>
        <xdr:cNvSpPr txBox="1">
          <a:spLocks noChangeArrowheads="1"/>
        </xdr:cNvSpPr>
      </xdr:nvSpPr>
      <xdr:spPr bwMode="auto">
        <a:xfrm>
          <a:off x="6010275" y="39719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485775</xdr:colOff>
      <xdr:row>18</xdr:row>
      <xdr:rowOff>9525</xdr:rowOff>
    </xdr:from>
    <xdr:to>
      <xdr:col>8</xdr:col>
      <xdr:colOff>47625</xdr:colOff>
      <xdr:row>18</xdr:row>
      <xdr:rowOff>133350</xdr:rowOff>
    </xdr:to>
    <xdr:sp macro="" textlink="">
      <xdr:nvSpPr>
        <xdr:cNvPr id="6584696" name="Text Box 4"/>
        <xdr:cNvSpPr txBox="1">
          <a:spLocks noChangeArrowheads="1"/>
        </xdr:cNvSpPr>
      </xdr:nvSpPr>
      <xdr:spPr bwMode="auto">
        <a:xfrm>
          <a:off x="6800850" y="39719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38100</xdr:colOff>
      <xdr:row>18</xdr:row>
      <xdr:rowOff>133350</xdr:rowOff>
    </xdr:to>
    <xdr:sp macro="" textlink="">
      <xdr:nvSpPr>
        <xdr:cNvPr id="6584697" name="Text Box 4"/>
        <xdr:cNvSpPr txBox="1">
          <a:spLocks noChangeArrowheads="1"/>
        </xdr:cNvSpPr>
      </xdr:nvSpPr>
      <xdr:spPr bwMode="auto">
        <a:xfrm>
          <a:off x="6791325" y="39719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495300</xdr:colOff>
      <xdr:row>18</xdr:row>
      <xdr:rowOff>9525</xdr:rowOff>
    </xdr:from>
    <xdr:to>
      <xdr:col>8</xdr:col>
      <xdr:colOff>47625</xdr:colOff>
      <xdr:row>18</xdr:row>
      <xdr:rowOff>133350</xdr:rowOff>
    </xdr:to>
    <xdr:sp macro="" textlink="">
      <xdr:nvSpPr>
        <xdr:cNvPr id="6584698" name="Text Box 4"/>
        <xdr:cNvSpPr txBox="1">
          <a:spLocks noChangeArrowheads="1"/>
        </xdr:cNvSpPr>
      </xdr:nvSpPr>
      <xdr:spPr bwMode="auto">
        <a:xfrm>
          <a:off x="6810375" y="39719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47625</xdr:colOff>
      <xdr:row>18</xdr:row>
      <xdr:rowOff>133350</xdr:rowOff>
    </xdr:to>
    <xdr:sp macro="" textlink="">
      <xdr:nvSpPr>
        <xdr:cNvPr id="6584699" name="Text Box 4"/>
        <xdr:cNvSpPr txBox="1">
          <a:spLocks noChangeArrowheads="1"/>
        </xdr:cNvSpPr>
      </xdr:nvSpPr>
      <xdr:spPr bwMode="auto">
        <a:xfrm>
          <a:off x="6791325" y="39719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18</xdr:row>
      <xdr:rowOff>9525</xdr:rowOff>
    </xdr:from>
    <xdr:to>
      <xdr:col>6</xdr:col>
      <xdr:colOff>561975</xdr:colOff>
      <xdr:row>18</xdr:row>
      <xdr:rowOff>133350</xdr:rowOff>
    </xdr:to>
    <xdr:sp macro="" textlink="">
      <xdr:nvSpPr>
        <xdr:cNvPr id="6584700" name="Text Box 4"/>
        <xdr:cNvSpPr txBox="1">
          <a:spLocks noChangeArrowheads="1"/>
        </xdr:cNvSpPr>
      </xdr:nvSpPr>
      <xdr:spPr bwMode="auto">
        <a:xfrm>
          <a:off x="6010275" y="39719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552450</xdr:colOff>
      <xdr:row>18</xdr:row>
      <xdr:rowOff>133350</xdr:rowOff>
    </xdr:to>
    <xdr:sp macro="" textlink="">
      <xdr:nvSpPr>
        <xdr:cNvPr id="6584701" name="Text Box 4"/>
        <xdr:cNvSpPr txBox="1">
          <a:spLocks noChangeArrowheads="1"/>
        </xdr:cNvSpPr>
      </xdr:nvSpPr>
      <xdr:spPr bwMode="auto">
        <a:xfrm>
          <a:off x="6019800" y="3971925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495300</xdr:colOff>
      <xdr:row>18</xdr:row>
      <xdr:rowOff>9525</xdr:rowOff>
    </xdr:from>
    <xdr:to>
      <xdr:col>7</xdr:col>
      <xdr:colOff>561975</xdr:colOff>
      <xdr:row>18</xdr:row>
      <xdr:rowOff>133350</xdr:rowOff>
    </xdr:to>
    <xdr:sp macro="" textlink="">
      <xdr:nvSpPr>
        <xdr:cNvPr id="6584702" name="Text Box 4"/>
        <xdr:cNvSpPr txBox="1">
          <a:spLocks noChangeArrowheads="1"/>
        </xdr:cNvSpPr>
      </xdr:nvSpPr>
      <xdr:spPr bwMode="auto">
        <a:xfrm>
          <a:off x="6810375" y="3971925"/>
          <a:ext cx="66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466725</xdr:colOff>
      <xdr:row>18</xdr:row>
      <xdr:rowOff>9525</xdr:rowOff>
    </xdr:from>
    <xdr:to>
      <xdr:col>7</xdr:col>
      <xdr:colOff>561975</xdr:colOff>
      <xdr:row>18</xdr:row>
      <xdr:rowOff>133350</xdr:rowOff>
    </xdr:to>
    <xdr:sp macro="" textlink="">
      <xdr:nvSpPr>
        <xdr:cNvPr id="6584703" name="Text Box 4"/>
        <xdr:cNvSpPr txBox="1">
          <a:spLocks noChangeArrowheads="1"/>
        </xdr:cNvSpPr>
      </xdr:nvSpPr>
      <xdr:spPr bwMode="auto">
        <a:xfrm>
          <a:off x="6781800" y="39719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466725</xdr:colOff>
      <xdr:row>18</xdr:row>
      <xdr:rowOff>9525</xdr:rowOff>
    </xdr:from>
    <xdr:to>
      <xdr:col>7</xdr:col>
      <xdr:colOff>561975</xdr:colOff>
      <xdr:row>18</xdr:row>
      <xdr:rowOff>133350</xdr:rowOff>
    </xdr:to>
    <xdr:sp macro="" textlink="">
      <xdr:nvSpPr>
        <xdr:cNvPr id="6584704" name="Text Box 4"/>
        <xdr:cNvSpPr txBox="1">
          <a:spLocks noChangeArrowheads="1"/>
        </xdr:cNvSpPr>
      </xdr:nvSpPr>
      <xdr:spPr bwMode="auto">
        <a:xfrm>
          <a:off x="6781800" y="39719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7</xdr:col>
      <xdr:colOff>552450</xdr:colOff>
      <xdr:row>18</xdr:row>
      <xdr:rowOff>133350</xdr:rowOff>
    </xdr:to>
    <xdr:sp macro="" textlink="">
      <xdr:nvSpPr>
        <xdr:cNvPr id="6584705" name="Text Box 4"/>
        <xdr:cNvSpPr txBox="1">
          <a:spLocks noChangeArrowheads="1"/>
        </xdr:cNvSpPr>
      </xdr:nvSpPr>
      <xdr:spPr bwMode="auto">
        <a:xfrm>
          <a:off x="6791325" y="3971925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552450</xdr:colOff>
      <xdr:row>18</xdr:row>
      <xdr:rowOff>133350</xdr:rowOff>
    </xdr:to>
    <xdr:sp macro="" textlink="">
      <xdr:nvSpPr>
        <xdr:cNvPr id="6584706" name="Text Box 4"/>
        <xdr:cNvSpPr txBox="1">
          <a:spLocks noChangeArrowheads="1"/>
        </xdr:cNvSpPr>
      </xdr:nvSpPr>
      <xdr:spPr bwMode="auto">
        <a:xfrm>
          <a:off x="6019800" y="3971925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495300</xdr:colOff>
      <xdr:row>18</xdr:row>
      <xdr:rowOff>9525</xdr:rowOff>
    </xdr:from>
    <xdr:to>
      <xdr:col>6</xdr:col>
      <xdr:colOff>19050</xdr:colOff>
      <xdr:row>18</xdr:row>
      <xdr:rowOff>133350</xdr:rowOff>
    </xdr:to>
    <xdr:sp macro="" textlink="">
      <xdr:nvSpPr>
        <xdr:cNvPr id="6584707" name="Text Box 4"/>
        <xdr:cNvSpPr txBox="1">
          <a:spLocks noChangeArrowheads="1"/>
        </xdr:cNvSpPr>
      </xdr:nvSpPr>
      <xdr:spPr bwMode="auto">
        <a:xfrm>
          <a:off x="5381625" y="39719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466725</xdr:colOff>
      <xdr:row>18</xdr:row>
      <xdr:rowOff>9525</xdr:rowOff>
    </xdr:from>
    <xdr:to>
      <xdr:col>5</xdr:col>
      <xdr:colOff>695325</xdr:colOff>
      <xdr:row>18</xdr:row>
      <xdr:rowOff>133350</xdr:rowOff>
    </xdr:to>
    <xdr:sp macro="" textlink="">
      <xdr:nvSpPr>
        <xdr:cNvPr id="6584708" name="Text Box 4"/>
        <xdr:cNvSpPr txBox="1">
          <a:spLocks noChangeArrowheads="1"/>
        </xdr:cNvSpPr>
      </xdr:nvSpPr>
      <xdr:spPr bwMode="auto">
        <a:xfrm>
          <a:off x="5353050" y="39719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466725</xdr:colOff>
      <xdr:row>18</xdr:row>
      <xdr:rowOff>9525</xdr:rowOff>
    </xdr:from>
    <xdr:to>
      <xdr:col>5</xdr:col>
      <xdr:colOff>695325</xdr:colOff>
      <xdr:row>18</xdr:row>
      <xdr:rowOff>133350</xdr:rowOff>
    </xdr:to>
    <xdr:sp macro="" textlink="">
      <xdr:nvSpPr>
        <xdr:cNvPr id="6584709" name="Text Box 4"/>
        <xdr:cNvSpPr txBox="1">
          <a:spLocks noChangeArrowheads="1"/>
        </xdr:cNvSpPr>
      </xdr:nvSpPr>
      <xdr:spPr bwMode="auto">
        <a:xfrm>
          <a:off x="5353050" y="39719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18</xdr:row>
      <xdr:rowOff>9525</xdr:rowOff>
    </xdr:from>
    <xdr:to>
      <xdr:col>5</xdr:col>
      <xdr:colOff>695325</xdr:colOff>
      <xdr:row>18</xdr:row>
      <xdr:rowOff>133350</xdr:rowOff>
    </xdr:to>
    <xdr:sp macro="" textlink="">
      <xdr:nvSpPr>
        <xdr:cNvPr id="6584710" name="Text Box 4"/>
        <xdr:cNvSpPr txBox="1">
          <a:spLocks noChangeArrowheads="1"/>
        </xdr:cNvSpPr>
      </xdr:nvSpPr>
      <xdr:spPr bwMode="auto">
        <a:xfrm>
          <a:off x="5362575" y="39719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18</xdr:row>
      <xdr:rowOff>9525</xdr:rowOff>
    </xdr:from>
    <xdr:to>
      <xdr:col>5</xdr:col>
      <xdr:colOff>695325</xdr:colOff>
      <xdr:row>18</xdr:row>
      <xdr:rowOff>133350</xdr:rowOff>
    </xdr:to>
    <xdr:sp macro="" textlink="">
      <xdr:nvSpPr>
        <xdr:cNvPr id="6584711" name="Text Box 4"/>
        <xdr:cNvSpPr txBox="1">
          <a:spLocks noChangeArrowheads="1"/>
        </xdr:cNvSpPr>
      </xdr:nvSpPr>
      <xdr:spPr bwMode="auto">
        <a:xfrm>
          <a:off x="5362575" y="39719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474345</xdr:colOff>
      <xdr:row>13</xdr:row>
      <xdr:rowOff>0</xdr:rowOff>
    </xdr:from>
    <xdr:to>
      <xdr:col>1</xdr:col>
      <xdr:colOff>586887</xdr:colOff>
      <xdr:row>13</xdr:row>
      <xdr:rowOff>125942</xdr:rowOff>
    </xdr:to>
    <xdr:sp macro="" textlink="">
      <xdr:nvSpPr>
        <xdr:cNvPr id="839" name="Text Box 3"/>
        <xdr:cNvSpPr txBox="1">
          <a:spLocks noChangeArrowheads="1"/>
        </xdr:cNvSpPr>
      </xdr:nvSpPr>
      <xdr:spPr bwMode="auto">
        <a:xfrm>
          <a:off x="2626995" y="27051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485775</xdr:colOff>
      <xdr:row>18</xdr:row>
      <xdr:rowOff>9525</xdr:rowOff>
    </xdr:from>
    <xdr:to>
      <xdr:col>2</xdr:col>
      <xdr:colOff>647700</xdr:colOff>
      <xdr:row>18</xdr:row>
      <xdr:rowOff>133350</xdr:rowOff>
    </xdr:to>
    <xdr:sp macro="" textlink="">
      <xdr:nvSpPr>
        <xdr:cNvPr id="6584713" name="Text Box 4"/>
        <xdr:cNvSpPr txBox="1">
          <a:spLocks noChangeArrowheads="1"/>
        </xdr:cNvSpPr>
      </xdr:nvSpPr>
      <xdr:spPr bwMode="auto">
        <a:xfrm>
          <a:off x="3305175" y="39719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584714" name="Text Box 4"/>
        <xdr:cNvSpPr txBox="1">
          <a:spLocks noChangeArrowheads="1"/>
        </xdr:cNvSpPr>
      </xdr:nvSpPr>
      <xdr:spPr bwMode="auto">
        <a:xfrm>
          <a:off x="4600575" y="39719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584715" name="Text Box 4"/>
        <xdr:cNvSpPr txBox="1">
          <a:spLocks noChangeArrowheads="1"/>
        </xdr:cNvSpPr>
      </xdr:nvSpPr>
      <xdr:spPr bwMode="auto">
        <a:xfrm>
          <a:off x="4600575" y="39719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723900</xdr:colOff>
      <xdr:row>18</xdr:row>
      <xdr:rowOff>133350</xdr:rowOff>
    </xdr:to>
    <xdr:sp macro="" textlink="">
      <xdr:nvSpPr>
        <xdr:cNvPr id="6584716" name="Text Box 4"/>
        <xdr:cNvSpPr txBox="1">
          <a:spLocks noChangeArrowheads="1"/>
        </xdr:cNvSpPr>
      </xdr:nvSpPr>
      <xdr:spPr bwMode="auto">
        <a:xfrm>
          <a:off x="6019800" y="39719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723900</xdr:colOff>
      <xdr:row>18</xdr:row>
      <xdr:rowOff>133350</xdr:rowOff>
    </xdr:to>
    <xdr:sp macro="" textlink="">
      <xdr:nvSpPr>
        <xdr:cNvPr id="6584717" name="Text Box 4"/>
        <xdr:cNvSpPr txBox="1">
          <a:spLocks noChangeArrowheads="1"/>
        </xdr:cNvSpPr>
      </xdr:nvSpPr>
      <xdr:spPr bwMode="auto">
        <a:xfrm>
          <a:off x="6019800" y="39719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584718" name="Text Box 4"/>
        <xdr:cNvSpPr txBox="1">
          <a:spLocks noChangeArrowheads="1"/>
        </xdr:cNvSpPr>
      </xdr:nvSpPr>
      <xdr:spPr bwMode="auto">
        <a:xfrm>
          <a:off x="4600575" y="39719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723900</xdr:colOff>
      <xdr:row>18</xdr:row>
      <xdr:rowOff>133350</xdr:rowOff>
    </xdr:to>
    <xdr:sp macro="" textlink="">
      <xdr:nvSpPr>
        <xdr:cNvPr id="6584719" name="Text Box 4"/>
        <xdr:cNvSpPr txBox="1">
          <a:spLocks noChangeArrowheads="1"/>
        </xdr:cNvSpPr>
      </xdr:nvSpPr>
      <xdr:spPr bwMode="auto">
        <a:xfrm>
          <a:off x="6019800" y="39719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723900</xdr:colOff>
      <xdr:row>18</xdr:row>
      <xdr:rowOff>133350</xdr:rowOff>
    </xdr:to>
    <xdr:sp macro="" textlink="">
      <xdr:nvSpPr>
        <xdr:cNvPr id="6584720" name="Text Box 4"/>
        <xdr:cNvSpPr txBox="1">
          <a:spLocks noChangeArrowheads="1"/>
        </xdr:cNvSpPr>
      </xdr:nvSpPr>
      <xdr:spPr bwMode="auto">
        <a:xfrm>
          <a:off x="6019800" y="39719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485775</xdr:colOff>
      <xdr:row>18</xdr:row>
      <xdr:rowOff>9525</xdr:rowOff>
    </xdr:from>
    <xdr:to>
      <xdr:col>7</xdr:col>
      <xdr:colOff>533400</xdr:colOff>
      <xdr:row>18</xdr:row>
      <xdr:rowOff>133350</xdr:rowOff>
    </xdr:to>
    <xdr:sp macro="" textlink="">
      <xdr:nvSpPr>
        <xdr:cNvPr id="6584721" name="Text Box 4"/>
        <xdr:cNvSpPr txBox="1">
          <a:spLocks noChangeArrowheads="1"/>
        </xdr:cNvSpPr>
      </xdr:nvSpPr>
      <xdr:spPr bwMode="auto">
        <a:xfrm>
          <a:off x="6800850" y="39719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485775</xdr:colOff>
      <xdr:row>18</xdr:row>
      <xdr:rowOff>9525</xdr:rowOff>
    </xdr:from>
    <xdr:to>
      <xdr:col>7</xdr:col>
      <xdr:colOff>533400</xdr:colOff>
      <xdr:row>18</xdr:row>
      <xdr:rowOff>133350</xdr:rowOff>
    </xdr:to>
    <xdr:sp macro="" textlink="">
      <xdr:nvSpPr>
        <xdr:cNvPr id="6584722" name="Text Box 4"/>
        <xdr:cNvSpPr txBox="1">
          <a:spLocks noChangeArrowheads="1"/>
        </xdr:cNvSpPr>
      </xdr:nvSpPr>
      <xdr:spPr bwMode="auto">
        <a:xfrm>
          <a:off x="6800850" y="39719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723900</xdr:colOff>
      <xdr:row>18</xdr:row>
      <xdr:rowOff>133350</xdr:rowOff>
    </xdr:to>
    <xdr:sp macro="" textlink="">
      <xdr:nvSpPr>
        <xdr:cNvPr id="6584723" name="Text Box 4"/>
        <xdr:cNvSpPr txBox="1">
          <a:spLocks noChangeArrowheads="1"/>
        </xdr:cNvSpPr>
      </xdr:nvSpPr>
      <xdr:spPr bwMode="auto">
        <a:xfrm>
          <a:off x="6019800" y="39719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485775</xdr:colOff>
      <xdr:row>19</xdr:row>
      <xdr:rowOff>9525</xdr:rowOff>
    </xdr:from>
    <xdr:to>
      <xdr:col>7</xdr:col>
      <xdr:colOff>533400</xdr:colOff>
      <xdr:row>19</xdr:row>
      <xdr:rowOff>133350</xdr:rowOff>
    </xdr:to>
    <xdr:sp macro="" textlink="">
      <xdr:nvSpPr>
        <xdr:cNvPr id="6584724" name="Text Box 4"/>
        <xdr:cNvSpPr txBox="1">
          <a:spLocks noChangeArrowheads="1"/>
        </xdr:cNvSpPr>
      </xdr:nvSpPr>
      <xdr:spPr bwMode="auto">
        <a:xfrm>
          <a:off x="6800850" y="42005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485775</xdr:colOff>
      <xdr:row>19</xdr:row>
      <xdr:rowOff>9525</xdr:rowOff>
    </xdr:from>
    <xdr:to>
      <xdr:col>7</xdr:col>
      <xdr:colOff>533400</xdr:colOff>
      <xdr:row>19</xdr:row>
      <xdr:rowOff>133350</xdr:rowOff>
    </xdr:to>
    <xdr:sp macro="" textlink="">
      <xdr:nvSpPr>
        <xdr:cNvPr id="6584725" name="Text Box 4"/>
        <xdr:cNvSpPr txBox="1">
          <a:spLocks noChangeArrowheads="1"/>
        </xdr:cNvSpPr>
      </xdr:nvSpPr>
      <xdr:spPr bwMode="auto">
        <a:xfrm>
          <a:off x="6800850" y="42005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584726" name="Text Box 4"/>
        <xdr:cNvSpPr txBox="1">
          <a:spLocks noChangeArrowheads="1"/>
        </xdr:cNvSpPr>
      </xdr:nvSpPr>
      <xdr:spPr bwMode="auto">
        <a:xfrm>
          <a:off x="4600575" y="39719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133350</xdr:colOff>
      <xdr:row>18</xdr:row>
      <xdr:rowOff>133350</xdr:rowOff>
    </xdr:to>
    <xdr:sp macro="" textlink="">
      <xdr:nvSpPr>
        <xdr:cNvPr id="6584727" name="Text Box 4"/>
        <xdr:cNvSpPr txBox="1">
          <a:spLocks noChangeArrowheads="1"/>
        </xdr:cNvSpPr>
      </xdr:nvSpPr>
      <xdr:spPr bwMode="auto">
        <a:xfrm>
          <a:off x="6791325" y="39719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133350</xdr:colOff>
      <xdr:row>18</xdr:row>
      <xdr:rowOff>133350</xdr:rowOff>
    </xdr:to>
    <xdr:sp macro="" textlink="">
      <xdr:nvSpPr>
        <xdr:cNvPr id="6584728" name="Text Box 4"/>
        <xdr:cNvSpPr txBox="1">
          <a:spLocks noChangeArrowheads="1"/>
        </xdr:cNvSpPr>
      </xdr:nvSpPr>
      <xdr:spPr bwMode="auto">
        <a:xfrm>
          <a:off x="6791325" y="39719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133350</xdr:colOff>
      <xdr:row>18</xdr:row>
      <xdr:rowOff>133350</xdr:rowOff>
    </xdr:to>
    <xdr:sp macro="" textlink="">
      <xdr:nvSpPr>
        <xdr:cNvPr id="6584729" name="Text Box 4"/>
        <xdr:cNvSpPr txBox="1">
          <a:spLocks noChangeArrowheads="1"/>
        </xdr:cNvSpPr>
      </xdr:nvSpPr>
      <xdr:spPr bwMode="auto">
        <a:xfrm>
          <a:off x="6791325" y="39719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133350</xdr:colOff>
      <xdr:row>18</xdr:row>
      <xdr:rowOff>133350</xdr:rowOff>
    </xdr:to>
    <xdr:sp macro="" textlink="">
      <xdr:nvSpPr>
        <xdr:cNvPr id="6584730" name="Text Box 4"/>
        <xdr:cNvSpPr txBox="1">
          <a:spLocks noChangeArrowheads="1"/>
        </xdr:cNvSpPr>
      </xdr:nvSpPr>
      <xdr:spPr bwMode="auto">
        <a:xfrm>
          <a:off x="6791325" y="39719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133350</xdr:colOff>
      <xdr:row>18</xdr:row>
      <xdr:rowOff>133350</xdr:rowOff>
    </xdr:to>
    <xdr:sp macro="" textlink="">
      <xdr:nvSpPr>
        <xdr:cNvPr id="6584731" name="Text Box 4"/>
        <xdr:cNvSpPr txBox="1">
          <a:spLocks noChangeArrowheads="1"/>
        </xdr:cNvSpPr>
      </xdr:nvSpPr>
      <xdr:spPr bwMode="auto">
        <a:xfrm>
          <a:off x="6791325" y="39719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584732" name="Text Box 4"/>
        <xdr:cNvSpPr txBox="1">
          <a:spLocks noChangeArrowheads="1"/>
        </xdr:cNvSpPr>
      </xdr:nvSpPr>
      <xdr:spPr bwMode="auto">
        <a:xfrm>
          <a:off x="4600575" y="39719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474345</xdr:colOff>
      <xdr:row>13</xdr:row>
      <xdr:rowOff>0</xdr:rowOff>
    </xdr:from>
    <xdr:to>
      <xdr:col>2</xdr:col>
      <xdr:colOff>586887</xdr:colOff>
      <xdr:row>13</xdr:row>
      <xdr:rowOff>125942</xdr:rowOff>
    </xdr:to>
    <xdr:sp macro="" textlink="">
      <xdr:nvSpPr>
        <xdr:cNvPr id="860" name="Text Box 3"/>
        <xdr:cNvSpPr txBox="1">
          <a:spLocks noChangeArrowheads="1"/>
        </xdr:cNvSpPr>
      </xdr:nvSpPr>
      <xdr:spPr bwMode="auto">
        <a:xfrm>
          <a:off x="3560445" y="27051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474345</xdr:colOff>
      <xdr:row>13</xdr:row>
      <xdr:rowOff>0</xdr:rowOff>
    </xdr:from>
    <xdr:to>
      <xdr:col>4</xdr:col>
      <xdr:colOff>586887</xdr:colOff>
      <xdr:row>13</xdr:row>
      <xdr:rowOff>125942</xdr:rowOff>
    </xdr:to>
    <xdr:sp macro="" textlink="">
      <xdr:nvSpPr>
        <xdr:cNvPr id="861" name="Text Box 3"/>
        <xdr:cNvSpPr txBox="1">
          <a:spLocks noChangeArrowheads="1"/>
        </xdr:cNvSpPr>
      </xdr:nvSpPr>
      <xdr:spPr bwMode="auto">
        <a:xfrm>
          <a:off x="5122545" y="27051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474345</xdr:colOff>
      <xdr:row>13</xdr:row>
      <xdr:rowOff>0</xdr:rowOff>
    </xdr:from>
    <xdr:to>
      <xdr:col>5</xdr:col>
      <xdr:colOff>482112</xdr:colOff>
      <xdr:row>13</xdr:row>
      <xdr:rowOff>125942</xdr:rowOff>
    </xdr:to>
    <xdr:sp macro="" textlink="">
      <xdr:nvSpPr>
        <xdr:cNvPr id="862" name="Text Box 3"/>
        <xdr:cNvSpPr txBox="1">
          <a:spLocks noChangeArrowheads="1"/>
        </xdr:cNvSpPr>
      </xdr:nvSpPr>
      <xdr:spPr bwMode="auto">
        <a:xfrm>
          <a:off x="5913120" y="2705100"/>
          <a:ext cx="776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474345</xdr:colOff>
      <xdr:row>13</xdr:row>
      <xdr:rowOff>0</xdr:rowOff>
    </xdr:from>
    <xdr:to>
      <xdr:col>6</xdr:col>
      <xdr:colOff>491637</xdr:colOff>
      <xdr:row>13</xdr:row>
      <xdr:rowOff>125942</xdr:rowOff>
    </xdr:to>
    <xdr:sp macro="" textlink="">
      <xdr:nvSpPr>
        <xdr:cNvPr id="863" name="Text Box 3"/>
        <xdr:cNvSpPr txBox="1">
          <a:spLocks noChangeArrowheads="1"/>
        </xdr:cNvSpPr>
      </xdr:nvSpPr>
      <xdr:spPr bwMode="auto">
        <a:xfrm>
          <a:off x="6427470" y="2705100"/>
          <a:ext cx="1729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7767</xdr:colOff>
      <xdr:row>13</xdr:row>
      <xdr:rowOff>125942</xdr:rowOff>
    </xdr:to>
    <xdr:sp macro="" textlink="">
      <xdr:nvSpPr>
        <xdr:cNvPr id="864" name="Text Box 3"/>
        <xdr:cNvSpPr txBox="1">
          <a:spLocks noChangeArrowheads="1"/>
        </xdr:cNvSpPr>
      </xdr:nvSpPr>
      <xdr:spPr bwMode="auto">
        <a:xfrm>
          <a:off x="7141845" y="2705100"/>
          <a:ext cx="776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474345</xdr:colOff>
      <xdr:row>13</xdr:row>
      <xdr:rowOff>0</xdr:rowOff>
    </xdr:from>
    <xdr:to>
      <xdr:col>7</xdr:col>
      <xdr:colOff>510687</xdr:colOff>
      <xdr:row>13</xdr:row>
      <xdr:rowOff>125942</xdr:rowOff>
    </xdr:to>
    <xdr:sp macro="" textlink="">
      <xdr:nvSpPr>
        <xdr:cNvPr id="865" name="Text Box 3"/>
        <xdr:cNvSpPr txBox="1">
          <a:spLocks noChangeArrowheads="1"/>
        </xdr:cNvSpPr>
      </xdr:nvSpPr>
      <xdr:spPr bwMode="auto">
        <a:xfrm>
          <a:off x="7656195" y="27051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103017</xdr:colOff>
      <xdr:row>13</xdr:row>
      <xdr:rowOff>125942</xdr:rowOff>
    </xdr:to>
    <xdr:sp macro="" textlink="">
      <xdr:nvSpPr>
        <xdr:cNvPr id="866" name="Text Box 3"/>
        <xdr:cNvSpPr txBox="1">
          <a:spLocks noChangeArrowheads="1"/>
        </xdr:cNvSpPr>
      </xdr:nvSpPr>
      <xdr:spPr bwMode="auto">
        <a:xfrm>
          <a:off x="8351520" y="27051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13</xdr:row>
      <xdr:rowOff>0</xdr:rowOff>
    </xdr:from>
    <xdr:to>
      <xdr:col>8</xdr:col>
      <xdr:colOff>586887</xdr:colOff>
      <xdr:row>13</xdr:row>
      <xdr:rowOff>125942</xdr:rowOff>
    </xdr:to>
    <xdr:sp macro="" textlink="">
      <xdr:nvSpPr>
        <xdr:cNvPr id="867" name="Text Box 3"/>
        <xdr:cNvSpPr txBox="1">
          <a:spLocks noChangeArrowheads="1"/>
        </xdr:cNvSpPr>
      </xdr:nvSpPr>
      <xdr:spPr bwMode="auto">
        <a:xfrm>
          <a:off x="9008745" y="27051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9</xdr:col>
      <xdr:colOff>474345</xdr:colOff>
      <xdr:row>13</xdr:row>
      <xdr:rowOff>0</xdr:rowOff>
    </xdr:from>
    <xdr:to>
      <xdr:col>9</xdr:col>
      <xdr:colOff>558312</xdr:colOff>
      <xdr:row>13</xdr:row>
      <xdr:rowOff>125942</xdr:rowOff>
    </xdr:to>
    <xdr:sp macro="" textlink="">
      <xdr:nvSpPr>
        <xdr:cNvPr id="868" name="Text Box 3"/>
        <xdr:cNvSpPr txBox="1">
          <a:spLocks noChangeArrowheads="1"/>
        </xdr:cNvSpPr>
      </xdr:nvSpPr>
      <xdr:spPr bwMode="auto">
        <a:xfrm>
          <a:off x="9742170" y="2705100"/>
          <a:ext cx="8396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10</xdr:col>
      <xdr:colOff>474345</xdr:colOff>
      <xdr:row>13</xdr:row>
      <xdr:rowOff>0</xdr:rowOff>
    </xdr:from>
    <xdr:to>
      <xdr:col>10</xdr:col>
      <xdr:colOff>586887</xdr:colOff>
      <xdr:row>13</xdr:row>
      <xdr:rowOff>125942</xdr:rowOff>
    </xdr:to>
    <xdr:sp macro="" textlink="">
      <xdr:nvSpPr>
        <xdr:cNvPr id="869" name="Text Box 3"/>
        <xdr:cNvSpPr txBox="1">
          <a:spLocks noChangeArrowheads="1"/>
        </xdr:cNvSpPr>
      </xdr:nvSpPr>
      <xdr:spPr bwMode="auto">
        <a:xfrm>
          <a:off x="10399395" y="27051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133350</xdr:colOff>
      <xdr:row>18</xdr:row>
      <xdr:rowOff>133350</xdr:rowOff>
    </xdr:to>
    <xdr:sp macro="" textlink="">
      <xdr:nvSpPr>
        <xdr:cNvPr id="6584743" name="Text Box 4"/>
        <xdr:cNvSpPr txBox="1">
          <a:spLocks noChangeArrowheads="1"/>
        </xdr:cNvSpPr>
      </xdr:nvSpPr>
      <xdr:spPr bwMode="auto">
        <a:xfrm>
          <a:off x="6791325" y="39719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133350</xdr:colOff>
      <xdr:row>18</xdr:row>
      <xdr:rowOff>133350</xdr:rowOff>
    </xdr:to>
    <xdr:sp macro="" textlink="">
      <xdr:nvSpPr>
        <xdr:cNvPr id="6584744" name="Text Box 4"/>
        <xdr:cNvSpPr txBox="1">
          <a:spLocks noChangeArrowheads="1"/>
        </xdr:cNvSpPr>
      </xdr:nvSpPr>
      <xdr:spPr bwMode="auto">
        <a:xfrm>
          <a:off x="6791325" y="39719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133350</xdr:colOff>
      <xdr:row>18</xdr:row>
      <xdr:rowOff>133350</xdr:rowOff>
    </xdr:to>
    <xdr:sp macro="" textlink="">
      <xdr:nvSpPr>
        <xdr:cNvPr id="6584745" name="Text Box 4"/>
        <xdr:cNvSpPr txBox="1">
          <a:spLocks noChangeArrowheads="1"/>
        </xdr:cNvSpPr>
      </xdr:nvSpPr>
      <xdr:spPr bwMode="auto">
        <a:xfrm>
          <a:off x="6791325" y="39719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133350</xdr:colOff>
      <xdr:row>18</xdr:row>
      <xdr:rowOff>133350</xdr:rowOff>
    </xdr:to>
    <xdr:sp macro="" textlink="">
      <xdr:nvSpPr>
        <xdr:cNvPr id="6584746" name="Text Box 4"/>
        <xdr:cNvSpPr txBox="1">
          <a:spLocks noChangeArrowheads="1"/>
        </xdr:cNvSpPr>
      </xdr:nvSpPr>
      <xdr:spPr bwMode="auto">
        <a:xfrm>
          <a:off x="6791325" y="39719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133350</xdr:colOff>
      <xdr:row>18</xdr:row>
      <xdr:rowOff>133350</xdr:rowOff>
    </xdr:to>
    <xdr:sp macro="" textlink="">
      <xdr:nvSpPr>
        <xdr:cNvPr id="6584747" name="Text Box 4"/>
        <xdr:cNvSpPr txBox="1">
          <a:spLocks noChangeArrowheads="1"/>
        </xdr:cNvSpPr>
      </xdr:nvSpPr>
      <xdr:spPr bwMode="auto">
        <a:xfrm>
          <a:off x="6791325" y="39719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472440</xdr:colOff>
      <xdr:row>14</xdr:row>
      <xdr:rowOff>0</xdr:rowOff>
    </xdr:from>
    <xdr:to>
      <xdr:col>1</xdr:col>
      <xdr:colOff>584699</xdr:colOff>
      <xdr:row>14</xdr:row>
      <xdr:rowOff>125942</xdr:rowOff>
    </xdr:to>
    <xdr:sp macro="" textlink="">
      <xdr:nvSpPr>
        <xdr:cNvPr id="875" name="Text Box 3"/>
        <xdr:cNvSpPr txBox="1">
          <a:spLocks noChangeArrowheads="1"/>
        </xdr:cNvSpPr>
      </xdr:nvSpPr>
      <xdr:spPr bwMode="auto">
        <a:xfrm>
          <a:off x="2625090" y="28956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476250</xdr:colOff>
      <xdr:row>19</xdr:row>
      <xdr:rowOff>9525</xdr:rowOff>
    </xdr:from>
    <xdr:to>
      <xdr:col>2</xdr:col>
      <xdr:colOff>676275</xdr:colOff>
      <xdr:row>19</xdr:row>
      <xdr:rowOff>133350</xdr:rowOff>
    </xdr:to>
    <xdr:sp macro="" textlink="">
      <xdr:nvSpPr>
        <xdr:cNvPr id="6584749" name="Text Box 4"/>
        <xdr:cNvSpPr txBox="1">
          <a:spLocks noChangeArrowheads="1"/>
        </xdr:cNvSpPr>
      </xdr:nvSpPr>
      <xdr:spPr bwMode="auto">
        <a:xfrm>
          <a:off x="3295650" y="42005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472440</xdr:colOff>
      <xdr:row>14</xdr:row>
      <xdr:rowOff>0</xdr:rowOff>
    </xdr:from>
    <xdr:to>
      <xdr:col>4</xdr:col>
      <xdr:colOff>13199</xdr:colOff>
      <xdr:row>14</xdr:row>
      <xdr:rowOff>125942</xdr:rowOff>
    </xdr:to>
    <xdr:sp macro="" textlink="">
      <xdr:nvSpPr>
        <xdr:cNvPr id="877" name="Text Box 3"/>
        <xdr:cNvSpPr txBox="1">
          <a:spLocks noChangeArrowheads="1"/>
        </xdr:cNvSpPr>
      </xdr:nvSpPr>
      <xdr:spPr bwMode="auto">
        <a:xfrm>
          <a:off x="4320540" y="28956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495300</xdr:colOff>
      <xdr:row>19</xdr:row>
      <xdr:rowOff>9525</xdr:rowOff>
    </xdr:from>
    <xdr:to>
      <xdr:col>4</xdr:col>
      <xdr:colOff>695325</xdr:colOff>
      <xdr:row>19</xdr:row>
      <xdr:rowOff>133350</xdr:rowOff>
    </xdr:to>
    <xdr:sp macro="" textlink="">
      <xdr:nvSpPr>
        <xdr:cNvPr id="6584751" name="Text Box 4"/>
        <xdr:cNvSpPr txBox="1">
          <a:spLocks noChangeArrowheads="1"/>
        </xdr:cNvSpPr>
      </xdr:nvSpPr>
      <xdr:spPr bwMode="auto">
        <a:xfrm>
          <a:off x="4610100" y="42005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514350</xdr:colOff>
      <xdr:row>19</xdr:row>
      <xdr:rowOff>133350</xdr:rowOff>
    </xdr:to>
    <xdr:sp macro="" textlink="">
      <xdr:nvSpPr>
        <xdr:cNvPr id="6584752" name="Text Box 4"/>
        <xdr:cNvSpPr txBox="1">
          <a:spLocks noChangeArrowheads="1"/>
        </xdr:cNvSpPr>
      </xdr:nvSpPr>
      <xdr:spPr bwMode="auto">
        <a:xfrm>
          <a:off x="6019800" y="4200525"/>
          <a:ext cx="38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472440</xdr:colOff>
      <xdr:row>14</xdr:row>
      <xdr:rowOff>0</xdr:rowOff>
    </xdr:from>
    <xdr:to>
      <xdr:col>4</xdr:col>
      <xdr:colOff>13199</xdr:colOff>
      <xdr:row>14</xdr:row>
      <xdr:rowOff>125942</xdr:rowOff>
    </xdr:to>
    <xdr:sp macro="" textlink="">
      <xdr:nvSpPr>
        <xdr:cNvPr id="880" name="Text Box 3"/>
        <xdr:cNvSpPr txBox="1">
          <a:spLocks noChangeArrowheads="1"/>
        </xdr:cNvSpPr>
      </xdr:nvSpPr>
      <xdr:spPr bwMode="auto">
        <a:xfrm>
          <a:off x="4320540" y="28956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466725</xdr:colOff>
      <xdr:row>19</xdr:row>
      <xdr:rowOff>9525</xdr:rowOff>
    </xdr:from>
    <xdr:to>
      <xdr:col>4</xdr:col>
      <xdr:colOff>695325</xdr:colOff>
      <xdr:row>19</xdr:row>
      <xdr:rowOff>133350</xdr:rowOff>
    </xdr:to>
    <xdr:sp macro="" textlink="">
      <xdr:nvSpPr>
        <xdr:cNvPr id="6584754" name="Text Box 4"/>
        <xdr:cNvSpPr txBox="1">
          <a:spLocks noChangeArrowheads="1"/>
        </xdr:cNvSpPr>
      </xdr:nvSpPr>
      <xdr:spPr bwMode="auto">
        <a:xfrm>
          <a:off x="4581525" y="42005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485775</xdr:colOff>
      <xdr:row>19</xdr:row>
      <xdr:rowOff>9525</xdr:rowOff>
    </xdr:from>
    <xdr:to>
      <xdr:col>6</xdr:col>
      <xdr:colOff>523875</xdr:colOff>
      <xdr:row>19</xdr:row>
      <xdr:rowOff>133350</xdr:rowOff>
    </xdr:to>
    <xdr:sp macro="" textlink="">
      <xdr:nvSpPr>
        <xdr:cNvPr id="6584755" name="Text Box 4"/>
        <xdr:cNvSpPr txBox="1">
          <a:spLocks noChangeArrowheads="1"/>
        </xdr:cNvSpPr>
      </xdr:nvSpPr>
      <xdr:spPr bwMode="auto">
        <a:xfrm>
          <a:off x="6029325" y="4200525"/>
          <a:ext cx="38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19</xdr:row>
      <xdr:rowOff>9525</xdr:rowOff>
    </xdr:from>
    <xdr:to>
      <xdr:col>7</xdr:col>
      <xdr:colOff>571500</xdr:colOff>
      <xdr:row>19</xdr:row>
      <xdr:rowOff>133350</xdr:rowOff>
    </xdr:to>
    <xdr:sp macro="" textlink="">
      <xdr:nvSpPr>
        <xdr:cNvPr id="6584756" name="Text Box 4"/>
        <xdr:cNvSpPr txBox="1">
          <a:spLocks noChangeArrowheads="1"/>
        </xdr:cNvSpPr>
      </xdr:nvSpPr>
      <xdr:spPr bwMode="auto">
        <a:xfrm>
          <a:off x="6791325" y="42005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514350</xdr:colOff>
      <xdr:row>19</xdr:row>
      <xdr:rowOff>133350</xdr:rowOff>
    </xdr:to>
    <xdr:sp macro="" textlink="">
      <xdr:nvSpPr>
        <xdr:cNvPr id="6584757" name="Text Box 4"/>
        <xdr:cNvSpPr txBox="1">
          <a:spLocks noChangeArrowheads="1"/>
        </xdr:cNvSpPr>
      </xdr:nvSpPr>
      <xdr:spPr bwMode="auto">
        <a:xfrm>
          <a:off x="6019800" y="4200525"/>
          <a:ext cx="38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495300</xdr:colOff>
      <xdr:row>19</xdr:row>
      <xdr:rowOff>9525</xdr:rowOff>
    </xdr:from>
    <xdr:to>
      <xdr:col>6</xdr:col>
      <xdr:colOff>523875</xdr:colOff>
      <xdr:row>19</xdr:row>
      <xdr:rowOff>133350</xdr:rowOff>
    </xdr:to>
    <xdr:sp macro="" textlink="">
      <xdr:nvSpPr>
        <xdr:cNvPr id="6584758" name="Text Box 4"/>
        <xdr:cNvSpPr txBox="1">
          <a:spLocks noChangeArrowheads="1"/>
        </xdr:cNvSpPr>
      </xdr:nvSpPr>
      <xdr:spPr bwMode="auto">
        <a:xfrm>
          <a:off x="6038850" y="4200525"/>
          <a:ext cx="285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19</xdr:row>
      <xdr:rowOff>9525</xdr:rowOff>
    </xdr:from>
    <xdr:to>
      <xdr:col>7</xdr:col>
      <xdr:colOff>561975</xdr:colOff>
      <xdr:row>19</xdr:row>
      <xdr:rowOff>133350</xdr:rowOff>
    </xdr:to>
    <xdr:sp macro="" textlink="">
      <xdr:nvSpPr>
        <xdr:cNvPr id="6584759" name="Text Box 4"/>
        <xdr:cNvSpPr txBox="1">
          <a:spLocks noChangeArrowheads="1"/>
        </xdr:cNvSpPr>
      </xdr:nvSpPr>
      <xdr:spPr bwMode="auto">
        <a:xfrm>
          <a:off x="6791325" y="42005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523875</xdr:colOff>
      <xdr:row>19</xdr:row>
      <xdr:rowOff>133350</xdr:rowOff>
    </xdr:to>
    <xdr:sp macro="" textlink="">
      <xdr:nvSpPr>
        <xdr:cNvPr id="6584760" name="Text Box 4"/>
        <xdr:cNvSpPr txBox="1">
          <a:spLocks noChangeArrowheads="1"/>
        </xdr:cNvSpPr>
      </xdr:nvSpPr>
      <xdr:spPr bwMode="auto">
        <a:xfrm>
          <a:off x="6019800" y="42005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19</xdr:row>
      <xdr:rowOff>9525</xdr:rowOff>
    </xdr:from>
    <xdr:to>
      <xdr:col>8</xdr:col>
      <xdr:colOff>28575</xdr:colOff>
      <xdr:row>19</xdr:row>
      <xdr:rowOff>133350</xdr:rowOff>
    </xdr:to>
    <xdr:sp macro="" textlink="">
      <xdr:nvSpPr>
        <xdr:cNvPr id="6584761" name="Text Box 4"/>
        <xdr:cNvSpPr txBox="1">
          <a:spLocks noChangeArrowheads="1"/>
        </xdr:cNvSpPr>
      </xdr:nvSpPr>
      <xdr:spPr bwMode="auto">
        <a:xfrm>
          <a:off x="6791325" y="42005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19</xdr:row>
      <xdr:rowOff>9525</xdr:rowOff>
    </xdr:from>
    <xdr:to>
      <xdr:col>7</xdr:col>
      <xdr:colOff>561975</xdr:colOff>
      <xdr:row>19</xdr:row>
      <xdr:rowOff>133350</xdr:rowOff>
    </xdr:to>
    <xdr:sp macro="" textlink="">
      <xdr:nvSpPr>
        <xdr:cNvPr id="6584762" name="Text Box 4"/>
        <xdr:cNvSpPr txBox="1">
          <a:spLocks noChangeArrowheads="1"/>
        </xdr:cNvSpPr>
      </xdr:nvSpPr>
      <xdr:spPr bwMode="auto">
        <a:xfrm>
          <a:off x="6791325" y="42005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19</xdr:row>
      <xdr:rowOff>9525</xdr:rowOff>
    </xdr:from>
    <xdr:to>
      <xdr:col>4</xdr:col>
      <xdr:colOff>695325</xdr:colOff>
      <xdr:row>19</xdr:row>
      <xdr:rowOff>133350</xdr:rowOff>
    </xdr:to>
    <xdr:sp macro="" textlink="">
      <xdr:nvSpPr>
        <xdr:cNvPr id="6584763" name="Text Box 4"/>
        <xdr:cNvSpPr txBox="1">
          <a:spLocks noChangeArrowheads="1"/>
        </xdr:cNvSpPr>
      </xdr:nvSpPr>
      <xdr:spPr bwMode="auto">
        <a:xfrm>
          <a:off x="4581525" y="42005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4</xdr:col>
      <xdr:colOff>685800</xdr:colOff>
      <xdr:row>19</xdr:row>
      <xdr:rowOff>133350</xdr:rowOff>
    </xdr:to>
    <xdr:sp macro="" textlink="">
      <xdr:nvSpPr>
        <xdr:cNvPr id="6584764" name="Text Box 4"/>
        <xdr:cNvSpPr txBox="1">
          <a:spLocks noChangeArrowheads="1"/>
        </xdr:cNvSpPr>
      </xdr:nvSpPr>
      <xdr:spPr bwMode="auto">
        <a:xfrm>
          <a:off x="4591050" y="42005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495300</xdr:colOff>
      <xdr:row>19</xdr:row>
      <xdr:rowOff>9525</xdr:rowOff>
    </xdr:from>
    <xdr:to>
      <xdr:col>6</xdr:col>
      <xdr:colOff>495300</xdr:colOff>
      <xdr:row>19</xdr:row>
      <xdr:rowOff>133350</xdr:rowOff>
    </xdr:to>
    <xdr:sp macro="" textlink="">
      <xdr:nvSpPr>
        <xdr:cNvPr id="6584765" name="Text Box 4"/>
        <xdr:cNvSpPr txBox="1">
          <a:spLocks noChangeArrowheads="1"/>
        </xdr:cNvSpPr>
      </xdr:nvSpPr>
      <xdr:spPr bwMode="auto">
        <a:xfrm>
          <a:off x="6038850" y="4200525"/>
          <a:ext cx="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19</xdr:row>
      <xdr:rowOff>9525</xdr:rowOff>
    </xdr:from>
    <xdr:to>
      <xdr:col>8</xdr:col>
      <xdr:colOff>38100</xdr:colOff>
      <xdr:row>19</xdr:row>
      <xdr:rowOff>133350</xdr:rowOff>
    </xdr:to>
    <xdr:sp macro="" textlink="">
      <xdr:nvSpPr>
        <xdr:cNvPr id="6584766" name="Text Box 4"/>
        <xdr:cNvSpPr txBox="1">
          <a:spLocks noChangeArrowheads="1"/>
        </xdr:cNvSpPr>
      </xdr:nvSpPr>
      <xdr:spPr bwMode="auto">
        <a:xfrm>
          <a:off x="6791325" y="42005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19</xdr:row>
      <xdr:rowOff>9525</xdr:rowOff>
    </xdr:from>
    <xdr:to>
      <xdr:col>6</xdr:col>
      <xdr:colOff>495300</xdr:colOff>
      <xdr:row>19</xdr:row>
      <xdr:rowOff>133350</xdr:rowOff>
    </xdr:to>
    <xdr:sp macro="" textlink="">
      <xdr:nvSpPr>
        <xdr:cNvPr id="6584767" name="Text Box 4"/>
        <xdr:cNvSpPr txBox="1">
          <a:spLocks noChangeArrowheads="1"/>
        </xdr:cNvSpPr>
      </xdr:nvSpPr>
      <xdr:spPr bwMode="auto">
        <a:xfrm>
          <a:off x="6010275" y="4200525"/>
          <a:ext cx="285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485775</xdr:colOff>
      <xdr:row>19</xdr:row>
      <xdr:rowOff>9525</xdr:rowOff>
    </xdr:from>
    <xdr:to>
      <xdr:col>8</xdr:col>
      <xdr:colOff>47625</xdr:colOff>
      <xdr:row>19</xdr:row>
      <xdr:rowOff>133350</xdr:rowOff>
    </xdr:to>
    <xdr:sp macro="" textlink="">
      <xdr:nvSpPr>
        <xdr:cNvPr id="6584768" name="Text Box 4"/>
        <xdr:cNvSpPr txBox="1">
          <a:spLocks noChangeArrowheads="1"/>
        </xdr:cNvSpPr>
      </xdr:nvSpPr>
      <xdr:spPr bwMode="auto">
        <a:xfrm>
          <a:off x="6800850" y="42005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19</xdr:row>
      <xdr:rowOff>9525</xdr:rowOff>
    </xdr:from>
    <xdr:to>
      <xdr:col>8</xdr:col>
      <xdr:colOff>38100</xdr:colOff>
      <xdr:row>19</xdr:row>
      <xdr:rowOff>133350</xdr:rowOff>
    </xdr:to>
    <xdr:sp macro="" textlink="">
      <xdr:nvSpPr>
        <xdr:cNvPr id="6584769" name="Text Box 4"/>
        <xdr:cNvSpPr txBox="1">
          <a:spLocks noChangeArrowheads="1"/>
        </xdr:cNvSpPr>
      </xdr:nvSpPr>
      <xdr:spPr bwMode="auto">
        <a:xfrm>
          <a:off x="6791325" y="42005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495300</xdr:colOff>
      <xdr:row>19</xdr:row>
      <xdr:rowOff>9525</xdr:rowOff>
    </xdr:from>
    <xdr:to>
      <xdr:col>8</xdr:col>
      <xdr:colOff>47625</xdr:colOff>
      <xdr:row>19</xdr:row>
      <xdr:rowOff>133350</xdr:rowOff>
    </xdr:to>
    <xdr:sp macro="" textlink="">
      <xdr:nvSpPr>
        <xdr:cNvPr id="6584770" name="Text Box 4"/>
        <xdr:cNvSpPr txBox="1">
          <a:spLocks noChangeArrowheads="1"/>
        </xdr:cNvSpPr>
      </xdr:nvSpPr>
      <xdr:spPr bwMode="auto">
        <a:xfrm>
          <a:off x="6810375" y="42005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19</xdr:row>
      <xdr:rowOff>9525</xdr:rowOff>
    </xdr:from>
    <xdr:to>
      <xdr:col>8</xdr:col>
      <xdr:colOff>47625</xdr:colOff>
      <xdr:row>19</xdr:row>
      <xdr:rowOff>133350</xdr:rowOff>
    </xdr:to>
    <xdr:sp macro="" textlink="">
      <xdr:nvSpPr>
        <xdr:cNvPr id="6584771" name="Text Box 4"/>
        <xdr:cNvSpPr txBox="1">
          <a:spLocks noChangeArrowheads="1"/>
        </xdr:cNvSpPr>
      </xdr:nvSpPr>
      <xdr:spPr bwMode="auto">
        <a:xfrm>
          <a:off x="6791325" y="42005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19</xdr:row>
      <xdr:rowOff>9525</xdr:rowOff>
    </xdr:from>
    <xdr:to>
      <xdr:col>6</xdr:col>
      <xdr:colOff>495300</xdr:colOff>
      <xdr:row>19</xdr:row>
      <xdr:rowOff>133350</xdr:rowOff>
    </xdr:to>
    <xdr:sp macro="" textlink="">
      <xdr:nvSpPr>
        <xdr:cNvPr id="6584772" name="Text Box 4"/>
        <xdr:cNvSpPr txBox="1">
          <a:spLocks noChangeArrowheads="1"/>
        </xdr:cNvSpPr>
      </xdr:nvSpPr>
      <xdr:spPr bwMode="auto">
        <a:xfrm>
          <a:off x="6010275" y="4200525"/>
          <a:ext cx="285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495300</xdr:colOff>
      <xdr:row>19</xdr:row>
      <xdr:rowOff>133350</xdr:rowOff>
    </xdr:to>
    <xdr:sp macro="" textlink="">
      <xdr:nvSpPr>
        <xdr:cNvPr id="6584773" name="Text Box 4"/>
        <xdr:cNvSpPr txBox="1">
          <a:spLocks noChangeArrowheads="1"/>
        </xdr:cNvSpPr>
      </xdr:nvSpPr>
      <xdr:spPr bwMode="auto">
        <a:xfrm>
          <a:off x="6019800" y="4200525"/>
          <a:ext cx="190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4</xdr:col>
      <xdr:colOff>685800</xdr:colOff>
      <xdr:row>19</xdr:row>
      <xdr:rowOff>133350</xdr:rowOff>
    </xdr:to>
    <xdr:sp macro="" textlink="">
      <xdr:nvSpPr>
        <xdr:cNvPr id="6584774" name="Text Box 4"/>
        <xdr:cNvSpPr txBox="1">
          <a:spLocks noChangeArrowheads="1"/>
        </xdr:cNvSpPr>
      </xdr:nvSpPr>
      <xdr:spPr bwMode="auto">
        <a:xfrm>
          <a:off x="4591050" y="42005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495300</xdr:colOff>
      <xdr:row>19</xdr:row>
      <xdr:rowOff>9525</xdr:rowOff>
    </xdr:from>
    <xdr:to>
      <xdr:col>6</xdr:col>
      <xdr:colOff>495300</xdr:colOff>
      <xdr:row>19</xdr:row>
      <xdr:rowOff>133350</xdr:rowOff>
    </xdr:to>
    <xdr:sp macro="" textlink="">
      <xdr:nvSpPr>
        <xdr:cNvPr id="6584775" name="Text Box 4"/>
        <xdr:cNvSpPr txBox="1">
          <a:spLocks noChangeArrowheads="1"/>
        </xdr:cNvSpPr>
      </xdr:nvSpPr>
      <xdr:spPr bwMode="auto">
        <a:xfrm>
          <a:off x="6038850" y="4200525"/>
          <a:ext cx="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19</xdr:row>
      <xdr:rowOff>9525</xdr:rowOff>
    </xdr:from>
    <xdr:to>
      <xdr:col>8</xdr:col>
      <xdr:colOff>38100</xdr:colOff>
      <xdr:row>19</xdr:row>
      <xdr:rowOff>133350</xdr:rowOff>
    </xdr:to>
    <xdr:sp macro="" textlink="">
      <xdr:nvSpPr>
        <xdr:cNvPr id="6584776" name="Text Box 4"/>
        <xdr:cNvSpPr txBox="1">
          <a:spLocks noChangeArrowheads="1"/>
        </xdr:cNvSpPr>
      </xdr:nvSpPr>
      <xdr:spPr bwMode="auto">
        <a:xfrm>
          <a:off x="6791325" y="42005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19</xdr:row>
      <xdr:rowOff>9525</xdr:rowOff>
    </xdr:from>
    <xdr:to>
      <xdr:col>6</xdr:col>
      <xdr:colOff>495300</xdr:colOff>
      <xdr:row>19</xdr:row>
      <xdr:rowOff>133350</xdr:rowOff>
    </xdr:to>
    <xdr:sp macro="" textlink="">
      <xdr:nvSpPr>
        <xdr:cNvPr id="6584777" name="Text Box 4"/>
        <xdr:cNvSpPr txBox="1">
          <a:spLocks noChangeArrowheads="1"/>
        </xdr:cNvSpPr>
      </xdr:nvSpPr>
      <xdr:spPr bwMode="auto">
        <a:xfrm>
          <a:off x="6010275" y="4200525"/>
          <a:ext cx="285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485775</xdr:colOff>
      <xdr:row>19</xdr:row>
      <xdr:rowOff>9525</xdr:rowOff>
    </xdr:from>
    <xdr:to>
      <xdr:col>8</xdr:col>
      <xdr:colOff>47625</xdr:colOff>
      <xdr:row>19</xdr:row>
      <xdr:rowOff>133350</xdr:rowOff>
    </xdr:to>
    <xdr:sp macro="" textlink="">
      <xdr:nvSpPr>
        <xdr:cNvPr id="6584778" name="Text Box 4"/>
        <xdr:cNvSpPr txBox="1">
          <a:spLocks noChangeArrowheads="1"/>
        </xdr:cNvSpPr>
      </xdr:nvSpPr>
      <xdr:spPr bwMode="auto">
        <a:xfrm>
          <a:off x="6800850" y="42005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19</xdr:row>
      <xdr:rowOff>9525</xdr:rowOff>
    </xdr:from>
    <xdr:to>
      <xdr:col>8</xdr:col>
      <xdr:colOff>38100</xdr:colOff>
      <xdr:row>19</xdr:row>
      <xdr:rowOff>133350</xdr:rowOff>
    </xdr:to>
    <xdr:sp macro="" textlink="">
      <xdr:nvSpPr>
        <xdr:cNvPr id="6584779" name="Text Box 4"/>
        <xdr:cNvSpPr txBox="1">
          <a:spLocks noChangeArrowheads="1"/>
        </xdr:cNvSpPr>
      </xdr:nvSpPr>
      <xdr:spPr bwMode="auto">
        <a:xfrm>
          <a:off x="6791325" y="42005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495300</xdr:colOff>
      <xdr:row>19</xdr:row>
      <xdr:rowOff>9525</xdr:rowOff>
    </xdr:from>
    <xdr:to>
      <xdr:col>8</xdr:col>
      <xdr:colOff>47625</xdr:colOff>
      <xdr:row>19</xdr:row>
      <xdr:rowOff>133350</xdr:rowOff>
    </xdr:to>
    <xdr:sp macro="" textlink="">
      <xdr:nvSpPr>
        <xdr:cNvPr id="6584780" name="Text Box 4"/>
        <xdr:cNvSpPr txBox="1">
          <a:spLocks noChangeArrowheads="1"/>
        </xdr:cNvSpPr>
      </xdr:nvSpPr>
      <xdr:spPr bwMode="auto">
        <a:xfrm>
          <a:off x="6810375" y="42005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19</xdr:row>
      <xdr:rowOff>9525</xdr:rowOff>
    </xdr:from>
    <xdr:to>
      <xdr:col>8</xdr:col>
      <xdr:colOff>47625</xdr:colOff>
      <xdr:row>19</xdr:row>
      <xdr:rowOff>133350</xdr:rowOff>
    </xdr:to>
    <xdr:sp macro="" textlink="">
      <xdr:nvSpPr>
        <xdr:cNvPr id="6584781" name="Text Box 4"/>
        <xdr:cNvSpPr txBox="1">
          <a:spLocks noChangeArrowheads="1"/>
        </xdr:cNvSpPr>
      </xdr:nvSpPr>
      <xdr:spPr bwMode="auto">
        <a:xfrm>
          <a:off x="6791325" y="42005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19</xdr:row>
      <xdr:rowOff>9525</xdr:rowOff>
    </xdr:from>
    <xdr:to>
      <xdr:col>6</xdr:col>
      <xdr:colOff>495300</xdr:colOff>
      <xdr:row>19</xdr:row>
      <xdr:rowOff>133350</xdr:rowOff>
    </xdr:to>
    <xdr:sp macro="" textlink="">
      <xdr:nvSpPr>
        <xdr:cNvPr id="6584782" name="Text Box 4"/>
        <xdr:cNvSpPr txBox="1">
          <a:spLocks noChangeArrowheads="1"/>
        </xdr:cNvSpPr>
      </xdr:nvSpPr>
      <xdr:spPr bwMode="auto">
        <a:xfrm>
          <a:off x="6010275" y="4200525"/>
          <a:ext cx="285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495300</xdr:colOff>
      <xdr:row>19</xdr:row>
      <xdr:rowOff>133350</xdr:rowOff>
    </xdr:to>
    <xdr:sp macro="" textlink="">
      <xdr:nvSpPr>
        <xdr:cNvPr id="6584783" name="Text Box 4"/>
        <xdr:cNvSpPr txBox="1">
          <a:spLocks noChangeArrowheads="1"/>
        </xdr:cNvSpPr>
      </xdr:nvSpPr>
      <xdr:spPr bwMode="auto">
        <a:xfrm>
          <a:off x="6019800" y="4200525"/>
          <a:ext cx="190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495300</xdr:colOff>
      <xdr:row>19</xdr:row>
      <xdr:rowOff>9525</xdr:rowOff>
    </xdr:from>
    <xdr:to>
      <xdr:col>7</xdr:col>
      <xdr:colOff>561975</xdr:colOff>
      <xdr:row>19</xdr:row>
      <xdr:rowOff>133350</xdr:rowOff>
    </xdr:to>
    <xdr:sp macro="" textlink="">
      <xdr:nvSpPr>
        <xdr:cNvPr id="6584784" name="Text Box 4"/>
        <xdr:cNvSpPr txBox="1">
          <a:spLocks noChangeArrowheads="1"/>
        </xdr:cNvSpPr>
      </xdr:nvSpPr>
      <xdr:spPr bwMode="auto">
        <a:xfrm>
          <a:off x="6810375" y="4200525"/>
          <a:ext cx="66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466725</xdr:colOff>
      <xdr:row>19</xdr:row>
      <xdr:rowOff>9525</xdr:rowOff>
    </xdr:from>
    <xdr:to>
      <xdr:col>7</xdr:col>
      <xdr:colOff>561975</xdr:colOff>
      <xdr:row>19</xdr:row>
      <xdr:rowOff>133350</xdr:rowOff>
    </xdr:to>
    <xdr:sp macro="" textlink="">
      <xdr:nvSpPr>
        <xdr:cNvPr id="6584785" name="Text Box 4"/>
        <xdr:cNvSpPr txBox="1">
          <a:spLocks noChangeArrowheads="1"/>
        </xdr:cNvSpPr>
      </xdr:nvSpPr>
      <xdr:spPr bwMode="auto">
        <a:xfrm>
          <a:off x="6781800" y="42005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466725</xdr:colOff>
      <xdr:row>19</xdr:row>
      <xdr:rowOff>9525</xdr:rowOff>
    </xdr:from>
    <xdr:to>
      <xdr:col>7</xdr:col>
      <xdr:colOff>561975</xdr:colOff>
      <xdr:row>19</xdr:row>
      <xdr:rowOff>133350</xdr:rowOff>
    </xdr:to>
    <xdr:sp macro="" textlink="">
      <xdr:nvSpPr>
        <xdr:cNvPr id="6584786" name="Text Box 4"/>
        <xdr:cNvSpPr txBox="1">
          <a:spLocks noChangeArrowheads="1"/>
        </xdr:cNvSpPr>
      </xdr:nvSpPr>
      <xdr:spPr bwMode="auto">
        <a:xfrm>
          <a:off x="6781800" y="42005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19</xdr:row>
      <xdr:rowOff>9525</xdr:rowOff>
    </xdr:from>
    <xdr:to>
      <xdr:col>7</xdr:col>
      <xdr:colOff>552450</xdr:colOff>
      <xdr:row>19</xdr:row>
      <xdr:rowOff>133350</xdr:rowOff>
    </xdr:to>
    <xdr:sp macro="" textlink="">
      <xdr:nvSpPr>
        <xdr:cNvPr id="6584787" name="Text Box 4"/>
        <xdr:cNvSpPr txBox="1">
          <a:spLocks noChangeArrowheads="1"/>
        </xdr:cNvSpPr>
      </xdr:nvSpPr>
      <xdr:spPr bwMode="auto">
        <a:xfrm>
          <a:off x="6791325" y="4200525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495300</xdr:colOff>
      <xdr:row>19</xdr:row>
      <xdr:rowOff>133350</xdr:rowOff>
    </xdr:to>
    <xdr:sp macro="" textlink="">
      <xdr:nvSpPr>
        <xdr:cNvPr id="6584788" name="Text Box 4"/>
        <xdr:cNvSpPr txBox="1">
          <a:spLocks noChangeArrowheads="1"/>
        </xdr:cNvSpPr>
      </xdr:nvSpPr>
      <xdr:spPr bwMode="auto">
        <a:xfrm>
          <a:off x="6019800" y="4200525"/>
          <a:ext cx="190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495300</xdr:colOff>
      <xdr:row>19</xdr:row>
      <xdr:rowOff>9525</xdr:rowOff>
    </xdr:from>
    <xdr:to>
      <xdr:col>5</xdr:col>
      <xdr:colOff>495300</xdr:colOff>
      <xdr:row>19</xdr:row>
      <xdr:rowOff>133350</xdr:rowOff>
    </xdr:to>
    <xdr:sp macro="" textlink="">
      <xdr:nvSpPr>
        <xdr:cNvPr id="6584789" name="Text Box 4"/>
        <xdr:cNvSpPr txBox="1">
          <a:spLocks noChangeArrowheads="1"/>
        </xdr:cNvSpPr>
      </xdr:nvSpPr>
      <xdr:spPr bwMode="auto">
        <a:xfrm>
          <a:off x="5381625" y="4200525"/>
          <a:ext cx="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466725</xdr:colOff>
      <xdr:row>19</xdr:row>
      <xdr:rowOff>9525</xdr:rowOff>
    </xdr:from>
    <xdr:to>
      <xdr:col>5</xdr:col>
      <xdr:colOff>485775</xdr:colOff>
      <xdr:row>19</xdr:row>
      <xdr:rowOff>133350</xdr:rowOff>
    </xdr:to>
    <xdr:sp macro="" textlink="">
      <xdr:nvSpPr>
        <xdr:cNvPr id="6584790" name="Text Box 4"/>
        <xdr:cNvSpPr txBox="1">
          <a:spLocks noChangeArrowheads="1"/>
        </xdr:cNvSpPr>
      </xdr:nvSpPr>
      <xdr:spPr bwMode="auto">
        <a:xfrm>
          <a:off x="5353050" y="4200525"/>
          <a:ext cx="190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466725</xdr:colOff>
      <xdr:row>19</xdr:row>
      <xdr:rowOff>9525</xdr:rowOff>
    </xdr:from>
    <xdr:to>
      <xdr:col>5</xdr:col>
      <xdr:colOff>485775</xdr:colOff>
      <xdr:row>19</xdr:row>
      <xdr:rowOff>133350</xdr:rowOff>
    </xdr:to>
    <xdr:sp macro="" textlink="">
      <xdr:nvSpPr>
        <xdr:cNvPr id="6584791" name="Text Box 4"/>
        <xdr:cNvSpPr txBox="1">
          <a:spLocks noChangeArrowheads="1"/>
        </xdr:cNvSpPr>
      </xdr:nvSpPr>
      <xdr:spPr bwMode="auto">
        <a:xfrm>
          <a:off x="5353050" y="4200525"/>
          <a:ext cx="190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19</xdr:row>
      <xdr:rowOff>9525</xdr:rowOff>
    </xdr:from>
    <xdr:to>
      <xdr:col>5</xdr:col>
      <xdr:colOff>485775</xdr:colOff>
      <xdr:row>19</xdr:row>
      <xdr:rowOff>133350</xdr:rowOff>
    </xdr:to>
    <xdr:sp macro="" textlink="">
      <xdr:nvSpPr>
        <xdr:cNvPr id="6584792" name="Text Box 4"/>
        <xdr:cNvSpPr txBox="1">
          <a:spLocks noChangeArrowheads="1"/>
        </xdr:cNvSpPr>
      </xdr:nvSpPr>
      <xdr:spPr bwMode="auto">
        <a:xfrm>
          <a:off x="5362575" y="4200525"/>
          <a:ext cx="9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19</xdr:row>
      <xdr:rowOff>9525</xdr:rowOff>
    </xdr:from>
    <xdr:to>
      <xdr:col>5</xdr:col>
      <xdr:colOff>485775</xdr:colOff>
      <xdr:row>19</xdr:row>
      <xdr:rowOff>133350</xdr:rowOff>
    </xdr:to>
    <xdr:sp macro="" textlink="">
      <xdr:nvSpPr>
        <xdr:cNvPr id="6584793" name="Text Box 4"/>
        <xdr:cNvSpPr txBox="1">
          <a:spLocks noChangeArrowheads="1"/>
        </xdr:cNvSpPr>
      </xdr:nvSpPr>
      <xdr:spPr bwMode="auto">
        <a:xfrm>
          <a:off x="5362575" y="4200525"/>
          <a:ext cx="9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472440</xdr:colOff>
      <xdr:row>14</xdr:row>
      <xdr:rowOff>0</xdr:rowOff>
    </xdr:from>
    <xdr:to>
      <xdr:col>1</xdr:col>
      <xdr:colOff>584982</xdr:colOff>
      <xdr:row>14</xdr:row>
      <xdr:rowOff>133350</xdr:rowOff>
    </xdr:to>
    <xdr:sp macro="" textlink="">
      <xdr:nvSpPr>
        <xdr:cNvPr id="921" name="Text Box 10"/>
        <xdr:cNvSpPr txBox="1">
          <a:spLocks noChangeArrowheads="1"/>
        </xdr:cNvSpPr>
      </xdr:nvSpPr>
      <xdr:spPr bwMode="auto">
        <a:xfrm>
          <a:off x="2625090" y="289560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476250</xdr:colOff>
      <xdr:row>19</xdr:row>
      <xdr:rowOff>9525</xdr:rowOff>
    </xdr:from>
    <xdr:to>
      <xdr:col>2</xdr:col>
      <xdr:colOff>609600</xdr:colOff>
      <xdr:row>19</xdr:row>
      <xdr:rowOff>133350</xdr:rowOff>
    </xdr:to>
    <xdr:sp macro="" textlink="">
      <xdr:nvSpPr>
        <xdr:cNvPr id="6584795" name="Text Box 15"/>
        <xdr:cNvSpPr txBox="1">
          <a:spLocks noChangeArrowheads="1"/>
        </xdr:cNvSpPr>
      </xdr:nvSpPr>
      <xdr:spPr bwMode="auto">
        <a:xfrm>
          <a:off x="3295650" y="42005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472440</xdr:colOff>
      <xdr:row>14</xdr:row>
      <xdr:rowOff>0</xdr:rowOff>
    </xdr:from>
    <xdr:to>
      <xdr:col>4</xdr:col>
      <xdr:colOff>13482</xdr:colOff>
      <xdr:row>14</xdr:row>
      <xdr:rowOff>133350</xdr:rowOff>
    </xdr:to>
    <xdr:sp macro="" textlink="">
      <xdr:nvSpPr>
        <xdr:cNvPr id="923" name="Text Box 10"/>
        <xdr:cNvSpPr txBox="1">
          <a:spLocks noChangeArrowheads="1"/>
        </xdr:cNvSpPr>
      </xdr:nvSpPr>
      <xdr:spPr bwMode="auto">
        <a:xfrm>
          <a:off x="4320540" y="289560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4</xdr:col>
      <xdr:colOff>647700</xdr:colOff>
      <xdr:row>19</xdr:row>
      <xdr:rowOff>133350</xdr:rowOff>
    </xdr:to>
    <xdr:sp macro="" textlink="">
      <xdr:nvSpPr>
        <xdr:cNvPr id="6584797" name="Text Box 15"/>
        <xdr:cNvSpPr txBox="1">
          <a:spLocks noChangeArrowheads="1"/>
        </xdr:cNvSpPr>
      </xdr:nvSpPr>
      <xdr:spPr bwMode="auto">
        <a:xfrm>
          <a:off x="4591050" y="42005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514350</xdr:colOff>
      <xdr:row>19</xdr:row>
      <xdr:rowOff>9525</xdr:rowOff>
    </xdr:from>
    <xdr:to>
      <xdr:col>6</xdr:col>
      <xdr:colOff>695325</xdr:colOff>
      <xdr:row>19</xdr:row>
      <xdr:rowOff>133350</xdr:rowOff>
    </xdr:to>
    <xdr:sp macro="" textlink="">
      <xdr:nvSpPr>
        <xdr:cNvPr id="6584798" name="Text Box 15"/>
        <xdr:cNvSpPr txBox="1">
          <a:spLocks noChangeArrowheads="1"/>
        </xdr:cNvSpPr>
      </xdr:nvSpPr>
      <xdr:spPr bwMode="auto">
        <a:xfrm>
          <a:off x="6057900" y="42005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472440</xdr:colOff>
      <xdr:row>14</xdr:row>
      <xdr:rowOff>0</xdr:rowOff>
    </xdr:from>
    <xdr:to>
      <xdr:col>4</xdr:col>
      <xdr:colOff>13482</xdr:colOff>
      <xdr:row>14</xdr:row>
      <xdr:rowOff>133350</xdr:rowOff>
    </xdr:to>
    <xdr:sp macro="" textlink="">
      <xdr:nvSpPr>
        <xdr:cNvPr id="926" name="Text Box 10"/>
        <xdr:cNvSpPr txBox="1">
          <a:spLocks noChangeArrowheads="1"/>
        </xdr:cNvSpPr>
      </xdr:nvSpPr>
      <xdr:spPr bwMode="auto">
        <a:xfrm>
          <a:off x="4320540" y="289560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4</xdr:col>
      <xdr:colOff>647700</xdr:colOff>
      <xdr:row>19</xdr:row>
      <xdr:rowOff>133350</xdr:rowOff>
    </xdr:to>
    <xdr:sp macro="" textlink="">
      <xdr:nvSpPr>
        <xdr:cNvPr id="6584800" name="Text Box 15"/>
        <xdr:cNvSpPr txBox="1">
          <a:spLocks noChangeArrowheads="1"/>
        </xdr:cNvSpPr>
      </xdr:nvSpPr>
      <xdr:spPr bwMode="auto">
        <a:xfrm>
          <a:off x="4591050" y="42005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485775</xdr:colOff>
      <xdr:row>19</xdr:row>
      <xdr:rowOff>9525</xdr:rowOff>
    </xdr:from>
    <xdr:to>
      <xdr:col>6</xdr:col>
      <xdr:colOff>552450</xdr:colOff>
      <xdr:row>19</xdr:row>
      <xdr:rowOff>133350</xdr:rowOff>
    </xdr:to>
    <xdr:sp macro="" textlink="">
      <xdr:nvSpPr>
        <xdr:cNvPr id="6584801" name="Text Box 15"/>
        <xdr:cNvSpPr txBox="1">
          <a:spLocks noChangeArrowheads="1"/>
        </xdr:cNvSpPr>
      </xdr:nvSpPr>
      <xdr:spPr bwMode="auto">
        <a:xfrm>
          <a:off x="6029325" y="4200525"/>
          <a:ext cx="66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495300</xdr:colOff>
      <xdr:row>19</xdr:row>
      <xdr:rowOff>9525</xdr:rowOff>
    </xdr:from>
    <xdr:to>
      <xdr:col>8</xdr:col>
      <xdr:colOff>76200</xdr:colOff>
      <xdr:row>19</xdr:row>
      <xdr:rowOff>133350</xdr:rowOff>
    </xdr:to>
    <xdr:sp macro="" textlink="">
      <xdr:nvSpPr>
        <xdr:cNvPr id="6584802" name="Text Box 15"/>
        <xdr:cNvSpPr txBox="1">
          <a:spLocks noChangeArrowheads="1"/>
        </xdr:cNvSpPr>
      </xdr:nvSpPr>
      <xdr:spPr bwMode="auto">
        <a:xfrm>
          <a:off x="6810375" y="42005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485775</xdr:colOff>
      <xdr:row>19</xdr:row>
      <xdr:rowOff>9525</xdr:rowOff>
    </xdr:from>
    <xdr:to>
      <xdr:col>6</xdr:col>
      <xdr:colOff>552450</xdr:colOff>
      <xdr:row>19</xdr:row>
      <xdr:rowOff>133350</xdr:rowOff>
    </xdr:to>
    <xdr:sp macro="" textlink="">
      <xdr:nvSpPr>
        <xdr:cNvPr id="6584803" name="Text Box 15"/>
        <xdr:cNvSpPr txBox="1">
          <a:spLocks noChangeArrowheads="1"/>
        </xdr:cNvSpPr>
      </xdr:nvSpPr>
      <xdr:spPr bwMode="auto">
        <a:xfrm>
          <a:off x="6029325" y="4200525"/>
          <a:ext cx="66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472440</xdr:colOff>
      <xdr:row>14</xdr:row>
      <xdr:rowOff>0</xdr:rowOff>
    </xdr:from>
    <xdr:to>
      <xdr:col>4</xdr:col>
      <xdr:colOff>13482</xdr:colOff>
      <xdr:row>14</xdr:row>
      <xdr:rowOff>133350</xdr:rowOff>
    </xdr:to>
    <xdr:sp macro="" textlink="">
      <xdr:nvSpPr>
        <xdr:cNvPr id="931" name="Text Box 10"/>
        <xdr:cNvSpPr txBox="1">
          <a:spLocks noChangeArrowheads="1"/>
        </xdr:cNvSpPr>
      </xdr:nvSpPr>
      <xdr:spPr bwMode="auto">
        <a:xfrm>
          <a:off x="4320540" y="289560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3</xdr:col>
      <xdr:colOff>472440</xdr:colOff>
      <xdr:row>14</xdr:row>
      <xdr:rowOff>0</xdr:rowOff>
    </xdr:from>
    <xdr:to>
      <xdr:col>4</xdr:col>
      <xdr:colOff>13482</xdr:colOff>
      <xdr:row>14</xdr:row>
      <xdr:rowOff>133350</xdr:rowOff>
    </xdr:to>
    <xdr:sp macro="" textlink="">
      <xdr:nvSpPr>
        <xdr:cNvPr id="932" name="Text Box 10"/>
        <xdr:cNvSpPr txBox="1">
          <a:spLocks noChangeArrowheads="1"/>
        </xdr:cNvSpPr>
      </xdr:nvSpPr>
      <xdr:spPr bwMode="auto">
        <a:xfrm>
          <a:off x="4320540" y="289560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4</xdr:col>
      <xdr:colOff>647700</xdr:colOff>
      <xdr:row>19</xdr:row>
      <xdr:rowOff>133350</xdr:rowOff>
    </xdr:to>
    <xdr:sp macro="" textlink="">
      <xdr:nvSpPr>
        <xdr:cNvPr id="6584806" name="Text Box 15"/>
        <xdr:cNvSpPr txBox="1">
          <a:spLocks noChangeArrowheads="1"/>
        </xdr:cNvSpPr>
      </xdr:nvSpPr>
      <xdr:spPr bwMode="auto">
        <a:xfrm>
          <a:off x="4591050" y="42005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533400</xdr:colOff>
      <xdr:row>19</xdr:row>
      <xdr:rowOff>133350</xdr:rowOff>
    </xdr:to>
    <xdr:sp macro="" textlink="">
      <xdr:nvSpPr>
        <xdr:cNvPr id="6584807" name="Text Box 15"/>
        <xdr:cNvSpPr txBox="1">
          <a:spLocks noChangeArrowheads="1"/>
        </xdr:cNvSpPr>
      </xdr:nvSpPr>
      <xdr:spPr bwMode="auto">
        <a:xfrm>
          <a:off x="6019800" y="4200525"/>
          <a:ext cx="571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514350</xdr:colOff>
      <xdr:row>19</xdr:row>
      <xdr:rowOff>9525</xdr:rowOff>
    </xdr:from>
    <xdr:to>
      <xdr:col>8</xdr:col>
      <xdr:colOff>76200</xdr:colOff>
      <xdr:row>19</xdr:row>
      <xdr:rowOff>133350</xdr:rowOff>
    </xdr:to>
    <xdr:sp macro="" textlink="">
      <xdr:nvSpPr>
        <xdr:cNvPr id="6584808" name="Text Box 15"/>
        <xdr:cNvSpPr txBox="1">
          <a:spLocks noChangeArrowheads="1"/>
        </xdr:cNvSpPr>
      </xdr:nvSpPr>
      <xdr:spPr bwMode="auto">
        <a:xfrm>
          <a:off x="6829425" y="42005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533400</xdr:colOff>
      <xdr:row>19</xdr:row>
      <xdr:rowOff>133350</xdr:rowOff>
    </xdr:to>
    <xdr:sp macro="" textlink="">
      <xdr:nvSpPr>
        <xdr:cNvPr id="6584809" name="Text Box 15"/>
        <xdr:cNvSpPr txBox="1">
          <a:spLocks noChangeArrowheads="1"/>
        </xdr:cNvSpPr>
      </xdr:nvSpPr>
      <xdr:spPr bwMode="auto">
        <a:xfrm>
          <a:off x="6019800" y="4200525"/>
          <a:ext cx="571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485775</xdr:colOff>
      <xdr:row>19</xdr:row>
      <xdr:rowOff>9525</xdr:rowOff>
    </xdr:from>
    <xdr:to>
      <xdr:col>8</xdr:col>
      <xdr:colOff>66675</xdr:colOff>
      <xdr:row>19</xdr:row>
      <xdr:rowOff>133350</xdr:rowOff>
    </xdr:to>
    <xdr:sp macro="" textlink="">
      <xdr:nvSpPr>
        <xdr:cNvPr id="6584810" name="Text Box 15"/>
        <xdr:cNvSpPr txBox="1">
          <a:spLocks noChangeArrowheads="1"/>
        </xdr:cNvSpPr>
      </xdr:nvSpPr>
      <xdr:spPr bwMode="auto">
        <a:xfrm>
          <a:off x="6800850" y="42005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485775</xdr:colOff>
      <xdr:row>19</xdr:row>
      <xdr:rowOff>9525</xdr:rowOff>
    </xdr:from>
    <xdr:to>
      <xdr:col>8</xdr:col>
      <xdr:colOff>66675</xdr:colOff>
      <xdr:row>19</xdr:row>
      <xdr:rowOff>133350</xdr:rowOff>
    </xdr:to>
    <xdr:sp macro="" textlink="">
      <xdr:nvSpPr>
        <xdr:cNvPr id="6584811" name="Text Box 15"/>
        <xdr:cNvSpPr txBox="1">
          <a:spLocks noChangeArrowheads="1"/>
        </xdr:cNvSpPr>
      </xdr:nvSpPr>
      <xdr:spPr bwMode="auto">
        <a:xfrm>
          <a:off x="6800850" y="42005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533400</xdr:colOff>
      <xdr:row>19</xdr:row>
      <xdr:rowOff>133350</xdr:rowOff>
    </xdr:to>
    <xdr:sp macro="" textlink="">
      <xdr:nvSpPr>
        <xdr:cNvPr id="6584812" name="Text Box 15"/>
        <xdr:cNvSpPr txBox="1">
          <a:spLocks noChangeArrowheads="1"/>
        </xdr:cNvSpPr>
      </xdr:nvSpPr>
      <xdr:spPr bwMode="auto">
        <a:xfrm>
          <a:off x="6019800" y="4200525"/>
          <a:ext cx="571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472440</xdr:colOff>
      <xdr:row>14</xdr:row>
      <xdr:rowOff>0</xdr:rowOff>
    </xdr:from>
    <xdr:to>
      <xdr:col>4</xdr:col>
      <xdr:colOff>13482</xdr:colOff>
      <xdr:row>14</xdr:row>
      <xdr:rowOff>133350</xdr:rowOff>
    </xdr:to>
    <xdr:sp macro="" textlink="">
      <xdr:nvSpPr>
        <xdr:cNvPr id="940" name="Text Box 10"/>
        <xdr:cNvSpPr txBox="1">
          <a:spLocks noChangeArrowheads="1"/>
        </xdr:cNvSpPr>
      </xdr:nvSpPr>
      <xdr:spPr bwMode="auto">
        <a:xfrm>
          <a:off x="4320540" y="289560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4</xdr:col>
      <xdr:colOff>647700</xdr:colOff>
      <xdr:row>19</xdr:row>
      <xdr:rowOff>133350</xdr:rowOff>
    </xdr:to>
    <xdr:sp macro="" textlink="">
      <xdr:nvSpPr>
        <xdr:cNvPr id="6584814" name="Text Box 15"/>
        <xdr:cNvSpPr txBox="1">
          <a:spLocks noChangeArrowheads="1"/>
        </xdr:cNvSpPr>
      </xdr:nvSpPr>
      <xdr:spPr bwMode="auto">
        <a:xfrm>
          <a:off x="4591050" y="42005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495300</xdr:colOff>
      <xdr:row>19</xdr:row>
      <xdr:rowOff>133350</xdr:rowOff>
    </xdr:to>
    <xdr:sp macro="" textlink="">
      <xdr:nvSpPr>
        <xdr:cNvPr id="6584815" name="Text Box 15"/>
        <xdr:cNvSpPr txBox="1">
          <a:spLocks noChangeArrowheads="1"/>
        </xdr:cNvSpPr>
      </xdr:nvSpPr>
      <xdr:spPr bwMode="auto">
        <a:xfrm>
          <a:off x="6019800" y="4200525"/>
          <a:ext cx="190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514350</xdr:colOff>
      <xdr:row>19</xdr:row>
      <xdr:rowOff>9525</xdr:rowOff>
    </xdr:from>
    <xdr:to>
      <xdr:col>8</xdr:col>
      <xdr:colOff>85725</xdr:colOff>
      <xdr:row>19</xdr:row>
      <xdr:rowOff>133350</xdr:rowOff>
    </xdr:to>
    <xdr:sp macro="" textlink="">
      <xdr:nvSpPr>
        <xdr:cNvPr id="6584816" name="Text Box 15"/>
        <xdr:cNvSpPr txBox="1">
          <a:spLocks noChangeArrowheads="1"/>
        </xdr:cNvSpPr>
      </xdr:nvSpPr>
      <xdr:spPr bwMode="auto">
        <a:xfrm>
          <a:off x="6829425" y="42005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495300</xdr:colOff>
      <xdr:row>19</xdr:row>
      <xdr:rowOff>133350</xdr:rowOff>
    </xdr:to>
    <xdr:sp macro="" textlink="">
      <xdr:nvSpPr>
        <xdr:cNvPr id="6584817" name="Text Box 15"/>
        <xdr:cNvSpPr txBox="1">
          <a:spLocks noChangeArrowheads="1"/>
        </xdr:cNvSpPr>
      </xdr:nvSpPr>
      <xdr:spPr bwMode="auto">
        <a:xfrm>
          <a:off x="6019800" y="4200525"/>
          <a:ext cx="190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485775</xdr:colOff>
      <xdr:row>19</xdr:row>
      <xdr:rowOff>9525</xdr:rowOff>
    </xdr:from>
    <xdr:to>
      <xdr:col>8</xdr:col>
      <xdr:colOff>76200</xdr:colOff>
      <xdr:row>19</xdr:row>
      <xdr:rowOff>133350</xdr:rowOff>
    </xdr:to>
    <xdr:sp macro="" textlink="">
      <xdr:nvSpPr>
        <xdr:cNvPr id="6584818" name="Text Box 15"/>
        <xdr:cNvSpPr txBox="1">
          <a:spLocks noChangeArrowheads="1"/>
        </xdr:cNvSpPr>
      </xdr:nvSpPr>
      <xdr:spPr bwMode="auto">
        <a:xfrm>
          <a:off x="6800850" y="42005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485775</xdr:colOff>
      <xdr:row>19</xdr:row>
      <xdr:rowOff>9525</xdr:rowOff>
    </xdr:from>
    <xdr:to>
      <xdr:col>8</xdr:col>
      <xdr:colOff>76200</xdr:colOff>
      <xdr:row>19</xdr:row>
      <xdr:rowOff>133350</xdr:rowOff>
    </xdr:to>
    <xdr:sp macro="" textlink="">
      <xdr:nvSpPr>
        <xdr:cNvPr id="6584819" name="Text Box 15"/>
        <xdr:cNvSpPr txBox="1">
          <a:spLocks noChangeArrowheads="1"/>
        </xdr:cNvSpPr>
      </xdr:nvSpPr>
      <xdr:spPr bwMode="auto">
        <a:xfrm>
          <a:off x="6800850" y="42005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495300</xdr:colOff>
      <xdr:row>19</xdr:row>
      <xdr:rowOff>133350</xdr:rowOff>
    </xdr:to>
    <xdr:sp macro="" textlink="">
      <xdr:nvSpPr>
        <xdr:cNvPr id="6584820" name="Text Box 15"/>
        <xdr:cNvSpPr txBox="1">
          <a:spLocks noChangeArrowheads="1"/>
        </xdr:cNvSpPr>
      </xdr:nvSpPr>
      <xdr:spPr bwMode="auto">
        <a:xfrm>
          <a:off x="6019800" y="4200525"/>
          <a:ext cx="190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19</xdr:row>
      <xdr:rowOff>9525</xdr:rowOff>
    </xdr:from>
    <xdr:to>
      <xdr:col>8</xdr:col>
      <xdr:colOff>57150</xdr:colOff>
      <xdr:row>19</xdr:row>
      <xdr:rowOff>133350</xdr:rowOff>
    </xdr:to>
    <xdr:sp macro="" textlink="">
      <xdr:nvSpPr>
        <xdr:cNvPr id="6584821" name="Text Box 15"/>
        <xdr:cNvSpPr txBox="1">
          <a:spLocks noChangeArrowheads="1"/>
        </xdr:cNvSpPr>
      </xdr:nvSpPr>
      <xdr:spPr bwMode="auto">
        <a:xfrm>
          <a:off x="6791325" y="42005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19</xdr:row>
      <xdr:rowOff>9525</xdr:rowOff>
    </xdr:from>
    <xdr:to>
      <xdr:col>8</xdr:col>
      <xdr:colOff>57150</xdr:colOff>
      <xdr:row>19</xdr:row>
      <xdr:rowOff>133350</xdr:rowOff>
    </xdr:to>
    <xdr:sp macro="" textlink="">
      <xdr:nvSpPr>
        <xdr:cNvPr id="6584822" name="Text Box 15"/>
        <xdr:cNvSpPr txBox="1">
          <a:spLocks noChangeArrowheads="1"/>
        </xdr:cNvSpPr>
      </xdr:nvSpPr>
      <xdr:spPr bwMode="auto">
        <a:xfrm>
          <a:off x="6791325" y="42005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19</xdr:row>
      <xdr:rowOff>9525</xdr:rowOff>
    </xdr:from>
    <xdr:to>
      <xdr:col>8</xdr:col>
      <xdr:colOff>57150</xdr:colOff>
      <xdr:row>19</xdr:row>
      <xdr:rowOff>133350</xdr:rowOff>
    </xdr:to>
    <xdr:sp macro="" textlink="">
      <xdr:nvSpPr>
        <xdr:cNvPr id="6584823" name="Text Box 15"/>
        <xdr:cNvSpPr txBox="1">
          <a:spLocks noChangeArrowheads="1"/>
        </xdr:cNvSpPr>
      </xdr:nvSpPr>
      <xdr:spPr bwMode="auto">
        <a:xfrm>
          <a:off x="6791325" y="42005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495300</xdr:colOff>
      <xdr:row>19</xdr:row>
      <xdr:rowOff>133350</xdr:rowOff>
    </xdr:to>
    <xdr:sp macro="" textlink="">
      <xdr:nvSpPr>
        <xdr:cNvPr id="6584824" name="Text Box 15"/>
        <xdr:cNvSpPr txBox="1">
          <a:spLocks noChangeArrowheads="1"/>
        </xdr:cNvSpPr>
      </xdr:nvSpPr>
      <xdr:spPr bwMode="auto">
        <a:xfrm>
          <a:off x="6019800" y="4200525"/>
          <a:ext cx="190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472440</xdr:colOff>
      <xdr:row>14</xdr:row>
      <xdr:rowOff>0</xdr:rowOff>
    </xdr:from>
    <xdr:to>
      <xdr:col>4</xdr:col>
      <xdr:colOff>13482</xdr:colOff>
      <xdr:row>14</xdr:row>
      <xdr:rowOff>133350</xdr:rowOff>
    </xdr:to>
    <xdr:sp macro="" textlink="">
      <xdr:nvSpPr>
        <xdr:cNvPr id="952" name="Text Box 10"/>
        <xdr:cNvSpPr txBox="1">
          <a:spLocks noChangeArrowheads="1"/>
        </xdr:cNvSpPr>
      </xdr:nvSpPr>
      <xdr:spPr bwMode="auto">
        <a:xfrm>
          <a:off x="4320540" y="289560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4</xdr:col>
      <xdr:colOff>647700</xdr:colOff>
      <xdr:row>19</xdr:row>
      <xdr:rowOff>133350</xdr:rowOff>
    </xdr:to>
    <xdr:sp macro="" textlink="">
      <xdr:nvSpPr>
        <xdr:cNvPr id="6584826" name="Text Box 15"/>
        <xdr:cNvSpPr txBox="1">
          <a:spLocks noChangeArrowheads="1"/>
        </xdr:cNvSpPr>
      </xdr:nvSpPr>
      <xdr:spPr bwMode="auto">
        <a:xfrm>
          <a:off x="4591050" y="42005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495300</xdr:colOff>
      <xdr:row>19</xdr:row>
      <xdr:rowOff>133350</xdr:rowOff>
    </xdr:to>
    <xdr:sp macro="" textlink="">
      <xdr:nvSpPr>
        <xdr:cNvPr id="6584827" name="Text Box 15"/>
        <xdr:cNvSpPr txBox="1">
          <a:spLocks noChangeArrowheads="1"/>
        </xdr:cNvSpPr>
      </xdr:nvSpPr>
      <xdr:spPr bwMode="auto">
        <a:xfrm>
          <a:off x="6019800" y="4200525"/>
          <a:ext cx="190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514350</xdr:colOff>
      <xdr:row>19</xdr:row>
      <xdr:rowOff>9525</xdr:rowOff>
    </xdr:from>
    <xdr:to>
      <xdr:col>8</xdr:col>
      <xdr:colOff>85725</xdr:colOff>
      <xdr:row>19</xdr:row>
      <xdr:rowOff>133350</xdr:rowOff>
    </xdr:to>
    <xdr:sp macro="" textlink="">
      <xdr:nvSpPr>
        <xdr:cNvPr id="6584828" name="Text Box 15"/>
        <xdr:cNvSpPr txBox="1">
          <a:spLocks noChangeArrowheads="1"/>
        </xdr:cNvSpPr>
      </xdr:nvSpPr>
      <xdr:spPr bwMode="auto">
        <a:xfrm>
          <a:off x="6829425" y="42005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495300</xdr:colOff>
      <xdr:row>19</xdr:row>
      <xdr:rowOff>133350</xdr:rowOff>
    </xdr:to>
    <xdr:sp macro="" textlink="">
      <xdr:nvSpPr>
        <xdr:cNvPr id="6584829" name="Text Box 15"/>
        <xdr:cNvSpPr txBox="1">
          <a:spLocks noChangeArrowheads="1"/>
        </xdr:cNvSpPr>
      </xdr:nvSpPr>
      <xdr:spPr bwMode="auto">
        <a:xfrm>
          <a:off x="6019800" y="4200525"/>
          <a:ext cx="190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485775</xdr:colOff>
      <xdr:row>19</xdr:row>
      <xdr:rowOff>9525</xdr:rowOff>
    </xdr:from>
    <xdr:to>
      <xdr:col>8</xdr:col>
      <xdr:colOff>76200</xdr:colOff>
      <xdr:row>19</xdr:row>
      <xdr:rowOff>133350</xdr:rowOff>
    </xdr:to>
    <xdr:sp macro="" textlink="">
      <xdr:nvSpPr>
        <xdr:cNvPr id="6584830" name="Text Box 15"/>
        <xdr:cNvSpPr txBox="1">
          <a:spLocks noChangeArrowheads="1"/>
        </xdr:cNvSpPr>
      </xdr:nvSpPr>
      <xdr:spPr bwMode="auto">
        <a:xfrm>
          <a:off x="6800850" y="42005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485775</xdr:colOff>
      <xdr:row>19</xdr:row>
      <xdr:rowOff>9525</xdr:rowOff>
    </xdr:from>
    <xdr:to>
      <xdr:col>8</xdr:col>
      <xdr:colOff>76200</xdr:colOff>
      <xdr:row>19</xdr:row>
      <xdr:rowOff>133350</xdr:rowOff>
    </xdr:to>
    <xdr:sp macro="" textlink="">
      <xdr:nvSpPr>
        <xdr:cNvPr id="6584831" name="Text Box 15"/>
        <xdr:cNvSpPr txBox="1">
          <a:spLocks noChangeArrowheads="1"/>
        </xdr:cNvSpPr>
      </xdr:nvSpPr>
      <xdr:spPr bwMode="auto">
        <a:xfrm>
          <a:off x="6800850" y="42005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495300</xdr:colOff>
      <xdr:row>19</xdr:row>
      <xdr:rowOff>133350</xdr:rowOff>
    </xdr:to>
    <xdr:sp macro="" textlink="">
      <xdr:nvSpPr>
        <xdr:cNvPr id="6584832" name="Text Box 15"/>
        <xdr:cNvSpPr txBox="1">
          <a:spLocks noChangeArrowheads="1"/>
        </xdr:cNvSpPr>
      </xdr:nvSpPr>
      <xdr:spPr bwMode="auto">
        <a:xfrm>
          <a:off x="6019800" y="4200525"/>
          <a:ext cx="190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19</xdr:row>
      <xdr:rowOff>9525</xdr:rowOff>
    </xdr:from>
    <xdr:to>
      <xdr:col>8</xdr:col>
      <xdr:colOff>57150</xdr:colOff>
      <xdr:row>19</xdr:row>
      <xdr:rowOff>133350</xdr:rowOff>
    </xdr:to>
    <xdr:sp macro="" textlink="">
      <xdr:nvSpPr>
        <xdr:cNvPr id="6584833" name="Text Box 15"/>
        <xdr:cNvSpPr txBox="1">
          <a:spLocks noChangeArrowheads="1"/>
        </xdr:cNvSpPr>
      </xdr:nvSpPr>
      <xdr:spPr bwMode="auto">
        <a:xfrm>
          <a:off x="6791325" y="42005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19</xdr:row>
      <xdr:rowOff>9525</xdr:rowOff>
    </xdr:from>
    <xdr:to>
      <xdr:col>8</xdr:col>
      <xdr:colOff>57150</xdr:colOff>
      <xdr:row>19</xdr:row>
      <xdr:rowOff>133350</xdr:rowOff>
    </xdr:to>
    <xdr:sp macro="" textlink="">
      <xdr:nvSpPr>
        <xdr:cNvPr id="6584834" name="Text Box 15"/>
        <xdr:cNvSpPr txBox="1">
          <a:spLocks noChangeArrowheads="1"/>
        </xdr:cNvSpPr>
      </xdr:nvSpPr>
      <xdr:spPr bwMode="auto">
        <a:xfrm>
          <a:off x="6791325" y="42005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19</xdr:row>
      <xdr:rowOff>9525</xdr:rowOff>
    </xdr:from>
    <xdr:to>
      <xdr:col>8</xdr:col>
      <xdr:colOff>57150</xdr:colOff>
      <xdr:row>19</xdr:row>
      <xdr:rowOff>133350</xdr:rowOff>
    </xdr:to>
    <xdr:sp macro="" textlink="">
      <xdr:nvSpPr>
        <xdr:cNvPr id="6584835" name="Text Box 15"/>
        <xdr:cNvSpPr txBox="1">
          <a:spLocks noChangeArrowheads="1"/>
        </xdr:cNvSpPr>
      </xdr:nvSpPr>
      <xdr:spPr bwMode="auto">
        <a:xfrm>
          <a:off x="6791325" y="42005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495300</xdr:colOff>
      <xdr:row>19</xdr:row>
      <xdr:rowOff>133350</xdr:rowOff>
    </xdr:to>
    <xdr:sp macro="" textlink="">
      <xdr:nvSpPr>
        <xdr:cNvPr id="6584836" name="Text Box 15"/>
        <xdr:cNvSpPr txBox="1">
          <a:spLocks noChangeArrowheads="1"/>
        </xdr:cNvSpPr>
      </xdr:nvSpPr>
      <xdr:spPr bwMode="auto">
        <a:xfrm>
          <a:off x="6019800" y="4200525"/>
          <a:ext cx="190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19</xdr:row>
      <xdr:rowOff>9525</xdr:rowOff>
    </xdr:from>
    <xdr:to>
      <xdr:col>7</xdr:col>
      <xdr:colOff>561975</xdr:colOff>
      <xdr:row>19</xdr:row>
      <xdr:rowOff>133350</xdr:rowOff>
    </xdr:to>
    <xdr:sp macro="" textlink="">
      <xdr:nvSpPr>
        <xdr:cNvPr id="6584837" name="Text Box 15"/>
        <xdr:cNvSpPr txBox="1">
          <a:spLocks noChangeArrowheads="1"/>
        </xdr:cNvSpPr>
      </xdr:nvSpPr>
      <xdr:spPr bwMode="auto">
        <a:xfrm>
          <a:off x="6791325" y="42005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19</xdr:row>
      <xdr:rowOff>9525</xdr:rowOff>
    </xdr:from>
    <xdr:to>
      <xdr:col>7</xdr:col>
      <xdr:colOff>561975</xdr:colOff>
      <xdr:row>19</xdr:row>
      <xdr:rowOff>133350</xdr:rowOff>
    </xdr:to>
    <xdr:sp macro="" textlink="">
      <xdr:nvSpPr>
        <xdr:cNvPr id="6584838" name="Text Box 15"/>
        <xdr:cNvSpPr txBox="1">
          <a:spLocks noChangeArrowheads="1"/>
        </xdr:cNvSpPr>
      </xdr:nvSpPr>
      <xdr:spPr bwMode="auto">
        <a:xfrm>
          <a:off x="6791325" y="42005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19</xdr:row>
      <xdr:rowOff>9525</xdr:rowOff>
    </xdr:from>
    <xdr:to>
      <xdr:col>7</xdr:col>
      <xdr:colOff>561975</xdr:colOff>
      <xdr:row>19</xdr:row>
      <xdr:rowOff>133350</xdr:rowOff>
    </xdr:to>
    <xdr:sp macro="" textlink="">
      <xdr:nvSpPr>
        <xdr:cNvPr id="6584839" name="Text Box 15"/>
        <xdr:cNvSpPr txBox="1">
          <a:spLocks noChangeArrowheads="1"/>
        </xdr:cNvSpPr>
      </xdr:nvSpPr>
      <xdr:spPr bwMode="auto">
        <a:xfrm>
          <a:off x="6791325" y="42005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19</xdr:row>
      <xdr:rowOff>9525</xdr:rowOff>
    </xdr:from>
    <xdr:to>
      <xdr:col>7</xdr:col>
      <xdr:colOff>561975</xdr:colOff>
      <xdr:row>19</xdr:row>
      <xdr:rowOff>133350</xdr:rowOff>
    </xdr:to>
    <xdr:sp macro="" textlink="">
      <xdr:nvSpPr>
        <xdr:cNvPr id="6584840" name="Text Box 15"/>
        <xdr:cNvSpPr txBox="1">
          <a:spLocks noChangeArrowheads="1"/>
        </xdr:cNvSpPr>
      </xdr:nvSpPr>
      <xdr:spPr bwMode="auto">
        <a:xfrm>
          <a:off x="6791325" y="42005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495300</xdr:colOff>
      <xdr:row>19</xdr:row>
      <xdr:rowOff>133350</xdr:rowOff>
    </xdr:to>
    <xdr:sp macro="" textlink="">
      <xdr:nvSpPr>
        <xdr:cNvPr id="6584841" name="Text Box 15"/>
        <xdr:cNvSpPr txBox="1">
          <a:spLocks noChangeArrowheads="1"/>
        </xdr:cNvSpPr>
      </xdr:nvSpPr>
      <xdr:spPr bwMode="auto">
        <a:xfrm>
          <a:off x="6019800" y="4200525"/>
          <a:ext cx="190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474345</xdr:colOff>
      <xdr:row>13</xdr:row>
      <xdr:rowOff>0</xdr:rowOff>
    </xdr:from>
    <xdr:to>
      <xdr:col>1</xdr:col>
      <xdr:colOff>586887</xdr:colOff>
      <xdr:row>13</xdr:row>
      <xdr:rowOff>125942</xdr:rowOff>
    </xdr:to>
    <xdr:sp macro="" textlink="">
      <xdr:nvSpPr>
        <xdr:cNvPr id="970" name="Text Box 3"/>
        <xdr:cNvSpPr txBox="1">
          <a:spLocks noChangeArrowheads="1"/>
        </xdr:cNvSpPr>
      </xdr:nvSpPr>
      <xdr:spPr bwMode="auto">
        <a:xfrm>
          <a:off x="2626995" y="27051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485775</xdr:colOff>
      <xdr:row>18</xdr:row>
      <xdr:rowOff>9525</xdr:rowOff>
    </xdr:from>
    <xdr:to>
      <xdr:col>2</xdr:col>
      <xdr:colOff>676275</xdr:colOff>
      <xdr:row>18</xdr:row>
      <xdr:rowOff>133350</xdr:rowOff>
    </xdr:to>
    <xdr:sp macro="" textlink="">
      <xdr:nvSpPr>
        <xdr:cNvPr id="6584843" name="Text Box 4"/>
        <xdr:cNvSpPr txBox="1">
          <a:spLocks noChangeArrowheads="1"/>
        </xdr:cNvSpPr>
      </xdr:nvSpPr>
      <xdr:spPr bwMode="auto">
        <a:xfrm>
          <a:off x="3305175" y="39719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695325</xdr:colOff>
      <xdr:row>18</xdr:row>
      <xdr:rowOff>133350</xdr:rowOff>
    </xdr:to>
    <xdr:sp macro="" textlink="">
      <xdr:nvSpPr>
        <xdr:cNvPr id="6584844" name="Text Box 4"/>
        <xdr:cNvSpPr txBox="1">
          <a:spLocks noChangeArrowheads="1"/>
        </xdr:cNvSpPr>
      </xdr:nvSpPr>
      <xdr:spPr bwMode="auto">
        <a:xfrm>
          <a:off x="4600575" y="39719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695325</xdr:colOff>
      <xdr:row>18</xdr:row>
      <xdr:rowOff>133350</xdr:rowOff>
    </xdr:to>
    <xdr:sp macro="" textlink="">
      <xdr:nvSpPr>
        <xdr:cNvPr id="6584845" name="Text Box 4"/>
        <xdr:cNvSpPr txBox="1">
          <a:spLocks noChangeArrowheads="1"/>
        </xdr:cNvSpPr>
      </xdr:nvSpPr>
      <xdr:spPr bwMode="auto">
        <a:xfrm>
          <a:off x="4600575" y="39719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809625</xdr:colOff>
      <xdr:row>18</xdr:row>
      <xdr:rowOff>133350</xdr:rowOff>
    </xdr:to>
    <xdr:sp macro="" textlink="">
      <xdr:nvSpPr>
        <xdr:cNvPr id="6584846" name="Text Box 4"/>
        <xdr:cNvSpPr txBox="1">
          <a:spLocks noChangeArrowheads="1"/>
        </xdr:cNvSpPr>
      </xdr:nvSpPr>
      <xdr:spPr bwMode="auto">
        <a:xfrm>
          <a:off x="6019800" y="39719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809625</xdr:colOff>
      <xdr:row>18</xdr:row>
      <xdr:rowOff>133350</xdr:rowOff>
    </xdr:to>
    <xdr:sp macro="" textlink="">
      <xdr:nvSpPr>
        <xdr:cNvPr id="6584847" name="Text Box 4"/>
        <xdr:cNvSpPr txBox="1">
          <a:spLocks noChangeArrowheads="1"/>
        </xdr:cNvSpPr>
      </xdr:nvSpPr>
      <xdr:spPr bwMode="auto">
        <a:xfrm>
          <a:off x="6019800" y="39719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695325</xdr:colOff>
      <xdr:row>18</xdr:row>
      <xdr:rowOff>133350</xdr:rowOff>
    </xdr:to>
    <xdr:sp macro="" textlink="">
      <xdr:nvSpPr>
        <xdr:cNvPr id="6584848" name="Text Box 4"/>
        <xdr:cNvSpPr txBox="1">
          <a:spLocks noChangeArrowheads="1"/>
        </xdr:cNvSpPr>
      </xdr:nvSpPr>
      <xdr:spPr bwMode="auto">
        <a:xfrm>
          <a:off x="4600575" y="39719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809625</xdr:colOff>
      <xdr:row>18</xdr:row>
      <xdr:rowOff>133350</xdr:rowOff>
    </xdr:to>
    <xdr:sp macro="" textlink="">
      <xdr:nvSpPr>
        <xdr:cNvPr id="6584849" name="Text Box 4"/>
        <xdr:cNvSpPr txBox="1">
          <a:spLocks noChangeArrowheads="1"/>
        </xdr:cNvSpPr>
      </xdr:nvSpPr>
      <xdr:spPr bwMode="auto">
        <a:xfrm>
          <a:off x="6019800" y="39719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809625</xdr:colOff>
      <xdr:row>18</xdr:row>
      <xdr:rowOff>133350</xdr:rowOff>
    </xdr:to>
    <xdr:sp macro="" textlink="">
      <xdr:nvSpPr>
        <xdr:cNvPr id="6584850" name="Text Box 4"/>
        <xdr:cNvSpPr txBox="1">
          <a:spLocks noChangeArrowheads="1"/>
        </xdr:cNvSpPr>
      </xdr:nvSpPr>
      <xdr:spPr bwMode="auto">
        <a:xfrm>
          <a:off x="6019800" y="39719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485775</xdr:colOff>
      <xdr:row>18</xdr:row>
      <xdr:rowOff>9525</xdr:rowOff>
    </xdr:from>
    <xdr:to>
      <xdr:col>8</xdr:col>
      <xdr:colOff>47625</xdr:colOff>
      <xdr:row>18</xdr:row>
      <xdr:rowOff>133350</xdr:rowOff>
    </xdr:to>
    <xdr:sp macro="" textlink="">
      <xdr:nvSpPr>
        <xdr:cNvPr id="6584851" name="Text Box 4"/>
        <xdr:cNvSpPr txBox="1">
          <a:spLocks noChangeArrowheads="1"/>
        </xdr:cNvSpPr>
      </xdr:nvSpPr>
      <xdr:spPr bwMode="auto">
        <a:xfrm>
          <a:off x="6800850" y="39719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485775</xdr:colOff>
      <xdr:row>18</xdr:row>
      <xdr:rowOff>9525</xdr:rowOff>
    </xdr:from>
    <xdr:to>
      <xdr:col>8</xdr:col>
      <xdr:colOff>47625</xdr:colOff>
      <xdr:row>18</xdr:row>
      <xdr:rowOff>133350</xdr:rowOff>
    </xdr:to>
    <xdr:sp macro="" textlink="">
      <xdr:nvSpPr>
        <xdr:cNvPr id="6584852" name="Text Box 4"/>
        <xdr:cNvSpPr txBox="1">
          <a:spLocks noChangeArrowheads="1"/>
        </xdr:cNvSpPr>
      </xdr:nvSpPr>
      <xdr:spPr bwMode="auto">
        <a:xfrm>
          <a:off x="6800850" y="39719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809625</xdr:colOff>
      <xdr:row>18</xdr:row>
      <xdr:rowOff>133350</xdr:rowOff>
    </xdr:to>
    <xdr:sp macro="" textlink="">
      <xdr:nvSpPr>
        <xdr:cNvPr id="6584853" name="Text Box 4"/>
        <xdr:cNvSpPr txBox="1">
          <a:spLocks noChangeArrowheads="1"/>
        </xdr:cNvSpPr>
      </xdr:nvSpPr>
      <xdr:spPr bwMode="auto">
        <a:xfrm>
          <a:off x="6019800" y="39719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485775</xdr:colOff>
      <xdr:row>19</xdr:row>
      <xdr:rowOff>9525</xdr:rowOff>
    </xdr:from>
    <xdr:to>
      <xdr:col>8</xdr:col>
      <xdr:colOff>47625</xdr:colOff>
      <xdr:row>19</xdr:row>
      <xdr:rowOff>133350</xdr:rowOff>
    </xdr:to>
    <xdr:sp macro="" textlink="">
      <xdr:nvSpPr>
        <xdr:cNvPr id="6584854" name="Text Box 4"/>
        <xdr:cNvSpPr txBox="1">
          <a:spLocks noChangeArrowheads="1"/>
        </xdr:cNvSpPr>
      </xdr:nvSpPr>
      <xdr:spPr bwMode="auto">
        <a:xfrm>
          <a:off x="6800850" y="42005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485775</xdr:colOff>
      <xdr:row>19</xdr:row>
      <xdr:rowOff>9525</xdr:rowOff>
    </xdr:from>
    <xdr:to>
      <xdr:col>8</xdr:col>
      <xdr:colOff>47625</xdr:colOff>
      <xdr:row>19</xdr:row>
      <xdr:rowOff>133350</xdr:rowOff>
    </xdr:to>
    <xdr:sp macro="" textlink="">
      <xdr:nvSpPr>
        <xdr:cNvPr id="6584855" name="Text Box 4"/>
        <xdr:cNvSpPr txBox="1">
          <a:spLocks noChangeArrowheads="1"/>
        </xdr:cNvSpPr>
      </xdr:nvSpPr>
      <xdr:spPr bwMode="auto">
        <a:xfrm>
          <a:off x="6800850" y="42005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695325</xdr:colOff>
      <xdr:row>18</xdr:row>
      <xdr:rowOff>133350</xdr:rowOff>
    </xdr:to>
    <xdr:sp macro="" textlink="">
      <xdr:nvSpPr>
        <xdr:cNvPr id="6584856" name="Text Box 4"/>
        <xdr:cNvSpPr txBox="1">
          <a:spLocks noChangeArrowheads="1"/>
        </xdr:cNvSpPr>
      </xdr:nvSpPr>
      <xdr:spPr bwMode="auto">
        <a:xfrm>
          <a:off x="4600575" y="39719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200025</xdr:colOff>
      <xdr:row>18</xdr:row>
      <xdr:rowOff>133350</xdr:rowOff>
    </xdr:to>
    <xdr:sp macro="" textlink="">
      <xdr:nvSpPr>
        <xdr:cNvPr id="6584857" name="Text Box 4"/>
        <xdr:cNvSpPr txBox="1">
          <a:spLocks noChangeArrowheads="1"/>
        </xdr:cNvSpPr>
      </xdr:nvSpPr>
      <xdr:spPr bwMode="auto">
        <a:xfrm>
          <a:off x="6791325" y="39719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200025</xdr:colOff>
      <xdr:row>18</xdr:row>
      <xdr:rowOff>133350</xdr:rowOff>
    </xdr:to>
    <xdr:sp macro="" textlink="">
      <xdr:nvSpPr>
        <xdr:cNvPr id="6584858" name="Text Box 4"/>
        <xdr:cNvSpPr txBox="1">
          <a:spLocks noChangeArrowheads="1"/>
        </xdr:cNvSpPr>
      </xdr:nvSpPr>
      <xdr:spPr bwMode="auto">
        <a:xfrm>
          <a:off x="6791325" y="39719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200025</xdr:colOff>
      <xdr:row>18</xdr:row>
      <xdr:rowOff>133350</xdr:rowOff>
    </xdr:to>
    <xdr:sp macro="" textlink="">
      <xdr:nvSpPr>
        <xdr:cNvPr id="6584859" name="Text Box 4"/>
        <xdr:cNvSpPr txBox="1">
          <a:spLocks noChangeArrowheads="1"/>
        </xdr:cNvSpPr>
      </xdr:nvSpPr>
      <xdr:spPr bwMode="auto">
        <a:xfrm>
          <a:off x="6791325" y="39719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200025</xdr:colOff>
      <xdr:row>18</xdr:row>
      <xdr:rowOff>133350</xdr:rowOff>
    </xdr:to>
    <xdr:sp macro="" textlink="">
      <xdr:nvSpPr>
        <xdr:cNvPr id="6584860" name="Text Box 4"/>
        <xdr:cNvSpPr txBox="1">
          <a:spLocks noChangeArrowheads="1"/>
        </xdr:cNvSpPr>
      </xdr:nvSpPr>
      <xdr:spPr bwMode="auto">
        <a:xfrm>
          <a:off x="6791325" y="39719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200025</xdr:colOff>
      <xdr:row>18</xdr:row>
      <xdr:rowOff>133350</xdr:rowOff>
    </xdr:to>
    <xdr:sp macro="" textlink="">
      <xdr:nvSpPr>
        <xdr:cNvPr id="6584861" name="Text Box 4"/>
        <xdr:cNvSpPr txBox="1">
          <a:spLocks noChangeArrowheads="1"/>
        </xdr:cNvSpPr>
      </xdr:nvSpPr>
      <xdr:spPr bwMode="auto">
        <a:xfrm>
          <a:off x="6791325" y="39719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695325</xdr:colOff>
      <xdr:row>18</xdr:row>
      <xdr:rowOff>133350</xdr:rowOff>
    </xdr:to>
    <xdr:sp macro="" textlink="">
      <xdr:nvSpPr>
        <xdr:cNvPr id="6584862" name="Text Box 4"/>
        <xdr:cNvSpPr txBox="1">
          <a:spLocks noChangeArrowheads="1"/>
        </xdr:cNvSpPr>
      </xdr:nvSpPr>
      <xdr:spPr bwMode="auto">
        <a:xfrm>
          <a:off x="4600575" y="39719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474345</xdr:colOff>
      <xdr:row>13</xdr:row>
      <xdr:rowOff>0</xdr:rowOff>
    </xdr:from>
    <xdr:to>
      <xdr:col>2</xdr:col>
      <xdr:colOff>586887</xdr:colOff>
      <xdr:row>13</xdr:row>
      <xdr:rowOff>125942</xdr:rowOff>
    </xdr:to>
    <xdr:sp macro="" textlink="">
      <xdr:nvSpPr>
        <xdr:cNvPr id="991" name="Text Box 3"/>
        <xdr:cNvSpPr txBox="1">
          <a:spLocks noChangeArrowheads="1"/>
        </xdr:cNvSpPr>
      </xdr:nvSpPr>
      <xdr:spPr bwMode="auto">
        <a:xfrm>
          <a:off x="3560445" y="27051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474345</xdr:colOff>
      <xdr:row>13</xdr:row>
      <xdr:rowOff>0</xdr:rowOff>
    </xdr:from>
    <xdr:to>
      <xdr:col>4</xdr:col>
      <xdr:colOff>586887</xdr:colOff>
      <xdr:row>13</xdr:row>
      <xdr:rowOff>125942</xdr:rowOff>
    </xdr:to>
    <xdr:sp macro="" textlink="">
      <xdr:nvSpPr>
        <xdr:cNvPr id="992" name="Text Box 3"/>
        <xdr:cNvSpPr txBox="1">
          <a:spLocks noChangeArrowheads="1"/>
        </xdr:cNvSpPr>
      </xdr:nvSpPr>
      <xdr:spPr bwMode="auto">
        <a:xfrm>
          <a:off x="5122545" y="27051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474345</xdr:colOff>
      <xdr:row>13</xdr:row>
      <xdr:rowOff>0</xdr:rowOff>
    </xdr:from>
    <xdr:to>
      <xdr:col>5</xdr:col>
      <xdr:colOff>691662</xdr:colOff>
      <xdr:row>13</xdr:row>
      <xdr:rowOff>125942</xdr:rowOff>
    </xdr:to>
    <xdr:sp macro="" textlink="">
      <xdr:nvSpPr>
        <xdr:cNvPr id="993" name="Text Box 3"/>
        <xdr:cNvSpPr txBox="1">
          <a:spLocks noChangeArrowheads="1"/>
        </xdr:cNvSpPr>
      </xdr:nvSpPr>
      <xdr:spPr bwMode="auto">
        <a:xfrm>
          <a:off x="5913120" y="2705100"/>
          <a:ext cx="4586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474345</xdr:colOff>
      <xdr:row>13</xdr:row>
      <xdr:rowOff>0</xdr:rowOff>
    </xdr:from>
    <xdr:to>
      <xdr:col>6</xdr:col>
      <xdr:colOff>520212</xdr:colOff>
      <xdr:row>13</xdr:row>
      <xdr:rowOff>125942</xdr:rowOff>
    </xdr:to>
    <xdr:sp macro="" textlink="">
      <xdr:nvSpPr>
        <xdr:cNvPr id="994" name="Text Box 3"/>
        <xdr:cNvSpPr txBox="1">
          <a:spLocks noChangeArrowheads="1"/>
        </xdr:cNvSpPr>
      </xdr:nvSpPr>
      <xdr:spPr bwMode="auto">
        <a:xfrm>
          <a:off x="6427470" y="2705100"/>
          <a:ext cx="4586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26817</xdr:colOff>
      <xdr:row>13</xdr:row>
      <xdr:rowOff>125942</xdr:rowOff>
    </xdr:to>
    <xdr:sp macro="" textlink="">
      <xdr:nvSpPr>
        <xdr:cNvPr id="995" name="Text Box 3"/>
        <xdr:cNvSpPr txBox="1">
          <a:spLocks noChangeArrowheads="1"/>
        </xdr:cNvSpPr>
      </xdr:nvSpPr>
      <xdr:spPr bwMode="auto">
        <a:xfrm>
          <a:off x="7141845" y="2705100"/>
          <a:ext cx="268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474345</xdr:colOff>
      <xdr:row>13</xdr:row>
      <xdr:rowOff>0</xdr:rowOff>
    </xdr:from>
    <xdr:to>
      <xdr:col>7</xdr:col>
      <xdr:colOff>577362</xdr:colOff>
      <xdr:row>13</xdr:row>
      <xdr:rowOff>125942</xdr:rowOff>
    </xdr:to>
    <xdr:sp macro="" textlink="">
      <xdr:nvSpPr>
        <xdr:cNvPr id="996" name="Text Box 3"/>
        <xdr:cNvSpPr txBox="1">
          <a:spLocks noChangeArrowheads="1"/>
        </xdr:cNvSpPr>
      </xdr:nvSpPr>
      <xdr:spPr bwMode="auto">
        <a:xfrm>
          <a:off x="7656195" y="27051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103017</xdr:colOff>
      <xdr:row>13</xdr:row>
      <xdr:rowOff>125942</xdr:rowOff>
    </xdr:to>
    <xdr:sp macro="" textlink="">
      <xdr:nvSpPr>
        <xdr:cNvPr id="997" name="Text Box 3"/>
        <xdr:cNvSpPr txBox="1">
          <a:spLocks noChangeArrowheads="1"/>
        </xdr:cNvSpPr>
      </xdr:nvSpPr>
      <xdr:spPr bwMode="auto">
        <a:xfrm>
          <a:off x="8351520" y="27051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13</xdr:row>
      <xdr:rowOff>0</xdr:rowOff>
    </xdr:from>
    <xdr:to>
      <xdr:col>8</xdr:col>
      <xdr:colOff>586887</xdr:colOff>
      <xdr:row>13</xdr:row>
      <xdr:rowOff>125942</xdr:rowOff>
    </xdr:to>
    <xdr:sp macro="" textlink="">
      <xdr:nvSpPr>
        <xdr:cNvPr id="998" name="Text Box 3"/>
        <xdr:cNvSpPr txBox="1">
          <a:spLocks noChangeArrowheads="1"/>
        </xdr:cNvSpPr>
      </xdr:nvSpPr>
      <xdr:spPr bwMode="auto">
        <a:xfrm>
          <a:off x="9008745" y="27051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9</xdr:col>
      <xdr:colOff>474345</xdr:colOff>
      <xdr:row>13</xdr:row>
      <xdr:rowOff>0</xdr:rowOff>
    </xdr:from>
    <xdr:to>
      <xdr:col>9</xdr:col>
      <xdr:colOff>558312</xdr:colOff>
      <xdr:row>13</xdr:row>
      <xdr:rowOff>125942</xdr:rowOff>
    </xdr:to>
    <xdr:sp macro="" textlink="">
      <xdr:nvSpPr>
        <xdr:cNvPr id="999" name="Text Box 3"/>
        <xdr:cNvSpPr txBox="1">
          <a:spLocks noChangeArrowheads="1"/>
        </xdr:cNvSpPr>
      </xdr:nvSpPr>
      <xdr:spPr bwMode="auto">
        <a:xfrm>
          <a:off x="9742170" y="2705100"/>
          <a:ext cx="8396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10</xdr:col>
      <xdr:colOff>474345</xdr:colOff>
      <xdr:row>13</xdr:row>
      <xdr:rowOff>0</xdr:rowOff>
    </xdr:from>
    <xdr:to>
      <xdr:col>10</xdr:col>
      <xdr:colOff>586887</xdr:colOff>
      <xdr:row>13</xdr:row>
      <xdr:rowOff>125942</xdr:rowOff>
    </xdr:to>
    <xdr:sp macro="" textlink="">
      <xdr:nvSpPr>
        <xdr:cNvPr id="1000" name="Text Box 3"/>
        <xdr:cNvSpPr txBox="1">
          <a:spLocks noChangeArrowheads="1"/>
        </xdr:cNvSpPr>
      </xdr:nvSpPr>
      <xdr:spPr bwMode="auto">
        <a:xfrm>
          <a:off x="10399395" y="27051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200025</xdr:colOff>
      <xdr:row>18</xdr:row>
      <xdr:rowOff>133350</xdr:rowOff>
    </xdr:to>
    <xdr:sp macro="" textlink="">
      <xdr:nvSpPr>
        <xdr:cNvPr id="6584873" name="Text Box 4"/>
        <xdr:cNvSpPr txBox="1">
          <a:spLocks noChangeArrowheads="1"/>
        </xdr:cNvSpPr>
      </xdr:nvSpPr>
      <xdr:spPr bwMode="auto">
        <a:xfrm>
          <a:off x="6791325" y="39719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200025</xdr:colOff>
      <xdr:row>18</xdr:row>
      <xdr:rowOff>133350</xdr:rowOff>
    </xdr:to>
    <xdr:sp macro="" textlink="">
      <xdr:nvSpPr>
        <xdr:cNvPr id="6584874" name="Text Box 4"/>
        <xdr:cNvSpPr txBox="1">
          <a:spLocks noChangeArrowheads="1"/>
        </xdr:cNvSpPr>
      </xdr:nvSpPr>
      <xdr:spPr bwMode="auto">
        <a:xfrm>
          <a:off x="6791325" y="39719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200025</xdr:colOff>
      <xdr:row>18</xdr:row>
      <xdr:rowOff>133350</xdr:rowOff>
    </xdr:to>
    <xdr:sp macro="" textlink="">
      <xdr:nvSpPr>
        <xdr:cNvPr id="6584875" name="Text Box 4"/>
        <xdr:cNvSpPr txBox="1">
          <a:spLocks noChangeArrowheads="1"/>
        </xdr:cNvSpPr>
      </xdr:nvSpPr>
      <xdr:spPr bwMode="auto">
        <a:xfrm>
          <a:off x="6791325" y="39719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200025</xdr:colOff>
      <xdr:row>18</xdr:row>
      <xdr:rowOff>133350</xdr:rowOff>
    </xdr:to>
    <xdr:sp macro="" textlink="">
      <xdr:nvSpPr>
        <xdr:cNvPr id="6584876" name="Text Box 4"/>
        <xdr:cNvSpPr txBox="1">
          <a:spLocks noChangeArrowheads="1"/>
        </xdr:cNvSpPr>
      </xdr:nvSpPr>
      <xdr:spPr bwMode="auto">
        <a:xfrm>
          <a:off x="6791325" y="39719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18</xdr:row>
      <xdr:rowOff>9525</xdr:rowOff>
    </xdr:from>
    <xdr:to>
      <xdr:col>8</xdr:col>
      <xdr:colOff>200025</xdr:colOff>
      <xdr:row>18</xdr:row>
      <xdr:rowOff>133350</xdr:rowOff>
    </xdr:to>
    <xdr:sp macro="" textlink="">
      <xdr:nvSpPr>
        <xdr:cNvPr id="6584877" name="Text Box 4"/>
        <xdr:cNvSpPr txBox="1">
          <a:spLocks noChangeArrowheads="1"/>
        </xdr:cNvSpPr>
      </xdr:nvSpPr>
      <xdr:spPr bwMode="auto">
        <a:xfrm>
          <a:off x="6791325" y="39719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472440</xdr:colOff>
      <xdr:row>14</xdr:row>
      <xdr:rowOff>0</xdr:rowOff>
    </xdr:from>
    <xdr:to>
      <xdr:col>1</xdr:col>
      <xdr:colOff>584699</xdr:colOff>
      <xdr:row>14</xdr:row>
      <xdr:rowOff>125942</xdr:rowOff>
    </xdr:to>
    <xdr:sp macro="" textlink="">
      <xdr:nvSpPr>
        <xdr:cNvPr id="1006" name="Text Box 3"/>
        <xdr:cNvSpPr txBox="1">
          <a:spLocks noChangeArrowheads="1"/>
        </xdr:cNvSpPr>
      </xdr:nvSpPr>
      <xdr:spPr bwMode="auto">
        <a:xfrm>
          <a:off x="2625090" y="28956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476250</xdr:colOff>
      <xdr:row>19</xdr:row>
      <xdr:rowOff>9525</xdr:rowOff>
    </xdr:from>
    <xdr:to>
      <xdr:col>2</xdr:col>
      <xdr:colOff>714375</xdr:colOff>
      <xdr:row>19</xdr:row>
      <xdr:rowOff>133350</xdr:rowOff>
    </xdr:to>
    <xdr:sp macro="" textlink="">
      <xdr:nvSpPr>
        <xdr:cNvPr id="6584879" name="Text Box 4"/>
        <xdr:cNvSpPr txBox="1">
          <a:spLocks noChangeArrowheads="1"/>
        </xdr:cNvSpPr>
      </xdr:nvSpPr>
      <xdr:spPr bwMode="auto">
        <a:xfrm>
          <a:off x="3295650" y="42005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472440</xdr:colOff>
      <xdr:row>14</xdr:row>
      <xdr:rowOff>0</xdr:rowOff>
    </xdr:from>
    <xdr:to>
      <xdr:col>4</xdr:col>
      <xdr:colOff>13199</xdr:colOff>
      <xdr:row>14</xdr:row>
      <xdr:rowOff>125942</xdr:rowOff>
    </xdr:to>
    <xdr:sp macro="" textlink="">
      <xdr:nvSpPr>
        <xdr:cNvPr id="1008" name="Text Box 3"/>
        <xdr:cNvSpPr txBox="1">
          <a:spLocks noChangeArrowheads="1"/>
        </xdr:cNvSpPr>
      </xdr:nvSpPr>
      <xdr:spPr bwMode="auto">
        <a:xfrm>
          <a:off x="4320540" y="28956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495300</xdr:colOff>
      <xdr:row>19</xdr:row>
      <xdr:rowOff>9525</xdr:rowOff>
    </xdr:from>
    <xdr:to>
      <xdr:col>4</xdr:col>
      <xdr:colOff>695325</xdr:colOff>
      <xdr:row>19</xdr:row>
      <xdr:rowOff>133350</xdr:rowOff>
    </xdr:to>
    <xdr:sp macro="" textlink="">
      <xdr:nvSpPr>
        <xdr:cNvPr id="6584881" name="Text Box 4"/>
        <xdr:cNvSpPr txBox="1">
          <a:spLocks noChangeArrowheads="1"/>
        </xdr:cNvSpPr>
      </xdr:nvSpPr>
      <xdr:spPr bwMode="auto">
        <a:xfrm>
          <a:off x="4610100" y="42005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714375</xdr:colOff>
      <xdr:row>19</xdr:row>
      <xdr:rowOff>133350</xdr:rowOff>
    </xdr:to>
    <xdr:sp macro="" textlink="">
      <xdr:nvSpPr>
        <xdr:cNvPr id="6584882" name="Text Box 4"/>
        <xdr:cNvSpPr txBox="1">
          <a:spLocks noChangeArrowheads="1"/>
        </xdr:cNvSpPr>
      </xdr:nvSpPr>
      <xdr:spPr bwMode="auto">
        <a:xfrm>
          <a:off x="6019800" y="42005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472440</xdr:colOff>
      <xdr:row>14</xdr:row>
      <xdr:rowOff>0</xdr:rowOff>
    </xdr:from>
    <xdr:to>
      <xdr:col>4</xdr:col>
      <xdr:colOff>13199</xdr:colOff>
      <xdr:row>14</xdr:row>
      <xdr:rowOff>125942</xdr:rowOff>
    </xdr:to>
    <xdr:sp macro="" textlink="">
      <xdr:nvSpPr>
        <xdr:cNvPr id="1011" name="Text Box 3"/>
        <xdr:cNvSpPr txBox="1">
          <a:spLocks noChangeArrowheads="1"/>
        </xdr:cNvSpPr>
      </xdr:nvSpPr>
      <xdr:spPr bwMode="auto">
        <a:xfrm>
          <a:off x="4320540" y="28956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466725</xdr:colOff>
      <xdr:row>19</xdr:row>
      <xdr:rowOff>9525</xdr:rowOff>
    </xdr:from>
    <xdr:to>
      <xdr:col>4</xdr:col>
      <xdr:colOff>695325</xdr:colOff>
      <xdr:row>19</xdr:row>
      <xdr:rowOff>133350</xdr:rowOff>
    </xdr:to>
    <xdr:sp macro="" textlink="">
      <xdr:nvSpPr>
        <xdr:cNvPr id="6584884" name="Text Box 4"/>
        <xdr:cNvSpPr txBox="1">
          <a:spLocks noChangeArrowheads="1"/>
        </xdr:cNvSpPr>
      </xdr:nvSpPr>
      <xdr:spPr bwMode="auto">
        <a:xfrm>
          <a:off x="4581525" y="42005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485775</xdr:colOff>
      <xdr:row>19</xdr:row>
      <xdr:rowOff>9525</xdr:rowOff>
    </xdr:from>
    <xdr:to>
      <xdr:col>6</xdr:col>
      <xdr:colOff>723900</xdr:colOff>
      <xdr:row>19</xdr:row>
      <xdr:rowOff>133350</xdr:rowOff>
    </xdr:to>
    <xdr:sp macro="" textlink="">
      <xdr:nvSpPr>
        <xdr:cNvPr id="6584885" name="Text Box 4"/>
        <xdr:cNvSpPr txBox="1">
          <a:spLocks noChangeArrowheads="1"/>
        </xdr:cNvSpPr>
      </xdr:nvSpPr>
      <xdr:spPr bwMode="auto">
        <a:xfrm>
          <a:off x="6029325" y="42005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19</xdr:row>
      <xdr:rowOff>9525</xdr:rowOff>
    </xdr:from>
    <xdr:to>
      <xdr:col>8</xdr:col>
      <xdr:colOff>85725</xdr:colOff>
      <xdr:row>19</xdr:row>
      <xdr:rowOff>133350</xdr:rowOff>
    </xdr:to>
    <xdr:sp macro="" textlink="">
      <xdr:nvSpPr>
        <xdr:cNvPr id="6584886" name="Text Box 4"/>
        <xdr:cNvSpPr txBox="1">
          <a:spLocks noChangeArrowheads="1"/>
        </xdr:cNvSpPr>
      </xdr:nvSpPr>
      <xdr:spPr bwMode="auto">
        <a:xfrm>
          <a:off x="6791325" y="42005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714375</xdr:colOff>
      <xdr:row>19</xdr:row>
      <xdr:rowOff>133350</xdr:rowOff>
    </xdr:to>
    <xdr:sp macro="" textlink="">
      <xdr:nvSpPr>
        <xdr:cNvPr id="6584887" name="Text Box 4"/>
        <xdr:cNvSpPr txBox="1">
          <a:spLocks noChangeArrowheads="1"/>
        </xdr:cNvSpPr>
      </xdr:nvSpPr>
      <xdr:spPr bwMode="auto">
        <a:xfrm>
          <a:off x="6019800" y="42005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495300</xdr:colOff>
      <xdr:row>19</xdr:row>
      <xdr:rowOff>9525</xdr:rowOff>
    </xdr:from>
    <xdr:to>
      <xdr:col>6</xdr:col>
      <xdr:colOff>723900</xdr:colOff>
      <xdr:row>19</xdr:row>
      <xdr:rowOff>133350</xdr:rowOff>
    </xdr:to>
    <xdr:sp macro="" textlink="">
      <xdr:nvSpPr>
        <xdr:cNvPr id="6584888" name="Text Box 4"/>
        <xdr:cNvSpPr txBox="1">
          <a:spLocks noChangeArrowheads="1"/>
        </xdr:cNvSpPr>
      </xdr:nvSpPr>
      <xdr:spPr bwMode="auto">
        <a:xfrm>
          <a:off x="6038850" y="42005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19</xdr:row>
      <xdr:rowOff>9525</xdr:rowOff>
    </xdr:from>
    <xdr:to>
      <xdr:col>8</xdr:col>
      <xdr:colOff>76200</xdr:colOff>
      <xdr:row>19</xdr:row>
      <xdr:rowOff>133350</xdr:rowOff>
    </xdr:to>
    <xdr:sp macro="" textlink="">
      <xdr:nvSpPr>
        <xdr:cNvPr id="6584889" name="Text Box 4"/>
        <xdr:cNvSpPr txBox="1">
          <a:spLocks noChangeArrowheads="1"/>
        </xdr:cNvSpPr>
      </xdr:nvSpPr>
      <xdr:spPr bwMode="auto">
        <a:xfrm>
          <a:off x="6791325" y="42005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723900</xdr:colOff>
      <xdr:row>19</xdr:row>
      <xdr:rowOff>133350</xdr:rowOff>
    </xdr:to>
    <xdr:sp macro="" textlink="">
      <xdr:nvSpPr>
        <xdr:cNvPr id="6584890" name="Text Box 4"/>
        <xdr:cNvSpPr txBox="1">
          <a:spLocks noChangeArrowheads="1"/>
        </xdr:cNvSpPr>
      </xdr:nvSpPr>
      <xdr:spPr bwMode="auto">
        <a:xfrm>
          <a:off x="6019800" y="42005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19</xdr:row>
      <xdr:rowOff>9525</xdr:rowOff>
    </xdr:from>
    <xdr:to>
      <xdr:col>8</xdr:col>
      <xdr:colOff>95250</xdr:colOff>
      <xdr:row>19</xdr:row>
      <xdr:rowOff>133350</xdr:rowOff>
    </xdr:to>
    <xdr:sp macro="" textlink="">
      <xdr:nvSpPr>
        <xdr:cNvPr id="6584891" name="Text Box 4"/>
        <xdr:cNvSpPr txBox="1">
          <a:spLocks noChangeArrowheads="1"/>
        </xdr:cNvSpPr>
      </xdr:nvSpPr>
      <xdr:spPr bwMode="auto">
        <a:xfrm>
          <a:off x="6791325" y="42005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19</xdr:row>
      <xdr:rowOff>9525</xdr:rowOff>
    </xdr:from>
    <xdr:to>
      <xdr:col>8</xdr:col>
      <xdr:colOff>76200</xdr:colOff>
      <xdr:row>19</xdr:row>
      <xdr:rowOff>133350</xdr:rowOff>
    </xdr:to>
    <xdr:sp macro="" textlink="">
      <xdr:nvSpPr>
        <xdr:cNvPr id="6584892" name="Text Box 4"/>
        <xdr:cNvSpPr txBox="1">
          <a:spLocks noChangeArrowheads="1"/>
        </xdr:cNvSpPr>
      </xdr:nvSpPr>
      <xdr:spPr bwMode="auto">
        <a:xfrm>
          <a:off x="6791325" y="42005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19</xdr:row>
      <xdr:rowOff>9525</xdr:rowOff>
    </xdr:from>
    <xdr:to>
      <xdr:col>4</xdr:col>
      <xdr:colOff>695325</xdr:colOff>
      <xdr:row>19</xdr:row>
      <xdr:rowOff>133350</xdr:rowOff>
    </xdr:to>
    <xdr:sp macro="" textlink="">
      <xdr:nvSpPr>
        <xdr:cNvPr id="6584893" name="Text Box 4"/>
        <xdr:cNvSpPr txBox="1">
          <a:spLocks noChangeArrowheads="1"/>
        </xdr:cNvSpPr>
      </xdr:nvSpPr>
      <xdr:spPr bwMode="auto">
        <a:xfrm>
          <a:off x="4581525" y="42005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4</xdr:col>
      <xdr:colOff>695325</xdr:colOff>
      <xdr:row>19</xdr:row>
      <xdr:rowOff>133350</xdr:rowOff>
    </xdr:to>
    <xdr:sp macro="" textlink="">
      <xdr:nvSpPr>
        <xdr:cNvPr id="6584894" name="Text Box 4"/>
        <xdr:cNvSpPr txBox="1">
          <a:spLocks noChangeArrowheads="1"/>
        </xdr:cNvSpPr>
      </xdr:nvSpPr>
      <xdr:spPr bwMode="auto">
        <a:xfrm>
          <a:off x="4591050" y="42005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495300</xdr:colOff>
      <xdr:row>19</xdr:row>
      <xdr:rowOff>9525</xdr:rowOff>
    </xdr:from>
    <xdr:to>
      <xdr:col>6</xdr:col>
      <xdr:colOff>571500</xdr:colOff>
      <xdr:row>19</xdr:row>
      <xdr:rowOff>133350</xdr:rowOff>
    </xdr:to>
    <xdr:sp macro="" textlink="">
      <xdr:nvSpPr>
        <xdr:cNvPr id="6584895" name="Text Box 4"/>
        <xdr:cNvSpPr txBox="1">
          <a:spLocks noChangeArrowheads="1"/>
        </xdr:cNvSpPr>
      </xdr:nvSpPr>
      <xdr:spPr bwMode="auto">
        <a:xfrm>
          <a:off x="6038850" y="4200525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19</xdr:row>
      <xdr:rowOff>9525</xdr:rowOff>
    </xdr:from>
    <xdr:to>
      <xdr:col>8</xdr:col>
      <xdr:colOff>104775</xdr:colOff>
      <xdr:row>19</xdr:row>
      <xdr:rowOff>133350</xdr:rowOff>
    </xdr:to>
    <xdr:sp macro="" textlink="">
      <xdr:nvSpPr>
        <xdr:cNvPr id="6584896" name="Text Box 4"/>
        <xdr:cNvSpPr txBox="1">
          <a:spLocks noChangeArrowheads="1"/>
        </xdr:cNvSpPr>
      </xdr:nvSpPr>
      <xdr:spPr bwMode="auto">
        <a:xfrm>
          <a:off x="6791325" y="42005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19</xdr:row>
      <xdr:rowOff>9525</xdr:rowOff>
    </xdr:from>
    <xdr:to>
      <xdr:col>6</xdr:col>
      <xdr:colOff>571500</xdr:colOff>
      <xdr:row>19</xdr:row>
      <xdr:rowOff>133350</xdr:rowOff>
    </xdr:to>
    <xdr:sp macro="" textlink="">
      <xdr:nvSpPr>
        <xdr:cNvPr id="6584897" name="Text Box 4"/>
        <xdr:cNvSpPr txBox="1">
          <a:spLocks noChangeArrowheads="1"/>
        </xdr:cNvSpPr>
      </xdr:nvSpPr>
      <xdr:spPr bwMode="auto">
        <a:xfrm>
          <a:off x="6010275" y="42005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485775</xdr:colOff>
      <xdr:row>19</xdr:row>
      <xdr:rowOff>9525</xdr:rowOff>
    </xdr:from>
    <xdr:to>
      <xdr:col>8</xdr:col>
      <xdr:colOff>114300</xdr:colOff>
      <xdr:row>19</xdr:row>
      <xdr:rowOff>133350</xdr:rowOff>
    </xdr:to>
    <xdr:sp macro="" textlink="">
      <xdr:nvSpPr>
        <xdr:cNvPr id="6584898" name="Text Box 4"/>
        <xdr:cNvSpPr txBox="1">
          <a:spLocks noChangeArrowheads="1"/>
        </xdr:cNvSpPr>
      </xdr:nvSpPr>
      <xdr:spPr bwMode="auto">
        <a:xfrm>
          <a:off x="6800850" y="42005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19</xdr:row>
      <xdr:rowOff>9525</xdr:rowOff>
    </xdr:from>
    <xdr:to>
      <xdr:col>8</xdr:col>
      <xdr:colOff>104775</xdr:colOff>
      <xdr:row>19</xdr:row>
      <xdr:rowOff>133350</xdr:rowOff>
    </xdr:to>
    <xdr:sp macro="" textlink="">
      <xdr:nvSpPr>
        <xdr:cNvPr id="6584899" name="Text Box 4"/>
        <xdr:cNvSpPr txBox="1">
          <a:spLocks noChangeArrowheads="1"/>
        </xdr:cNvSpPr>
      </xdr:nvSpPr>
      <xdr:spPr bwMode="auto">
        <a:xfrm>
          <a:off x="6791325" y="42005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495300</xdr:colOff>
      <xdr:row>19</xdr:row>
      <xdr:rowOff>9525</xdr:rowOff>
    </xdr:from>
    <xdr:to>
      <xdr:col>8</xdr:col>
      <xdr:colOff>114300</xdr:colOff>
      <xdr:row>19</xdr:row>
      <xdr:rowOff>133350</xdr:rowOff>
    </xdr:to>
    <xdr:sp macro="" textlink="">
      <xdr:nvSpPr>
        <xdr:cNvPr id="6584900" name="Text Box 4"/>
        <xdr:cNvSpPr txBox="1">
          <a:spLocks noChangeArrowheads="1"/>
        </xdr:cNvSpPr>
      </xdr:nvSpPr>
      <xdr:spPr bwMode="auto">
        <a:xfrm>
          <a:off x="6810375" y="42005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19</xdr:row>
      <xdr:rowOff>9525</xdr:rowOff>
    </xdr:from>
    <xdr:to>
      <xdr:col>8</xdr:col>
      <xdr:colOff>114300</xdr:colOff>
      <xdr:row>19</xdr:row>
      <xdr:rowOff>133350</xdr:rowOff>
    </xdr:to>
    <xdr:sp macro="" textlink="">
      <xdr:nvSpPr>
        <xdr:cNvPr id="6584901" name="Text Box 4"/>
        <xdr:cNvSpPr txBox="1">
          <a:spLocks noChangeArrowheads="1"/>
        </xdr:cNvSpPr>
      </xdr:nvSpPr>
      <xdr:spPr bwMode="auto">
        <a:xfrm>
          <a:off x="6791325" y="42005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19</xdr:row>
      <xdr:rowOff>9525</xdr:rowOff>
    </xdr:from>
    <xdr:to>
      <xdr:col>6</xdr:col>
      <xdr:colOff>571500</xdr:colOff>
      <xdr:row>19</xdr:row>
      <xdr:rowOff>133350</xdr:rowOff>
    </xdr:to>
    <xdr:sp macro="" textlink="">
      <xdr:nvSpPr>
        <xdr:cNvPr id="6584902" name="Text Box 4"/>
        <xdr:cNvSpPr txBox="1">
          <a:spLocks noChangeArrowheads="1"/>
        </xdr:cNvSpPr>
      </xdr:nvSpPr>
      <xdr:spPr bwMode="auto">
        <a:xfrm>
          <a:off x="6010275" y="42005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561975</xdr:colOff>
      <xdr:row>19</xdr:row>
      <xdr:rowOff>133350</xdr:rowOff>
    </xdr:to>
    <xdr:sp macro="" textlink="">
      <xdr:nvSpPr>
        <xdr:cNvPr id="6584903" name="Text Box 4"/>
        <xdr:cNvSpPr txBox="1">
          <a:spLocks noChangeArrowheads="1"/>
        </xdr:cNvSpPr>
      </xdr:nvSpPr>
      <xdr:spPr bwMode="auto">
        <a:xfrm>
          <a:off x="6019800" y="42005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4</xdr:col>
      <xdr:colOff>695325</xdr:colOff>
      <xdr:row>19</xdr:row>
      <xdr:rowOff>133350</xdr:rowOff>
    </xdr:to>
    <xdr:sp macro="" textlink="">
      <xdr:nvSpPr>
        <xdr:cNvPr id="6584904" name="Text Box 4"/>
        <xdr:cNvSpPr txBox="1">
          <a:spLocks noChangeArrowheads="1"/>
        </xdr:cNvSpPr>
      </xdr:nvSpPr>
      <xdr:spPr bwMode="auto">
        <a:xfrm>
          <a:off x="4591050" y="42005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495300</xdr:colOff>
      <xdr:row>19</xdr:row>
      <xdr:rowOff>9525</xdr:rowOff>
    </xdr:from>
    <xdr:to>
      <xdr:col>6</xdr:col>
      <xdr:colOff>571500</xdr:colOff>
      <xdr:row>19</xdr:row>
      <xdr:rowOff>133350</xdr:rowOff>
    </xdr:to>
    <xdr:sp macro="" textlink="">
      <xdr:nvSpPr>
        <xdr:cNvPr id="6584905" name="Text Box 4"/>
        <xdr:cNvSpPr txBox="1">
          <a:spLocks noChangeArrowheads="1"/>
        </xdr:cNvSpPr>
      </xdr:nvSpPr>
      <xdr:spPr bwMode="auto">
        <a:xfrm>
          <a:off x="6038850" y="4200525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19</xdr:row>
      <xdr:rowOff>9525</xdr:rowOff>
    </xdr:from>
    <xdr:to>
      <xdr:col>8</xdr:col>
      <xdr:colOff>104775</xdr:colOff>
      <xdr:row>19</xdr:row>
      <xdr:rowOff>133350</xdr:rowOff>
    </xdr:to>
    <xdr:sp macro="" textlink="">
      <xdr:nvSpPr>
        <xdr:cNvPr id="6584906" name="Text Box 4"/>
        <xdr:cNvSpPr txBox="1">
          <a:spLocks noChangeArrowheads="1"/>
        </xdr:cNvSpPr>
      </xdr:nvSpPr>
      <xdr:spPr bwMode="auto">
        <a:xfrm>
          <a:off x="6791325" y="42005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19</xdr:row>
      <xdr:rowOff>9525</xdr:rowOff>
    </xdr:from>
    <xdr:to>
      <xdr:col>6</xdr:col>
      <xdr:colOff>571500</xdr:colOff>
      <xdr:row>19</xdr:row>
      <xdr:rowOff>133350</xdr:rowOff>
    </xdr:to>
    <xdr:sp macro="" textlink="">
      <xdr:nvSpPr>
        <xdr:cNvPr id="6584907" name="Text Box 4"/>
        <xdr:cNvSpPr txBox="1">
          <a:spLocks noChangeArrowheads="1"/>
        </xdr:cNvSpPr>
      </xdr:nvSpPr>
      <xdr:spPr bwMode="auto">
        <a:xfrm>
          <a:off x="6010275" y="42005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485775</xdr:colOff>
      <xdr:row>19</xdr:row>
      <xdr:rowOff>9525</xdr:rowOff>
    </xdr:from>
    <xdr:to>
      <xdr:col>8</xdr:col>
      <xdr:colOff>114300</xdr:colOff>
      <xdr:row>19</xdr:row>
      <xdr:rowOff>133350</xdr:rowOff>
    </xdr:to>
    <xdr:sp macro="" textlink="">
      <xdr:nvSpPr>
        <xdr:cNvPr id="6584908" name="Text Box 4"/>
        <xdr:cNvSpPr txBox="1">
          <a:spLocks noChangeArrowheads="1"/>
        </xdr:cNvSpPr>
      </xdr:nvSpPr>
      <xdr:spPr bwMode="auto">
        <a:xfrm>
          <a:off x="6800850" y="42005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19</xdr:row>
      <xdr:rowOff>9525</xdr:rowOff>
    </xdr:from>
    <xdr:to>
      <xdr:col>8</xdr:col>
      <xdr:colOff>104775</xdr:colOff>
      <xdr:row>19</xdr:row>
      <xdr:rowOff>133350</xdr:rowOff>
    </xdr:to>
    <xdr:sp macro="" textlink="">
      <xdr:nvSpPr>
        <xdr:cNvPr id="6584909" name="Text Box 4"/>
        <xdr:cNvSpPr txBox="1">
          <a:spLocks noChangeArrowheads="1"/>
        </xdr:cNvSpPr>
      </xdr:nvSpPr>
      <xdr:spPr bwMode="auto">
        <a:xfrm>
          <a:off x="6791325" y="42005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495300</xdr:colOff>
      <xdr:row>19</xdr:row>
      <xdr:rowOff>9525</xdr:rowOff>
    </xdr:from>
    <xdr:to>
      <xdr:col>8</xdr:col>
      <xdr:colOff>114300</xdr:colOff>
      <xdr:row>19</xdr:row>
      <xdr:rowOff>133350</xdr:rowOff>
    </xdr:to>
    <xdr:sp macro="" textlink="">
      <xdr:nvSpPr>
        <xdr:cNvPr id="6584910" name="Text Box 4"/>
        <xdr:cNvSpPr txBox="1">
          <a:spLocks noChangeArrowheads="1"/>
        </xdr:cNvSpPr>
      </xdr:nvSpPr>
      <xdr:spPr bwMode="auto">
        <a:xfrm>
          <a:off x="6810375" y="42005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19</xdr:row>
      <xdr:rowOff>9525</xdr:rowOff>
    </xdr:from>
    <xdr:to>
      <xdr:col>8</xdr:col>
      <xdr:colOff>114300</xdr:colOff>
      <xdr:row>19</xdr:row>
      <xdr:rowOff>133350</xdr:rowOff>
    </xdr:to>
    <xdr:sp macro="" textlink="">
      <xdr:nvSpPr>
        <xdr:cNvPr id="6584911" name="Text Box 4"/>
        <xdr:cNvSpPr txBox="1">
          <a:spLocks noChangeArrowheads="1"/>
        </xdr:cNvSpPr>
      </xdr:nvSpPr>
      <xdr:spPr bwMode="auto">
        <a:xfrm>
          <a:off x="6791325" y="42005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19</xdr:row>
      <xdr:rowOff>9525</xdr:rowOff>
    </xdr:from>
    <xdr:to>
      <xdr:col>6</xdr:col>
      <xdr:colOff>571500</xdr:colOff>
      <xdr:row>19</xdr:row>
      <xdr:rowOff>133350</xdr:rowOff>
    </xdr:to>
    <xdr:sp macro="" textlink="">
      <xdr:nvSpPr>
        <xdr:cNvPr id="6584912" name="Text Box 4"/>
        <xdr:cNvSpPr txBox="1">
          <a:spLocks noChangeArrowheads="1"/>
        </xdr:cNvSpPr>
      </xdr:nvSpPr>
      <xdr:spPr bwMode="auto">
        <a:xfrm>
          <a:off x="6010275" y="42005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561975</xdr:colOff>
      <xdr:row>19</xdr:row>
      <xdr:rowOff>133350</xdr:rowOff>
    </xdr:to>
    <xdr:sp macro="" textlink="">
      <xdr:nvSpPr>
        <xdr:cNvPr id="6584913" name="Text Box 4"/>
        <xdr:cNvSpPr txBox="1">
          <a:spLocks noChangeArrowheads="1"/>
        </xdr:cNvSpPr>
      </xdr:nvSpPr>
      <xdr:spPr bwMode="auto">
        <a:xfrm>
          <a:off x="6019800" y="42005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495300</xdr:colOff>
      <xdr:row>19</xdr:row>
      <xdr:rowOff>9525</xdr:rowOff>
    </xdr:from>
    <xdr:to>
      <xdr:col>8</xdr:col>
      <xdr:colOff>76200</xdr:colOff>
      <xdr:row>19</xdr:row>
      <xdr:rowOff>133350</xdr:rowOff>
    </xdr:to>
    <xdr:sp macro="" textlink="">
      <xdr:nvSpPr>
        <xdr:cNvPr id="6584914" name="Text Box 4"/>
        <xdr:cNvSpPr txBox="1">
          <a:spLocks noChangeArrowheads="1"/>
        </xdr:cNvSpPr>
      </xdr:nvSpPr>
      <xdr:spPr bwMode="auto">
        <a:xfrm>
          <a:off x="6810375" y="42005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466725</xdr:colOff>
      <xdr:row>19</xdr:row>
      <xdr:rowOff>9525</xdr:rowOff>
    </xdr:from>
    <xdr:to>
      <xdr:col>8</xdr:col>
      <xdr:colOff>76200</xdr:colOff>
      <xdr:row>19</xdr:row>
      <xdr:rowOff>133350</xdr:rowOff>
    </xdr:to>
    <xdr:sp macro="" textlink="">
      <xdr:nvSpPr>
        <xdr:cNvPr id="6584915" name="Text Box 4"/>
        <xdr:cNvSpPr txBox="1">
          <a:spLocks noChangeArrowheads="1"/>
        </xdr:cNvSpPr>
      </xdr:nvSpPr>
      <xdr:spPr bwMode="auto">
        <a:xfrm>
          <a:off x="6781800" y="42005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466725</xdr:colOff>
      <xdr:row>19</xdr:row>
      <xdr:rowOff>9525</xdr:rowOff>
    </xdr:from>
    <xdr:to>
      <xdr:col>8</xdr:col>
      <xdr:colOff>76200</xdr:colOff>
      <xdr:row>19</xdr:row>
      <xdr:rowOff>133350</xdr:rowOff>
    </xdr:to>
    <xdr:sp macro="" textlink="">
      <xdr:nvSpPr>
        <xdr:cNvPr id="6584916" name="Text Box 4"/>
        <xdr:cNvSpPr txBox="1">
          <a:spLocks noChangeArrowheads="1"/>
        </xdr:cNvSpPr>
      </xdr:nvSpPr>
      <xdr:spPr bwMode="auto">
        <a:xfrm>
          <a:off x="6781800" y="42005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19</xdr:row>
      <xdr:rowOff>9525</xdr:rowOff>
    </xdr:from>
    <xdr:to>
      <xdr:col>8</xdr:col>
      <xdr:colOff>66675</xdr:colOff>
      <xdr:row>19</xdr:row>
      <xdr:rowOff>133350</xdr:rowOff>
    </xdr:to>
    <xdr:sp macro="" textlink="">
      <xdr:nvSpPr>
        <xdr:cNvPr id="6584917" name="Text Box 4"/>
        <xdr:cNvSpPr txBox="1">
          <a:spLocks noChangeArrowheads="1"/>
        </xdr:cNvSpPr>
      </xdr:nvSpPr>
      <xdr:spPr bwMode="auto">
        <a:xfrm>
          <a:off x="6791325" y="42005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561975</xdr:colOff>
      <xdr:row>19</xdr:row>
      <xdr:rowOff>133350</xdr:rowOff>
    </xdr:to>
    <xdr:sp macro="" textlink="">
      <xdr:nvSpPr>
        <xdr:cNvPr id="6584918" name="Text Box 4"/>
        <xdr:cNvSpPr txBox="1">
          <a:spLocks noChangeArrowheads="1"/>
        </xdr:cNvSpPr>
      </xdr:nvSpPr>
      <xdr:spPr bwMode="auto">
        <a:xfrm>
          <a:off x="6019800" y="42005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495300</xdr:colOff>
      <xdr:row>19</xdr:row>
      <xdr:rowOff>9525</xdr:rowOff>
    </xdr:from>
    <xdr:to>
      <xdr:col>6</xdr:col>
      <xdr:colOff>38100</xdr:colOff>
      <xdr:row>19</xdr:row>
      <xdr:rowOff>133350</xdr:rowOff>
    </xdr:to>
    <xdr:sp macro="" textlink="">
      <xdr:nvSpPr>
        <xdr:cNvPr id="6584919" name="Text Box 4"/>
        <xdr:cNvSpPr txBox="1">
          <a:spLocks noChangeArrowheads="1"/>
        </xdr:cNvSpPr>
      </xdr:nvSpPr>
      <xdr:spPr bwMode="auto">
        <a:xfrm>
          <a:off x="5381625" y="42005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466725</xdr:colOff>
      <xdr:row>19</xdr:row>
      <xdr:rowOff>9525</xdr:rowOff>
    </xdr:from>
    <xdr:to>
      <xdr:col>6</xdr:col>
      <xdr:colOff>38100</xdr:colOff>
      <xdr:row>19</xdr:row>
      <xdr:rowOff>133350</xdr:rowOff>
    </xdr:to>
    <xdr:sp macro="" textlink="">
      <xdr:nvSpPr>
        <xdr:cNvPr id="6584920" name="Text Box 4"/>
        <xdr:cNvSpPr txBox="1">
          <a:spLocks noChangeArrowheads="1"/>
        </xdr:cNvSpPr>
      </xdr:nvSpPr>
      <xdr:spPr bwMode="auto">
        <a:xfrm>
          <a:off x="5353050" y="4200525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466725</xdr:colOff>
      <xdr:row>19</xdr:row>
      <xdr:rowOff>9525</xdr:rowOff>
    </xdr:from>
    <xdr:to>
      <xdr:col>6</xdr:col>
      <xdr:colOff>38100</xdr:colOff>
      <xdr:row>19</xdr:row>
      <xdr:rowOff>133350</xdr:rowOff>
    </xdr:to>
    <xdr:sp macro="" textlink="">
      <xdr:nvSpPr>
        <xdr:cNvPr id="6584921" name="Text Box 4"/>
        <xdr:cNvSpPr txBox="1">
          <a:spLocks noChangeArrowheads="1"/>
        </xdr:cNvSpPr>
      </xdr:nvSpPr>
      <xdr:spPr bwMode="auto">
        <a:xfrm>
          <a:off x="5353050" y="4200525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19</xdr:row>
      <xdr:rowOff>9525</xdr:rowOff>
    </xdr:from>
    <xdr:to>
      <xdr:col>6</xdr:col>
      <xdr:colOff>28575</xdr:colOff>
      <xdr:row>19</xdr:row>
      <xdr:rowOff>133350</xdr:rowOff>
    </xdr:to>
    <xdr:sp macro="" textlink="">
      <xdr:nvSpPr>
        <xdr:cNvPr id="6584922" name="Text Box 4"/>
        <xdr:cNvSpPr txBox="1">
          <a:spLocks noChangeArrowheads="1"/>
        </xdr:cNvSpPr>
      </xdr:nvSpPr>
      <xdr:spPr bwMode="auto">
        <a:xfrm>
          <a:off x="5362575" y="42005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18</xdr:row>
      <xdr:rowOff>180975</xdr:rowOff>
    </xdr:from>
    <xdr:to>
      <xdr:col>6</xdr:col>
      <xdr:colOff>28575</xdr:colOff>
      <xdr:row>19</xdr:row>
      <xdr:rowOff>104775</xdr:rowOff>
    </xdr:to>
    <xdr:sp macro="" textlink="">
      <xdr:nvSpPr>
        <xdr:cNvPr id="6584923" name="Text Box 4"/>
        <xdr:cNvSpPr txBox="1">
          <a:spLocks noChangeArrowheads="1"/>
        </xdr:cNvSpPr>
      </xdr:nvSpPr>
      <xdr:spPr bwMode="auto">
        <a:xfrm>
          <a:off x="5362575" y="4143375"/>
          <a:ext cx="257175" cy="1524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472440</xdr:colOff>
      <xdr:row>14</xdr:row>
      <xdr:rowOff>0</xdr:rowOff>
    </xdr:from>
    <xdr:to>
      <xdr:col>1</xdr:col>
      <xdr:colOff>584982</xdr:colOff>
      <xdr:row>14</xdr:row>
      <xdr:rowOff>133350</xdr:rowOff>
    </xdr:to>
    <xdr:sp macro="" textlink="">
      <xdr:nvSpPr>
        <xdr:cNvPr id="1052" name="Text Box 10"/>
        <xdr:cNvSpPr txBox="1">
          <a:spLocks noChangeArrowheads="1"/>
        </xdr:cNvSpPr>
      </xdr:nvSpPr>
      <xdr:spPr bwMode="auto">
        <a:xfrm>
          <a:off x="2625090" y="289560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476250</xdr:colOff>
      <xdr:row>19</xdr:row>
      <xdr:rowOff>9525</xdr:rowOff>
    </xdr:from>
    <xdr:to>
      <xdr:col>2</xdr:col>
      <xdr:colOff>609600</xdr:colOff>
      <xdr:row>19</xdr:row>
      <xdr:rowOff>133350</xdr:rowOff>
    </xdr:to>
    <xdr:sp macro="" textlink="">
      <xdr:nvSpPr>
        <xdr:cNvPr id="6584925" name="Text Box 15"/>
        <xdr:cNvSpPr txBox="1">
          <a:spLocks noChangeArrowheads="1"/>
        </xdr:cNvSpPr>
      </xdr:nvSpPr>
      <xdr:spPr bwMode="auto">
        <a:xfrm>
          <a:off x="3295650" y="42005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472440</xdr:colOff>
      <xdr:row>14</xdr:row>
      <xdr:rowOff>0</xdr:rowOff>
    </xdr:from>
    <xdr:to>
      <xdr:col>4</xdr:col>
      <xdr:colOff>13482</xdr:colOff>
      <xdr:row>14</xdr:row>
      <xdr:rowOff>133350</xdr:rowOff>
    </xdr:to>
    <xdr:sp macro="" textlink="">
      <xdr:nvSpPr>
        <xdr:cNvPr id="1054" name="Text Box 10"/>
        <xdr:cNvSpPr txBox="1">
          <a:spLocks noChangeArrowheads="1"/>
        </xdr:cNvSpPr>
      </xdr:nvSpPr>
      <xdr:spPr bwMode="auto">
        <a:xfrm>
          <a:off x="4320540" y="289560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4</xdr:col>
      <xdr:colOff>657225</xdr:colOff>
      <xdr:row>19</xdr:row>
      <xdr:rowOff>133350</xdr:rowOff>
    </xdr:to>
    <xdr:sp macro="" textlink="">
      <xdr:nvSpPr>
        <xdr:cNvPr id="6584927" name="Text Box 15"/>
        <xdr:cNvSpPr txBox="1">
          <a:spLocks noChangeArrowheads="1"/>
        </xdr:cNvSpPr>
      </xdr:nvSpPr>
      <xdr:spPr bwMode="auto">
        <a:xfrm>
          <a:off x="4591050" y="42005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514350</xdr:colOff>
      <xdr:row>19</xdr:row>
      <xdr:rowOff>9525</xdr:rowOff>
    </xdr:from>
    <xdr:to>
      <xdr:col>6</xdr:col>
      <xdr:colOff>762000</xdr:colOff>
      <xdr:row>19</xdr:row>
      <xdr:rowOff>133350</xdr:rowOff>
    </xdr:to>
    <xdr:sp macro="" textlink="">
      <xdr:nvSpPr>
        <xdr:cNvPr id="6584928" name="Text Box 15"/>
        <xdr:cNvSpPr txBox="1">
          <a:spLocks noChangeArrowheads="1"/>
        </xdr:cNvSpPr>
      </xdr:nvSpPr>
      <xdr:spPr bwMode="auto">
        <a:xfrm>
          <a:off x="6057900" y="42005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472440</xdr:colOff>
      <xdr:row>14</xdr:row>
      <xdr:rowOff>0</xdr:rowOff>
    </xdr:from>
    <xdr:to>
      <xdr:col>4</xdr:col>
      <xdr:colOff>13482</xdr:colOff>
      <xdr:row>14</xdr:row>
      <xdr:rowOff>133350</xdr:rowOff>
    </xdr:to>
    <xdr:sp macro="" textlink="">
      <xdr:nvSpPr>
        <xdr:cNvPr id="1057" name="Text Box 10"/>
        <xdr:cNvSpPr txBox="1">
          <a:spLocks noChangeArrowheads="1"/>
        </xdr:cNvSpPr>
      </xdr:nvSpPr>
      <xdr:spPr bwMode="auto">
        <a:xfrm>
          <a:off x="4320540" y="289560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4</xdr:col>
      <xdr:colOff>657225</xdr:colOff>
      <xdr:row>19</xdr:row>
      <xdr:rowOff>133350</xdr:rowOff>
    </xdr:to>
    <xdr:sp macro="" textlink="">
      <xdr:nvSpPr>
        <xdr:cNvPr id="6584930" name="Text Box 15"/>
        <xdr:cNvSpPr txBox="1">
          <a:spLocks noChangeArrowheads="1"/>
        </xdr:cNvSpPr>
      </xdr:nvSpPr>
      <xdr:spPr bwMode="auto">
        <a:xfrm>
          <a:off x="4591050" y="42005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485775</xdr:colOff>
      <xdr:row>19</xdr:row>
      <xdr:rowOff>9525</xdr:rowOff>
    </xdr:from>
    <xdr:to>
      <xdr:col>6</xdr:col>
      <xdr:colOff>752475</xdr:colOff>
      <xdr:row>19</xdr:row>
      <xdr:rowOff>133350</xdr:rowOff>
    </xdr:to>
    <xdr:sp macro="" textlink="">
      <xdr:nvSpPr>
        <xdr:cNvPr id="6584931" name="Text Box 15"/>
        <xdr:cNvSpPr txBox="1">
          <a:spLocks noChangeArrowheads="1"/>
        </xdr:cNvSpPr>
      </xdr:nvSpPr>
      <xdr:spPr bwMode="auto">
        <a:xfrm>
          <a:off x="6029325" y="42005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495300</xdr:colOff>
      <xdr:row>19</xdr:row>
      <xdr:rowOff>9525</xdr:rowOff>
    </xdr:from>
    <xdr:to>
      <xdr:col>8</xdr:col>
      <xdr:colOff>142875</xdr:colOff>
      <xdr:row>19</xdr:row>
      <xdr:rowOff>133350</xdr:rowOff>
    </xdr:to>
    <xdr:sp macro="" textlink="">
      <xdr:nvSpPr>
        <xdr:cNvPr id="6584932" name="Text Box 15"/>
        <xdr:cNvSpPr txBox="1">
          <a:spLocks noChangeArrowheads="1"/>
        </xdr:cNvSpPr>
      </xdr:nvSpPr>
      <xdr:spPr bwMode="auto">
        <a:xfrm>
          <a:off x="6810375" y="42005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485775</xdr:colOff>
      <xdr:row>19</xdr:row>
      <xdr:rowOff>9525</xdr:rowOff>
    </xdr:from>
    <xdr:to>
      <xdr:col>6</xdr:col>
      <xdr:colOff>752475</xdr:colOff>
      <xdr:row>19</xdr:row>
      <xdr:rowOff>133350</xdr:rowOff>
    </xdr:to>
    <xdr:sp macro="" textlink="">
      <xdr:nvSpPr>
        <xdr:cNvPr id="6584933" name="Text Box 15"/>
        <xdr:cNvSpPr txBox="1">
          <a:spLocks noChangeArrowheads="1"/>
        </xdr:cNvSpPr>
      </xdr:nvSpPr>
      <xdr:spPr bwMode="auto">
        <a:xfrm>
          <a:off x="6029325" y="42005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472440</xdr:colOff>
      <xdr:row>14</xdr:row>
      <xdr:rowOff>0</xdr:rowOff>
    </xdr:from>
    <xdr:to>
      <xdr:col>4</xdr:col>
      <xdr:colOff>13482</xdr:colOff>
      <xdr:row>14</xdr:row>
      <xdr:rowOff>133350</xdr:rowOff>
    </xdr:to>
    <xdr:sp macro="" textlink="">
      <xdr:nvSpPr>
        <xdr:cNvPr id="1062" name="Text Box 10"/>
        <xdr:cNvSpPr txBox="1">
          <a:spLocks noChangeArrowheads="1"/>
        </xdr:cNvSpPr>
      </xdr:nvSpPr>
      <xdr:spPr bwMode="auto">
        <a:xfrm>
          <a:off x="4320540" y="289560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3</xdr:col>
      <xdr:colOff>472440</xdr:colOff>
      <xdr:row>14</xdr:row>
      <xdr:rowOff>0</xdr:rowOff>
    </xdr:from>
    <xdr:to>
      <xdr:col>4</xdr:col>
      <xdr:colOff>13482</xdr:colOff>
      <xdr:row>14</xdr:row>
      <xdr:rowOff>133350</xdr:rowOff>
    </xdr:to>
    <xdr:sp macro="" textlink="">
      <xdr:nvSpPr>
        <xdr:cNvPr id="1063" name="Text Box 10"/>
        <xdr:cNvSpPr txBox="1">
          <a:spLocks noChangeArrowheads="1"/>
        </xdr:cNvSpPr>
      </xdr:nvSpPr>
      <xdr:spPr bwMode="auto">
        <a:xfrm>
          <a:off x="4320540" y="289560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4</xdr:col>
      <xdr:colOff>657225</xdr:colOff>
      <xdr:row>19</xdr:row>
      <xdr:rowOff>133350</xdr:rowOff>
    </xdr:to>
    <xdr:sp macro="" textlink="">
      <xdr:nvSpPr>
        <xdr:cNvPr id="6584936" name="Text Box 15"/>
        <xdr:cNvSpPr txBox="1">
          <a:spLocks noChangeArrowheads="1"/>
        </xdr:cNvSpPr>
      </xdr:nvSpPr>
      <xdr:spPr bwMode="auto">
        <a:xfrm>
          <a:off x="4591050" y="42005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733425</xdr:colOff>
      <xdr:row>19</xdr:row>
      <xdr:rowOff>133350</xdr:rowOff>
    </xdr:to>
    <xdr:sp macro="" textlink="">
      <xdr:nvSpPr>
        <xdr:cNvPr id="6584937" name="Text Box 15"/>
        <xdr:cNvSpPr txBox="1">
          <a:spLocks noChangeArrowheads="1"/>
        </xdr:cNvSpPr>
      </xdr:nvSpPr>
      <xdr:spPr bwMode="auto">
        <a:xfrm>
          <a:off x="6019800" y="42005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514350</xdr:colOff>
      <xdr:row>19</xdr:row>
      <xdr:rowOff>9525</xdr:rowOff>
    </xdr:from>
    <xdr:to>
      <xdr:col>8</xdr:col>
      <xdr:colOff>142875</xdr:colOff>
      <xdr:row>19</xdr:row>
      <xdr:rowOff>133350</xdr:rowOff>
    </xdr:to>
    <xdr:sp macro="" textlink="">
      <xdr:nvSpPr>
        <xdr:cNvPr id="6584938" name="Text Box 15"/>
        <xdr:cNvSpPr txBox="1">
          <a:spLocks noChangeArrowheads="1"/>
        </xdr:cNvSpPr>
      </xdr:nvSpPr>
      <xdr:spPr bwMode="auto">
        <a:xfrm>
          <a:off x="6829425" y="42005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733425</xdr:colOff>
      <xdr:row>19</xdr:row>
      <xdr:rowOff>133350</xdr:rowOff>
    </xdr:to>
    <xdr:sp macro="" textlink="">
      <xdr:nvSpPr>
        <xdr:cNvPr id="6584939" name="Text Box 15"/>
        <xdr:cNvSpPr txBox="1">
          <a:spLocks noChangeArrowheads="1"/>
        </xdr:cNvSpPr>
      </xdr:nvSpPr>
      <xdr:spPr bwMode="auto">
        <a:xfrm>
          <a:off x="6019800" y="42005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485775</xdr:colOff>
      <xdr:row>19</xdr:row>
      <xdr:rowOff>9525</xdr:rowOff>
    </xdr:from>
    <xdr:to>
      <xdr:col>8</xdr:col>
      <xdr:colOff>133350</xdr:colOff>
      <xdr:row>19</xdr:row>
      <xdr:rowOff>133350</xdr:rowOff>
    </xdr:to>
    <xdr:sp macro="" textlink="">
      <xdr:nvSpPr>
        <xdr:cNvPr id="6584940" name="Text Box 15"/>
        <xdr:cNvSpPr txBox="1">
          <a:spLocks noChangeArrowheads="1"/>
        </xdr:cNvSpPr>
      </xdr:nvSpPr>
      <xdr:spPr bwMode="auto">
        <a:xfrm>
          <a:off x="6800850" y="42005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485775</xdr:colOff>
      <xdr:row>19</xdr:row>
      <xdr:rowOff>9525</xdr:rowOff>
    </xdr:from>
    <xdr:to>
      <xdr:col>8</xdr:col>
      <xdr:colOff>133350</xdr:colOff>
      <xdr:row>19</xdr:row>
      <xdr:rowOff>133350</xdr:rowOff>
    </xdr:to>
    <xdr:sp macro="" textlink="">
      <xdr:nvSpPr>
        <xdr:cNvPr id="6584941" name="Text Box 15"/>
        <xdr:cNvSpPr txBox="1">
          <a:spLocks noChangeArrowheads="1"/>
        </xdr:cNvSpPr>
      </xdr:nvSpPr>
      <xdr:spPr bwMode="auto">
        <a:xfrm>
          <a:off x="6800850" y="42005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733425</xdr:colOff>
      <xdr:row>19</xdr:row>
      <xdr:rowOff>133350</xdr:rowOff>
    </xdr:to>
    <xdr:sp macro="" textlink="">
      <xdr:nvSpPr>
        <xdr:cNvPr id="6584942" name="Text Box 15"/>
        <xdr:cNvSpPr txBox="1">
          <a:spLocks noChangeArrowheads="1"/>
        </xdr:cNvSpPr>
      </xdr:nvSpPr>
      <xdr:spPr bwMode="auto">
        <a:xfrm>
          <a:off x="6019800" y="42005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472440</xdr:colOff>
      <xdr:row>14</xdr:row>
      <xdr:rowOff>0</xdr:rowOff>
    </xdr:from>
    <xdr:to>
      <xdr:col>4</xdr:col>
      <xdr:colOff>13482</xdr:colOff>
      <xdr:row>14</xdr:row>
      <xdr:rowOff>133350</xdr:rowOff>
    </xdr:to>
    <xdr:sp macro="" textlink="">
      <xdr:nvSpPr>
        <xdr:cNvPr id="1071" name="Text Box 10"/>
        <xdr:cNvSpPr txBox="1">
          <a:spLocks noChangeArrowheads="1"/>
        </xdr:cNvSpPr>
      </xdr:nvSpPr>
      <xdr:spPr bwMode="auto">
        <a:xfrm>
          <a:off x="4320540" y="289560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4</xdr:col>
      <xdr:colOff>657225</xdr:colOff>
      <xdr:row>19</xdr:row>
      <xdr:rowOff>133350</xdr:rowOff>
    </xdr:to>
    <xdr:sp macro="" textlink="">
      <xdr:nvSpPr>
        <xdr:cNvPr id="6584944" name="Text Box 15"/>
        <xdr:cNvSpPr txBox="1">
          <a:spLocks noChangeArrowheads="1"/>
        </xdr:cNvSpPr>
      </xdr:nvSpPr>
      <xdr:spPr bwMode="auto">
        <a:xfrm>
          <a:off x="4591050" y="42005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571500</xdr:colOff>
      <xdr:row>19</xdr:row>
      <xdr:rowOff>133350</xdr:rowOff>
    </xdr:to>
    <xdr:sp macro="" textlink="">
      <xdr:nvSpPr>
        <xdr:cNvPr id="6584945" name="Text Box 15"/>
        <xdr:cNvSpPr txBox="1">
          <a:spLocks noChangeArrowheads="1"/>
        </xdr:cNvSpPr>
      </xdr:nvSpPr>
      <xdr:spPr bwMode="auto">
        <a:xfrm>
          <a:off x="6019800" y="42005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514350</xdr:colOff>
      <xdr:row>19</xdr:row>
      <xdr:rowOff>9525</xdr:rowOff>
    </xdr:from>
    <xdr:to>
      <xdr:col>8</xdr:col>
      <xdr:colOff>152400</xdr:colOff>
      <xdr:row>19</xdr:row>
      <xdr:rowOff>133350</xdr:rowOff>
    </xdr:to>
    <xdr:sp macro="" textlink="">
      <xdr:nvSpPr>
        <xdr:cNvPr id="6584946" name="Text Box 15"/>
        <xdr:cNvSpPr txBox="1">
          <a:spLocks noChangeArrowheads="1"/>
        </xdr:cNvSpPr>
      </xdr:nvSpPr>
      <xdr:spPr bwMode="auto">
        <a:xfrm>
          <a:off x="6829425" y="42005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571500</xdr:colOff>
      <xdr:row>19</xdr:row>
      <xdr:rowOff>133350</xdr:rowOff>
    </xdr:to>
    <xdr:sp macro="" textlink="">
      <xdr:nvSpPr>
        <xdr:cNvPr id="6584947" name="Text Box 15"/>
        <xdr:cNvSpPr txBox="1">
          <a:spLocks noChangeArrowheads="1"/>
        </xdr:cNvSpPr>
      </xdr:nvSpPr>
      <xdr:spPr bwMode="auto">
        <a:xfrm>
          <a:off x="6019800" y="42005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485775</xdr:colOff>
      <xdr:row>19</xdr:row>
      <xdr:rowOff>9525</xdr:rowOff>
    </xdr:from>
    <xdr:to>
      <xdr:col>8</xdr:col>
      <xdr:colOff>142875</xdr:colOff>
      <xdr:row>19</xdr:row>
      <xdr:rowOff>133350</xdr:rowOff>
    </xdr:to>
    <xdr:sp macro="" textlink="">
      <xdr:nvSpPr>
        <xdr:cNvPr id="6584948" name="Text Box 15"/>
        <xdr:cNvSpPr txBox="1">
          <a:spLocks noChangeArrowheads="1"/>
        </xdr:cNvSpPr>
      </xdr:nvSpPr>
      <xdr:spPr bwMode="auto">
        <a:xfrm>
          <a:off x="6800850" y="42005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485775</xdr:colOff>
      <xdr:row>19</xdr:row>
      <xdr:rowOff>9525</xdr:rowOff>
    </xdr:from>
    <xdr:to>
      <xdr:col>8</xdr:col>
      <xdr:colOff>142875</xdr:colOff>
      <xdr:row>19</xdr:row>
      <xdr:rowOff>133350</xdr:rowOff>
    </xdr:to>
    <xdr:sp macro="" textlink="">
      <xdr:nvSpPr>
        <xdr:cNvPr id="6584949" name="Text Box 15"/>
        <xdr:cNvSpPr txBox="1">
          <a:spLocks noChangeArrowheads="1"/>
        </xdr:cNvSpPr>
      </xdr:nvSpPr>
      <xdr:spPr bwMode="auto">
        <a:xfrm>
          <a:off x="6800850" y="42005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571500</xdr:colOff>
      <xdr:row>19</xdr:row>
      <xdr:rowOff>133350</xdr:rowOff>
    </xdr:to>
    <xdr:sp macro="" textlink="">
      <xdr:nvSpPr>
        <xdr:cNvPr id="6584950" name="Text Box 15"/>
        <xdr:cNvSpPr txBox="1">
          <a:spLocks noChangeArrowheads="1"/>
        </xdr:cNvSpPr>
      </xdr:nvSpPr>
      <xdr:spPr bwMode="auto">
        <a:xfrm>
          <a:off x="6019800" y="42005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19</xdr:row>
      <xdr:rowOff>9525</xdr:rowOff>
    </xdr:from>
    <xdr:to>
      <xdr:col>8</xdr:col>
      <xdr:colOff>123825</xdr:colOff>
      <xdr:row>19</xdr:row>
      <xdr:rowOff>133350</xdr:rowOff>
    </xdr:to>
    <xdr:sp macro="" textlink="">
      <xdr:nvSpPr>
        <xdr:cNvPr id="6584951" name="Text Box 15"/>
        <xdr:cNvSpPr txBox="1">
          <a:spLocks noChangeArrowheads="1"/>
        </xdr:cNvSpPr>
      </xdr:nvSpPr>
      <xdr:spPr bwMode="auto">
        <a:xfrm>
          <a:off x="6791325" y="42005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19</xdr:row>
      <xdr:rowOff>9525</xdr:rowOff>
    </xdr:from>
    <xdr:to>
      <xdr:col>8</xdr:col>
      <xdr:colOff>123825</xdr:colOff>
      <xdr:row>19</xdr:row>
      <xdr:rowOff>133350</xdr:rowOff>
    </xdr:to>
    <xdr:sp macro="" textlink="">
      <xdr:nvSpPr>
        <xdr:cNvPr id="6584952" name="Text Box 15"/>
        <xdr:cNvSpPr txBox="1">
          <a:spLocks noChangeArrowheads="1"/>
        </xdr:cNvSpPr>
      </xdr:nvSpPr>
      <xdr:spPr bwMode="auto">
        <a:xfrm>
          <a:off x="6791325" y="42005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19</xdr:row>
      <xdr:rowOff>9525</xdr:rowOff>
    </xdr:from>
    <xdr:to>
      <xdr:col>8</xdr:col>
      <xdr:colOff>123825</xdr:colOff>
      <xdr:row>19</xdr:row>
      <xdr:rowOff>133350</xdr:rowOff>
    </xdr:to>
    <xdr:sp macro="" textlink="">
      <xdr:nvSpPr>
        <xdr:cNvPr id="6584953" name="Text Box 15"/>
        <xdr:cNvSpPr txBox="1">
          <a:spLocks noChangeArrowheads="1"/>
        </xdr:cNvSpPr>
      </xdr:nvSpPr>
      <xdr:spPr bwMode="auto">
        <a:xfrm>
          <a:off x="6791325" y="42005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571500</xdr:colOff>
      <xdr:row>19</xdr:row>
      <xdr:rowOff>133350</xdr:rowOff>
    </xdr:to>
    <xdr:sp macro="" textlink="">
      <xdr:nvSpPr>
        <xdr:cNvPr id="6584954" name="Text Box 15"/>
        <xdr:cNvSpPr txBox="1">
          <a:spLocks noChangeArrowheads="1"/>
        </xdr:cNvSpPr>
      </xdr:nvSpPr>
      <xdr:spPr bwMode="auto">
        <a:xfrm>
          <a:off x="6019800" y="42005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472440</xdr:colOff>
      <xdr:row>14</xdr:row>
      <xdr:rowOff>0</xdr:rowOff>
    </xdr:from>
    <xdr:to>
      <xdr:col>4</xdr:col>
      <xdr:colOff>13482</xdr:colOff>
      <xdr:row>14</xdr:row>
      <xdr:rowOff>133350</xdr:rowOff>
    </xdr:to>
    <xdr:sp macro="" textlink="">
      <xdr:nvSpPr>
        <xdr:cNvPr id="1083" name="Text Box 10"/>
        <xdr:cNvSpPr txBox="1">
          <a:spLocks noChangeArrowheads="1"/>
        </xdr:cNvSpPr>
      </xdr:nvSpPr>
      <xdr:spPr bwMode="auto">
        <a:xfrm>
          <a:off x="4320540" y="289560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4</xdr:col>
      <xdr:colOff>657225</xdr:colOff>
      <xdr:row>19</xdr:row>
      <xdr:rowOff>133350</xdr:rowOff>
    </xdr:to>
    <xdr:sp macro="" textlink="">
      <xdr:nvSpPr>
        <xdr:cNvPr id="6584956" name="Text Box 15"/>
        <xdr:cNvSpPr txBox="1">
          <a:spLocks noChangeArrowheads="1"/>
        </xdr:cNvSpPr>
      </xdr:nvSpPr>
      <xdr:spPr bwMode="auto">
        <a:xfrm>
          <a:off x="4591050" y="42005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571500</xdr:colOff>
      <xdr:row>19</xdr:row>
      <xdr:rowOff>133350</xdr:rowOff>
    </xdr:to>
    <xdr:sp macro="" textlink="">
      <xdr:nvSpPr>
        <xdr:cNvPr id="6584957" name="Text Box 15"/>
        <xdr:cNvSpPr txBox="1">
          <a:spLocks noChangeArrowheads="1"/>
        </xdr:cNvSpPr>
      </xdr:nvSpPr>
      <xdr:spPr bwMode="auto">
        <a:xfrm>
          <a:off x="6019800" y="42005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514350</xdr:colOff>
      <xdr:row>19</xdr:row>
      <xdr:rowOff>9525</xdr:rowOff>
    </xdr:from>
    <xdr:to>
      <xdr:col>8</xdr:col>
      <xdr:colOff>152400</xdr:colOff>
      <xdr:row>19</xdr:row>
      <xdr:rowOff>133350</xdr:rowOff>
    </xdr:to>
    <xdr:sp macro="" textlink="">
      <xdr:nvSpPr>
        <xdr:cNvPr id="6584958" name="Text Box 15"/>
        <xdr:cNvSpPr txBox="1">
          <a:spLocks noChangeArrowheads="1"/>
        </xdr:cNvSpPr>
      </xdr:nvSpPr>
      <xdr:spPr bwMode="auto">
        <a:xfrm>
          <a:off x="6829425" y="42005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571500</xdr:colOff>
      <xdr:row>19</xdr:row>
      <xdr:rowOff>133350</xdr:rowOff>
    </xdr:to>
    <xdr:sp macro="" textlink="">
      <xdr:nvSpPr>
        <xdr:cNvPr id="6584959" name="Text Box 15"/>
        <xdr:cNvSpPr txBox="1">
          <a:spLocks noChangeArrowheads="1"/>
        </xdr:cNvSpPr>
      </xdr:nvSpPr>
      <xdr:spPr bwMode="auto">
        <a:xfrm>
          <a:off x="6019800" y="42005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485775</xdr:colOff>
      <xdr:row>19</xdr:row>
      <xdr:rowOff>9525</xdr:rowOff>
    </xdr:from>
    <xdr:to>
      <xdr:col>8</xdr:col>
      <xdr:colOff>142875</xdr:colOff>
      <xdr:row>19</xdr:row>
      <xdr:rowOff>133350</xdr:rowOff>
    </xdr:to>
    <xdr:sp macro="" textlink="">
      <xdr:nvSpPr>
        <xdr:cNvPr id="6584960" name="Text Box 15"/>
        <xdr:cNvSpPr txBox="1">
          <a:spLocks noChangeArrowheads="1"/>
        </xdr:cNvSpPr>
      </xdr:nvSpPr>
      <xdr:spPr bwMode="auto">
        <a:xfrm>
          <a:off x="6800850" y="42005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485775</xdr:colOff>
      <xdr:row>19</xdr:row>
      <xdr:rowOff>9525</xdr:rowOff>
    </xdr:from>
    <xdr:to>
      <xdr:col>8</xdr:col>
      <xdr:colOff>142875</xdr:colOff>
      <xdr:row>19</xdr:row>
      <xdr:rowOff>133350</xdr:rowOff>
    </xdr:to>
    <xdr:sp macro="" textlink="">
      <xdr:nvSpPr>
        <xdr:cNvPr id="6584961" name="Text Box 15"/>
        <xdr:cNvSpPr txBox="1">
          <a:spLocks noChangeArrowheads="1"/>
        </xdr:cNvSpPr>
      </xdr:nvSpPr>
      <xdr:spPr bwMode="auto">
        <a:xfrm>
          <a:off x="6800850" y="42005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571500</xdr:colOff>
      <xdr:row>19</xdr:row>
      <xdr:rowOff>133350</xdr:rowOff>
    </xdr:to>
    <xdr:sp macro="" textlink="">
      <xdr:nvSpPr>
        <xdr:cNvPr id="6584962" name="Text Box 15"/>
        <xdr:cNvSpPr txBox="1">
          <a:spLocks noChangeArrowheads="1"/>
        </xdr:cNvSpPr>
      </xdr:nvSpPr>
      <xdr:spPr bwMode="auto">
        <a:xfrm>
          <a:off x="6019800" y="42005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19</xdr:row>
      <xdr:rowOff>9525</xdr:rowOff>
    </xdr:from>
    <xdr:to>
      <xdr:col>8</xdr:col>
      <xdr:colOff>123825</xdr:colOff>
      <xdr:row>19</xdr:row>
      <xdr:rowOff>133350</xdr:rowOff>
    </xdr:to>
    <xdr:sp macro="" textlink="">
      <xdr:nvSpPr>
        <xdr:cNvPr id="6584963" name="Text Box 15"/>
        <xdr:cNvSpPr txBox="1">
          <a:spLocks noChangeArrowheads="1"/>
        </xdr:cNvSpPr>
      </xdr:nvSpPr>
      <xdr:spPr bwMode="auto">
        <a:xfrm>
          <a:off x="6791325" y="42005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19</xdr:row>
      <xdr:rowOff>9525</xdr:rowOff>
    </xdr:from>
    <xdr:to>
      <xdr:col>8</xdr:col>
      <xdr:colOff>123825</xdr:colOff>
      <xdr:row>19</xdr:row>
      <xdr:rowOff>133350</xdr:rowOff>
    </xdr:to>
    <xdr:sp macro="" textlink="">
      <xdr:nvSpPr>
        <xdr:cNvPr id="6584964" name="Text Box 15"/>
        <xdr:cNvSpPr txBox="1">
          <a:spLocks noChangeArrowheads="1"/>
        </xdr:cNvSpPr>
      </xdr:nvSpPr>
      <xdr:spPr bwMode="auto">
        <a:xfrm>
          <a:off x="6791325" y="42005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19</xdr:row>
      <xdr:rowOff>9525</xdr:rowOff>
    </xdr:from>
    <xdr:to>
      <xdr:col>8</xdr:col>
      <xdr:colOff>123825</xdr:colOff>
      <xdr:row>19</xdr:row>
      <xdr:rowOff>133350</xdr:rowOff>
    </xdr:to>
    <xdr:sp macro="" textlink="">
      <xdr:nvSpPr>
        <xdr:cNvPr id="6584965" name="Text Box 15"/>
        <xdr:cNvSpPr txBox="1">
          <a:spLocks noChangeArrowheads="1"/>
        </xdr:cNvSpPr>
      </xdr:nvSpPr>
      <xdr:spPr bwMode="auto">
        <a:xfrm>
          <a:off x="6791325" y="42005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571500</xdr:colOff>
      <xdr:row>19</xdr:row>
      <xdr:rowOff>133350</xdr:rowOff>
    </xdr:to>
    <xdr:sp macro="" textlink="">
      <xdr:nvSpPr>
        <xdr:cNvPr id="6584966" name="Text Box 15"/>
        <xdr:cNvSpPr txBox="1">
          <a:spLocks noChangeArrowheads="1"/>
        </xdr:cNvSpPr>
      </xdr:nvSpPr>
      <xdr:spPr bwMode="auto">
        <a:xfrm>
          <a:off x="6019800" y="42005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19</xdr:row>
      <xdr:rowOff>9525</xdr:rowOff>
    </xdr:from>
    <xdr:to>
      <xdr:col>8</xdr:col>
      <xdr:colOff>76200</xdr:colOff>
      <xdr:row>19</xdr:row>
      <xdr:rowOff>133350</xdr:rowOff>
    </xdr:to>
    <xdr:sp macro="" textlink="">
      <xdr:nvSpPr>
        <xdr:cNvPr id="6584967" name="Text Box 15"/>
        <xdr:cNvSpPr txBox="1">
          <a:spLocks noChangeArrowheads="1"/>
        </xdr:cNvSpPr>
      </xdr:nvSpPr>
      <xdr:spPr bwMode="auto">
        <a:xfrm>
          <a:off x="6791325" y="42005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19</xdr:row>
      <xdr:rowOff>9525</xdr:rowOff>
    </xdr:from>
    <xdr:to>
      <xdr:col>8</xdr:col>
      <xdr:colOff>76200</xdr:colOff>
      <xdr:row>19</xdr:row>
      <xdr:rowOff>133350</xdr:rowOff>
    </xdr:to>
    <xdr:sp macro="" textlink="">
      <xdr:nvSpPr>
        <xdr:cNvPr id="6584968" name="Text Box 15"/>
        <xdr:cNvSpPr txBox="1">
          <a:spLocks noChangeArrowheads="1"/>
        </xdr:cNvSpPr>
      </xdr:nvSpPr>
      <xdr:spPr bwMode="auto">
        <a:xfrm>
          <a:off x="6791325" y="42005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19</xdr:row>
      <xdr:rowOff>9525</xdr:rowOff>
    </xdr:from>
    <xdr:to>
      <xdr:col>8</xdr:col>
      <xdr:colOff>76200</xdr:colOff>
      <xdr:row>19</xdr:row>
      <xdr:rowOff>133350</xdr:rowOff>
    </xdr:to>
    <xdr:sp macro="" textlink="">
      <xdr:nvSpPr>
        <xdr:cNvPr id="6584969" name="Text Box 15"/>
        <xdr:cNvSpPr txBox="1">
          <a:spLocks noChangeArrowheads="1"/>
        </xdr:cNvSpPr>
      </xdr:nvSpPr>
      <xdr:spPr bwMode="auto">
        <a:xfrm>
          <a:off x="6791325" y="42005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19</xdr:row>
      <xdr:rowOff>9525</xdr:rowOff>
    </xdr:from>
    <xdr:to>
      <xdr:col>8</xdr:col>
      <xdr:colOff>76200</xdr:colOff>
      <xdr:row>19</xdr:row>
      <xdr:rowOff>133350</xdr:rowOff>
    </xdr:to>
    <xdr:sp macro="" textlink="">
      <xdr:nvSpPr>
        <xdr:cNvPr id="6584970" name="Text Box 15"/>
        <xdr:cNvSpPr txBox="1">
          <a:spLocks noChangeArrowheads="1"/>
        </xdr:cNvSpPr>
      </xdr:nvSpPr>
      <xdr:spPr bwMode="auto">
        <a:xfrm>
          <a:off x="6791325" y="42005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571500</xdr:colOff>
      <xdr:row>19</xdr:row>
      <xdr:rowOff>133350</xdr:rowOff>
    </xdr:to>
    <xdr:sp macro="" textlink="">
      <xdr:nvSpPr>
        <xdr:cNvPr id="6584971" name="Text Box 15"/>
        <xdr:cNvSpPr txBox="1">
          <a:spLocks noChangeArrowheads="1"/>
        </xdr:cNvSpPr>
      </xdr:nvSpPr>
      <xdr:spPr bwMode="auto">
        <a:xfrm>
          <a:off x="6019800" y="42005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9525</xdr:colOff>
      <xdr:row>29</xdr:row>
      <xdr:rowOff>19050</xdr:rowOff>
    </xdr:from>
    <xdr:to>
      <xdr:col>6</xdr:col>
      <xdr:colOff>123825</xdr:colOff>
      <xdr:row>29</xdr:row>
      <xdr:rowOff>142875</xdr:rowOff>
    </xdr:to>
    <xdr:sp macro="" textlink="">
      <xdr:nvSpPr>
        <xdr:cNvPr id="787" name="Text Box 3"/>
        <xdr:cNvSpPr txBox="1">
          <a:spLocks noChangeArrowheads="1"/>
        </xdr:cNvSpPr>
      </xdr:nvSpPr>
      <xdr:spPr bwMode="auto">
        <a:xfrm>
          <a:off x="5391150" y="647700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474345</xdr:colOff>
      <xdr:row>12</xdr:row>
      <xdr:rowOff>0</xdr:rowOff>
    </xdr:from>
    <xdr:to>
      <xdr:col>1</xdr:col>
      <xdr:colOff>612922</xdr:colOff>
      <xdr:row>12</xdr:row>
      <xdr:rowOff>100542</xdr:rowOff>
    </xdr:to>
    <xdr:sp macro="" textlink="">
      <xdr:nvSpPr>
        <xdr:cNvPr id="788" name="Text Box 3"/>
        <xdr:cNvSpPr txBox="1">
          <a:spLocks noChangeArrowheads="1"/>
        </xdr:cNvSpPr>
      </xdr:nvSpPr>
      <xdr:spPr bwMode="auto">
        <a:xfrm>
          <a:off x="2312670" y="2571750"/>
          <a:ext cx="138577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485775</xdr:colOff>
      <xdr:row>17</xdr:row>
      <xdr:rowOff>9525</xdr:rowOff>
    </xdr:from>
    <xdr:to>
      <xdr:col>2</xdr:col>
      <xdr:colOff>695325</xdr:colOff>
      <xdr:row>17</xdr:row>
      <xdr:rowOff>104775</xdr:rowOff>
    </xdr:to>
    <xdr:sp macro="" textlink="">
      <xdr:nvSpPr>
        <xdr:cNvPr id="789" name="Text Box 4"/>
        <xdr:cNvSpPr txBox="1">
          <a:spLocks noChangeArrowheads="1"/>
        </xdr:cNvSpPr>
      </xdr:nvSpPr>
      <xdr:spPr bwMode="auto">
        <a:xfrm>
          <a:off x="2981325" y="3724275"/>
          <a:ext cx="3714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609600</xdr:colOff>
      <xdr:row>17</xdr:row>
      <xdr:rowOff>104775</xdr:rowOff>
    </xdr:to>
    <xdr:sp macro="" textlink="">
      <xdr:nvSpPr>
        <xdr:cNvPr id="790" name="Text Box 4"/>
        <xdr:cNvSpPr txBox="1">
          <a:spLocks noChangeArrowheads="1"/>
        </xdr:cNvSpPr>
      </xdr:nvSpPr>
      <xdr:spPr bwMode="auto">
        <a:xfrm>
          <a:off x="4314825" y="3724275"/>
          <a:ext cx="2571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609600</xdr:colOff>
      <xdr:row>17</xdr:row>
      <xdr:rowOff>104775</xdr:rowOff>
    </xdr:to>
    <xdr:sp macro="" textlink="">
      <xdr:nvSpPr>
        <xdr:cNvPr id="791" name="Text Box 4"/>
        <xdr:cNvSpPr txBox="1">
          <a:spLocks noChangeArrowheads="1"/>
        </xdr:cNvSpPr>
      </xdr:nvSpPr>
      <xdr:spPr bwMode="auto">
        <a:xfrm>
          <a:off x="4314825" y="3724275"/>
          <a:ext cx="2571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17</xdr:row>
      <xdr:rowOff>9525</xdr:rowOff>
    </xdr:from>
    <xdr:to>
      <xdr:col>6</xdr:col>
      <xdr:colOff>609600</xdr:colOff>
      <xdr:row>17</xdr:row>
      <xdr:rowOff>104775</xdr:rowOff>
    </xdr:to>
    <xdr:sp macro="" textlink="">
      <xdr:nvSpPr>
        <xdr:cNvPr id="793" name="Text Box 4"/>
        <xdr:cNvSpPr txBox="1">
          <a:spLocks noChangeArrowheads="1"/>
        </xdr:cNvSpPr>
      </xdr:nvSpPr>
      <xdr:spPr bwMode="auto">
        <a:xfrm>
          <a:off x="5857875" y="3724275"/>
          <a:ext cx="3429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17</xdr:row>
      <xdr:rowOff>9525</xdr:rowOff>
    </xdr:from>
    <xdr:to>
      <xdr:col>6</xdr:col>
      <xdr:colOff>609600</xdr:colOff>
      <xdr:row>17</xdr:row>
      <xdr:rowOff>104775</xdr:rowOff>
    </xdr:to>
    <xdr:sp macro="" textlink="">
      <xdr:nvSpPr>
        <xdr:cNvPr id="795" name="Text Box 4"/>
        <xdr:cNvSpPr txBox="1">
          <a:spLocks noChangeArrowheads="1"/>
        </xdr:cNvSpPr>
      </xdr:nvSpPr>
      <xdr:spPr bwMode="auto">
        <a:xfrm>
          <a:off x="5857875" y="3724275"/>
          <a:ext cx="3429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609600</xdr:colOff>
      <xdr:row>17</xdr:row>
      <xdr:rowOff>104775</xdr:rowOff>
    </xdr:to>
    <xdr:sp macro="" textlink="">
      <xdr:nvSpPr>
        <xdr:cNvPr id="796" name="Text Box 4"/>
        <xdr:cNvSpPr txBox="1">
          <a:spLocks noChangeArrowheads="1"/>
        </xdr:cNvSpPr>
      </xdr:nvSpPr>
      <xdr:spPr bwMode="auto">
        <a:xfrm>
          <a:off x="4314825" y="3724275"/>
          <a:ext cx="2571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17</xdr:row>
      <xdr:rowOff>9525</xdr:rowOff>
    </xdr:from>
    <xdr:to>
      <xdr:col>6</xdr:col>
      <xdr:colOff>609600</xdr:colOff>
      <xdr:row>17</xdr:row>
      <xdr:rowOff>104775</xdr:rowOff>
    </xdr:to>
    <xdr:sp macro="" textlink="">
      <xdr:nvSpPr>
        <xdr:cNvPr id="798" name="Text Box 4"/>
        <xdr:cNvSpPr txBox="1">
          <a:spLocks noChangeArrowheads="1"/>
        </xdr:cNvSpPr>
      </xdr:nvSpPr>
      <xdr:spPr bwMode="auto">
        <a:xfrm>
          <a:off x="5857875" y="3724275"/>
          <a:ext cx="3429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17</xdr:row>
      <xdr:rowOff>9525</xdr:rowOff>
    </xdr:from>
    <xdr:to>
      <xdr:col>6</xdr:col>
      <xdr:colOff>609600</xdr:colOff>
      <xdr:row>17</xdr:row>
      <xdr:rowOff>104775</xdr:rowOff>
    </xdr:to>
    <xdr:sp macro="" textlink="">
      <xdr:nvSpPr>
        <xdr:cNvPr id="799" name="Text Box 4"/>
        <xdr:cNvSpPr txBox="1">
          <a:spLocks noChangeArrowheads="1"/>
        </xdr:cNvSpPr>
      </xdr:nvSpPr>
      <xdr:spPr bwMode="auto">
        <a:xfrm>
          <a:off x="5857875" y="3724275"/>
          <a:ext cx="3429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17</xdr:row>
      <xdr:rowOff>9525</xdr:rowOff>
    </xdr:from>
    <xdr:to>
      <xdr:col>6</xdr:col>
      <xdr:colOff>609600</xdr:colOff>
      <xdr:row>17</xdr:row>
      <xdr:rowOff>104775</xdr:rowOff>
    </xdr:to>
    <xdr:sp macro="" textlink="">
      <xdr:nvSpPr>
        <xdr:cNvPr id="800" name="Text Box 4"/>
        <xdr:cNvSpPr txBox="1">
          <a:spLocks noChangeArrowheads="1"/>
        </xdr:cNvSpPr>
      </xdr:nvSpPr>
      <xdr:spPr bwMode="auto">
        <a:xfrm>
          <a:off x="5857875" y="3724275"/>
          <a:ext cx="3429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609600</xdr:colOff>
      <xdr:row>17</xdr:row>
      <xdr:rowOff>104775</xdr:rowOff>
    </xdr:to>
    <xdr:sp macro="" textlink="">
      <xdr:nvSpPr>
        <xdr:cNvPr id="801" name="Text Box 4"/>
        <xdr:cNvSpPr txBox="1">
          <a:spLocks noChangeArrowheads="1"/>
        </xdr:cNvSpPr>
      </xdr:nvSpPr>
      <xdr:spPr bwMode="auto">
        <a:xfrm>
          <a:off x="4314825" y="3724275"/>
          <a:ext cx="2571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609600</xdr:colOff>
      <xdr:row>17</xdr:row>
      <xdr:rowOff>104775</xdr:rowOff>
    </xdr:to>
    <xdr:sp macro="" textlink="">
      <xdr:nvSpPr>
        <xdr:cNvPr id="802" name="Text Box 4"/>
        <xdr:cNvSpPr txBox="1">
          <a:spLocks noChangeArrowheads="1"/>
        </xdr:cNvSpPr>
      </xdr:nvSpPr>
      <xdr:spPr bwMode="auto">
        <a:xfrm>
          <a:off x="4314825" y="3724275"/>
          <a:ext cx="2571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612922</xdr:colOff>
      <xdr:row>12</xdr:row>
      <xdr:rowOff>100542</xdr:rowOff>
    </xdr:to>
    <xdr:sp macro="" textlink="">
      <xdr:nvSpPr>
        <xdr:cNvPr id="803" name="Text Box 3"/>
        <xdr:cNvSpPr txBox="1">
          <a:spLocks noChangeArrowheads="1"/>
        </xdr:cNvSpPr>
      </xdr:nvSpPr>
      <xdr:spPr bwMode="auto">
        <a:xfrm>
          <a:off x="2969895" y="2571750"/>
          <a:ext cx="1481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612922</xdr:colOff>
      <xdr:row>12</xdr:row>
      <xdr:rowOff>100542</xdr:rowOff>
    </xdr:to>
    <xdr:sp macro="" textlink="">
      <xdr:nvSpPr>
        <xdr:cNvPr id="804" name="Text Box 3"/>
        <xdr:cNvSpPr txBox="1">
          <a:spLocks noChangeArrowheads="1"/>
        </xdr:cNvSpPr>
      </xdr:nvSpPr>
      <xdr:spPr bwMode="auto">
        <a:xfrm>
          <a:off x="4303395" y="2571750"/>
          <a:ext cx="1481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474345</xdr:colOff>
      <xdr:row>12</xdr:row>
      <xdr:rowOff>0</xdr:rowOff>
    </xdr:from>
    <xdr:to>
      <xdr:col>5</xdr:col>
      <xdr:colOff>511663</xdr:colOff>
      <xdr:row>12</xdr:row>
      <xdr:rowOff>100542</xdr:rowOff>
    </xdr:to>
    <xdr:sp macro="" textlink="">
      <xdr:nvSpPr>
        <xdr:cNvPr id="805" name="Text Box 3"/>
        <xdr:cNvSpPr txBox="1">
          <a:spLocks noChangeArrowheads="1"/>
        </xdr:cNvSpPr>
      </xdr:nvSpPr>
      <xdr:spPr bwMode="auto">
        <a:xfrm>
          <a:off x="5113020" y="2571750"/>
          <a:ext cx="37318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474345</xdr:colOff>
      <xdr:row>12</xdr:row>
      <xdr:rowOff>0</xdr:rowOff>
    </xdr:from>
    <xdr:to>
      <xdr:col>6</xdr:col>
      <xdr:colOff>612922</xdr:colOff>
      <xdr:row>12</xdr:row>
      <xdr:rowOff>100542</xdr:rowOff>
    </xdr:to>
    <xdr:sp macro="" textlink="">
      <xdr:nvSpPr>
        <xdr:cNvPr id="806" name="Text Box 3"/>
        <xdr:cNvSpPr txBox="1">
          <a:spLocks noChangeArrowheads="1"/>
        </xdr:cNvSpPr>
      </xdr:nvSpPr>
      <xdr:spPr bwMode="auto">
        <a:xfrm>
          <a:off x="5855970" y="2571750"/>
          <a:ext cx="195727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472440</xdr:colOff>
      <xdr:row>13</xdr:row>
      <xdr:rowOff>0</xdr:rowOff>
    </xdr:from>
    <xdr:to>
      <xdr:col>1</xdr:col>
      <xdr:colOff>610734</xdr:colOff>
      <xdr:row>13</xdr:row>
      <xdr:rowOff>100542</xdr:rowOff>
    </xdr:to>
    <xdr:sp macro="" textlink="">
      <xdr:nvSpPr>
        <xdr:cNvPr id="807" name="Text Box 3"/>
        <xdr:cNvSpPr txBox="1">
          <a:spLocks noChangeArrowheads="1"/>
        </xdr:cNvSpPr>
      </xdr:nvSpPr>
      <xdr:spPr bwMode="auto">
        <a:xfrm>
          <a:off x="2310765" y="2800350"/>
          <a:ext cx="14781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476250</xdr:colOff>
      <xdr:row>18</xdr:row>
      <xdr:rowOff>9525</xdr:rowOff>
    </xdr:from>
    <xdr:to>
      <xdr:col>2</xdr:col>
      <xdr:colOff>733425</xdr:colOff>
      <xdr:row>18</xdr:row>
      <xdr:rowOff>104775</xdr:rowOff>
    </xdr:to>
    <xdr:sp macro="" textlink="">
      <xdr:nvSpPr>
        <xdr:cNvPr id="808" name="Text Box 4"/>
        <xdr:cNvSpPr txBox="1">
          <a:spLocks noChangeArrowheads="1"/>
        </xdr:cNvSpPr>
      </xdr:nvSpPr>
      <xdr:spPr bwMode="auto">
        <a:xfrm>
          <a:off x="2971800" y="3952875"/>
          <a:ext cx="4191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472440</xdr:colOff>
      <xdr:row>13</xdr:row>
      <xdr:rowOff>0</xdr:rowOff>
    </xdr:from>
    <xdr:to>
      <xdr:col>4</xdr:col>
      <xdr:colOff>144009</xdr:colOff>
      <xdr:row>13</xdr:row>
      <xdr:rowOff>100542</xdr:rowOff>
    </xdr:to>
    <xdr:sp macro="" textlink="">
      <xdr:nvSpPr>
        <xdr:cNvPr id="809" name="Text Box 3"/>
        <xdr:cNvSpPr txBox="1">
          <a:spLocks noChangeArrowheads="1"/>
        </xdr:cNvSpPr>
      </xdr:nvSpPr>
      <xdr:spPr bwMode="auto">
        <a:xfrm>
          <a:off x="3739515" y="2800350"/>
          <a:ext cx="19544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4</xdr:col>
      <xdr:colOff>609600</xdr:colOff>
      <xdr:row>18</xdr:row>
      <xdr:rowOff>104775</xdr:rowOff>
    </xdr:to>
    <xdr:sp macro="" textlink="">
      <xdr:nvSpPr>
        <xdr:cNvPr id="810" name="Text Box 4"/>
        <xdr:cNvSpPr txBox="1">
          <a:spLocks noChangeArrowheads="1"/>
        </xdr:cNvSpPr>
      </xdr:nvSpPr>
      <xdr:spPr bwMode="auto">
        <a:xfrm>
          <a:off x="4324350" y="3952875"/>
          <a:ext cx="2952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609600</xdr:colOff>
      <xdr:row>18</xdr:row>
      <xdr:rowOff>104775</xdr:rowOff>
    </xdr:to>
    <xdr:sp macro="" textlink="">
      <xdr:nvSpPr>
        <xdr:cNvPr id="811" name="Text Box 4"/>
        <xdr:cNvSpPr txBox="1">
          <a:spLocks noChangeArrowheads="1"/>
        </xdr:cNvSpPr>
      </xdr:nvSpPr>
      <xdr:spPr bwMode="auto">
        <a:xfrm>
          <a:off x="5857875" y="3952875"/>
          <a:ext cx="2476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472440</xdr:colOff>
      <xdr:row>13</xdr:row>
      <xdr:rowOff>0</xdr:rowOff>
    </xdr:from>
    <xdr:to>
      <xdr:col>4</xdr:col>
      <xdr:colOff>144009</xdr:colOff>
      <xdr:row>13</xdr:row>
      <xdr:rowOff>100542</xdr:rowOff>
    </xdr:to>
    <xdr:sp macro="" textlink="">
      <xdr:nvSpPr>
        <xdr:cNvPr id="812" name="Text Box 3"/>
        <xdr:cNvSpPr txBox="1">
          <a:spLocks noChangeArrowheads="1"/>
        </xdr:cNvSpPr>
      </xdr:nvSpPr>
      <xdr:spPr bwMode="auto">
        <a:xfrm>
          <a:off x="3739515" y="2800350"/>
          <a:ext cx="19544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4</xdr:col>
      <xdr:colOff>609600</xdr:colOff>
      <xdr:row>18</xdr:row>
      <xdr:rowOff>104775</xdr:rowOff>
    </xdr:to>
    <xdr:sp macro="" textlink="">
      <xdr:nvSpPr>
        <xdr:cNvPr id="813" name="Text Box 4"/>
        <xdr:cNvSpPr txBox="1">
          <a:spLocks noChangeArrowheads="1"/>
        </xdr:cNvSpPr>
      </xdr:nvSpPr>
      <xdr:spPr bwMode="auto">
        <a:xfrm>
          <a:off x="4295775" y="3952875"/>
          <a:ext cx="3238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485775</xdr:colOff>
      <xdr:row>18</xdr:row>
      <xdr:rowOff>9525</xdr:rowOff>
    </xdr:from>
    <xdr:to>
      <xdr:col>6</xdr:col>
      <xdr:colOff>609600</xdr:colOff>
      <xdr:row>18</xdr:row>
      <xdr:rowOff>104775</xdr:rowOff>
    </xdr:to>
    <xdr:sp macro="" textlink="">
      <xdr:nvSpPr>
        <xdr:cNvPr id="814" name="Text Box 4"/>
        <xdr:cNvSpPr txBox="1">
          <a:spLocks noChangeArrowheads="1"/>
        </xdr:cNvSpPr>
      </xdr:nvSpPr>
      <xdr:spPr bwMode="auto">
        <a:xfrm>
          <a:off x="5867400" y="3952875"/>
          <a:ext cx="2476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609600</xdr:colOff>
      <xdr:row>18</xdr:row>
      <xdr:rowOff>104775</xdr:rowOff>
    </xdr:to>
    <xdr:sp macro="" textlink="">
      <xdr:nvSpPr>
        <xdr:cNvPr id="815" name="Text Box 4"/>
        <xdr:cNvSpPr txBox="1">
          <a:spLocks noChangeArrowheads="1"/>
        </xdr:cNvSpPr>
      </xdr:nvSpPr>
      <xdr:spPr bwMode="auto">
        <a:xfrm>
          <a:off x="5857875" y="3952875"/>
          <a:ext cx="2476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495300</xdr:colOff>
      <xdr:row>18</xdr:row>
      <xdr:rowOff>9525</xdr:rowOff>
    </xdr:from>
    <xdr:to>
      <xdr:col>6</xdr:col>
      <xdr:colOff>609600</xdr:colOff>
      <xdr:row>18</xdr:row>
      <xdr:rowOff>104775</xdr:rowOff>
    </xdr:to>
    <xdr:sp macro="" textlink="">
      <xdr:nvSpPr>
        <xdr:cNvPr id="816" name="Text Box 4"/>
        <xdr:cNvSpPr txBox="1">
          <a:spLocks noChangeArrowheads="1"/>
        </xdr:cNvSpPr>
      </xdr:nvSpPr>
      <xdr:spPr bwMode="auto">
        <a:xfrm>
          <a:off x="5876925" y="3952875"/>
          <a:ext cx="2381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609600</xdr:colOff>
      <xdr:row>18</xdr:row>
      <xdr:rowOff>104775</xdr:rowOff>
    </xdr:to>
    <xdr:sp macro="" textlink="">
      <xdr:nvSpPr>
        <xdr:cNvPr id="817" name="Text Box 4"/>
        <xdr:cNvSpPr txBox="1">
          <a:spLocks noChangeArrowheads="1"/>
        </xdr:cNvSpPr>
      </xdr:nvSpPr>
      <xdr:spPr bwMode="auto">
        <a:xfrm>
          <a:off x="5857875" y="3952875"/>
          <a:ext cx="2571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4</xdr:col>
      <xdr:colOff>609600</xdr:colOff>
      <xdr:row>18</xdr:row>
      <xdr:rowOff>104775</xdr:rowOff>
    </xdr:to>
    <xdr:sp macro="" textlink="">
      <xdr:nvSpPr>
        <xdr:cNvPr id="818" name="Text Box 4"/>
        <xdr:cNvSpPr txBox="1">
          <a:spLocks noChangeArrowheads="1"/>
        </xdr:cNvSpPr>
      </xdr:nvSpPr>
      <xdr:spPr bwMode="auto">
        <a:xfrm>
          <a:off x="4295775" y="3952875"/>
          <a:ext cx="3238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609600</xdr:colOff>
      <xdr:row>18</xdr:row>
      <xdr:rowOff>104775</xdr:rowOff>
    </xdr:to>
    <xdr:sp macro="" textlink="">
      <xdr:nvSpPr>
        <xdr:cNvPr id="819" name="Text Box 4"/>
        <xdr:cNvSpPr txBox="1">
          <a:spLocks noChangeArrowheads="1"/>
        </xdr:cNvSpPr>
      </xdr:nvSpPr>
      <xdr:spPr bwMode="auto">
        <a:xfrm>
          <a:off x="4305300" y="3952875"/>
          <a:ext cx="3048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495300</xdr:colOff>
      <xdr:row>18</xdr:row>
      <xdr:rowOff>9525</xdr:rowOff>
    </xdr:from>
    <xdr:to>
      <xdr:col>6</xdr:col>
      <xdr:colOff>609600</xdr:colOff>
      <xdr:row>18</xdr:row>
      <xdr:rowOff>104775</xdr:rowOff>
    </xdr:to>
    <xdr:sp macro="" textlink="">
      <xdr:nvSpPr>
        <xdr:cNvPr id="820" name="Text Box 4"/>
        <xdr:cNvSpPr txBox="1">
          <a:spLocks noChangeArrowheads="1"/>
        </xdr:cNvSpPr>
      </xdr:nvSpPr>
      <xdr:spPr bwMode="auto">
        <a:xfrm>
          <a:off x="5876925" y="3952875"/>
          <a:ext cx="2000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18</xdr:row>
      <xdr:rowOff>9525</xdr:rowOff>
    </xdr:from>
    <xdr:to>
      <xdr:col>6</xdr:col>
      <xdr:colOff>609600</xdr:colOff>
      <xdr:row>18</xdr:row>
      <xdr:rowOff>104775</xdr:rowOff>
    </xdr:to>
    <xdr:sp macro="" textlink="">
      <xdr:nvSpPr>
        <xdr:cNvPr id="821" name="Text Box 4"/>
        <xdr:cNvSpPr txBox="1">
          <a:spLocks noChangeArrowheads="1"/>
        </xdr:cNvSpPr>
      </xdr:nvSpPr>
      <xdr:spPr bwMode="auto">
        <a:xfrm>
          <a:off x="5848350" y="3952875"/>
          <a:ext cx="2286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18</xdr:row>
      <xdr:rowOff>9525</xdr:rowOff>
    </xdr:from>
    <xdr:to>
      <xdr:col>6</xdr:col>
      <xdr:colOff>609600</xdr:colOff>
      <xdr:row>18</xdr:row>
      <xdr:rowOff>104775</xdr:rowOff>
    </xdr:to>
    <xdr:sp macro="" textlink="">
      <xdr:nvSpPr>
        <xdr:cNvPr id="822" name="Text Box 4"/>
        <xdr:cNvSpPr txBox="1">
          <a:spLocks noChangeArrowheads="1"/>
        </xdr:cNvSpPr>
      </xdr:nvSpPr>
      <xdr:spPr bwMode="auto">
        <a:xfrm>
          <a:off x="5848350" y="3952875"/>
          <a:ext cx="2286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609600</xdr:colOff>
      <xdr:row>18</xdr:row>
      <xdr:rowOff>104775</xdr:rowOff>
    </xdr:to>
    <xdr:sp macro="" textlink="">
      <xdr:nvSpPr>
        <xdr:cNvPr id="823" name="Text Box 4"/>
        <xdr:cNvSpPr txBox="1">
          <a:spLocks noChangeArrowheads="1"/>
        </xdr:cNvSpPr>
      </xdr:nvSpPr>
      <xdr:spPr bwMode="auto">
        <a:xfrm>
          <a:off x="5857875" y="3952875"/>
          <a:ext cx="2190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609600</xdr:colOff>
      <xdr:row>18</xdr:row>
      <xdr:rowOff>104775</xdr:rowOff>
    </xdr:to>
    <xdr:sp macro="" textlink="">
      <xdr:nvSpPr>
        <xdr:cNvPr id="824" name="Text Box 4"/>
        <xdr:cNvSpPr txBox="1">
          <a:spLocks noChangeArrowheads="1"/>
        </xdr:cNvSpPr>
      </xdr:nvSpPr>
      <xdr:spPr bwMode="auto">
        <a:xfrm>
          <a:off x="4305300" y="3952875"/>
          <a:ext cx="3048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495300</xdr:colOff>
      <xdr:row>18</xdr:row>
      <xdr:rowOff>9525</xdr:rowOff>
    </xdr:from>
    <xdr:to>
      <xdr:col>6</xdr:col>
      <xdr:colOff>609600</xdr:colOff>
      <xdr:row>18</xdr:row>
      <xdr:rowOff>104775</xdr:rowOff>
    </xdr:to>
    <xdr:sp macro="" textlink="">
      <xdr:nvSpPr>
        <xdr:cNvPr id="825" name="Text Box 4"/>
        <xdr:cNvSpPr txBox="1">
          <a:spLocks noChangeArrowheads="1"/>
        </xdr:cNvSpPr>
      </xdr:nvSpPr>
      <xdr:spPr bwMode="auto">
        <a:xfrm>
          <a:off x="5876925" y="3952875"/>
          <a:ext cx="2000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18</xdr:row>
      <xdr:rowOff>9525</xdr:rowOff>
    </xdr:from>
    <xdr:to>
      <xdr:col>6</xdr:col>
      <xdr:colOff>609600</xdr:colOff>
      <xdr:row>18</xdr:row>
      <xdr:rowOff>104775</xdr:rowOff>
    </xdr:to>
    <xdr:sp macro="" textlink="">
      <xdr:nvSpPr>
        <xdr:cNvPr id="826" name="Text Box 4"/>
        <xdr:cNvSpPr txBox="1">
          <a:spLocks noChangeArrowheads="1"/>
        </xdr:cNvSpPr>
      </xdr:nvSpPr>
      <xdr:spPr bwMode="auto">
        <a:xfrm>
          <a:off x="5848350" y="3952875"/>
          <a:ext cx="2286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18</xdr:row>
      <xdr:rowOff>9525</xdr:rowOff>
    </xdr:from>
    <xdr:to>
      <xdr:col>6</xdr:col>
      <xdr:colOff>609600</xdr:colOff>
      <xdr:row>18</xdr:row>
      <xdr:rowOff>104775</xdr:rowOff>
    </xdr:to>
    <xdr:sp macro="" textlink="">
      <xdr:nvSpPr>
        <xdr:cNvPr id="827" name="Text Box 4"/>
        <xdr:cNvSpPr txBox="1">
          <a:spLocks noChangeArrowheads="1"/>
        </xdr:cNvSpPr>
      </xdr:nvSpPr>
      <xdr:spPr bwMode="auto">
        <a:xfrm>
          <a:off x="5848350" y="3952875"/>
          <a:ext cx="2286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609600</xdr:colOff>
      <xdr:row>18</xdr:row>
      <xdr:rowOff>104775</xdr:rowOff>
    </xdr:to>
    <xdr:sp macro="" textlink="">
      <xdr:nvSpPr>
        <xdr:cNvPr id="828" name="Text Box 4"/>
        <xdr:cNvSpPr txBox="1">
          <a:spLocks noChangeArrowheads="1"/>
        </xdr:cNvSpPr>
      </xdr:nvSpPr>
      <xdr:spPr bwMode="auto">
        <a:xfrm>
          <a:off x="5857875" y="3952875"/>
          <a:ext cx="2190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609600</xdr:colOff>
      <xdr:row>18</xdr:row>
      <xdr:rowOff>104775</xdr:rowOff>
    </xdr:to>
    <xdr:sp macro="" textlink="">
      <xdr:nvSpPr>
        <xdr:cNvPr id="829" name="Text Box 4"/>
        <xdr:cNvSpPr txBox="1">
          <a:spLocks noChangeArrowheads="1"/>
        </xdr:cNvSpPr>
      </xdr:nvSpPr>
      <xdr:spPr bwMode="auto">
        <a:xfrm>
          <a:off x="5857875" y="3952875"/>
          <a:ext cx="2190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495300</xdr:colOff>
      <xdr:row>18</xdr:row>
      <xdr:rowOff>9525</xdr:rowOff>
    </xdr:from>
    <xdr:to>
      <xdr:col>5</xdr:col>
      <xdr:colOff>609600</xdr:colOff>
      <xdr:row>18</xdr:row>
      <xdr:rowOff>104775</xdr:rowOff>
    </xdr:to>
    <xdr:sp macro="" textlink="">
      <xdr:nvSpPr>
        <xdr:cNvPr id="830" name="Text Box 4"/>
        <xdr:cNvSpPr txBox="1">
          <a:spLocks noChangeArrowheads="1"/>
        </xdr:cNvSpPr>
      </xdr:nvSpPr>
      <xdr:spPr bwMode="auto">
        <a:xfrm>
          <a:off x="5133975" y="3952875"/>
          <a:ext cx="2190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466725</xdr:colOff>
      <xdr:row>18</xdr:row>
      <xdr:rowOff>9525</xdr:rowOff>
    </xdr:from>
    <xdr:to>
      <xdr:col>5</xdr:col>
      <xdr:colOff>609600</xdr:colOff>
      <xdr:row>18</xdr:row>
      <xdr:rowOff>104775</xdr:rowOff>
    </xdr:to>
    <xdr:sp macro="" textlink="">
      <xdr:nvSpPr>
        <xdr:cNvPr id="831" name="Text Box 4"/>
        <xdr:cNvSpPr txBox="1">
          <a:spLocks noChangeArrowheads="1"/>
        </xdr:cNvSpPr>
      </xdr:nvSpPr>
      <xdr:spPr bwMode="auto">
        <a:xfrm>
          <a:off x="5105400" y="3952875"/>
          <a:ext cx="2476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466725</xdr:colOff>
      <xdr:row>18</xdr:row>
      <xdr:rowOff>9525</xdr:rowOff>
    </xdr:from>
    <xdr:to>
      <xdr:col>5</xdr:col>
      <xdr:colOff>609600</xdr:colOff>
      <xdr:row>18</xdr:row>
      <xdr:rowOff>104775</xdr:rowOff>
    </xdr:to>
    <xdr:sp macro="" textlink="">
      <xdr:nvSpPr>
        <xdr:cNvPr id="832" name="Text Box 4"/>
        <xdr:cNvSpPr txBox="1">
          <a:spLocks noChangeArrowheads="1"/>
        </xdr:cNvSpPr>
      </xdr:nvSpPr>
      <xdr:spPr bwMode="auto">
        <a:xfrm>
          <a:off x="5105400" y="3952875"/>
          <a:ext cx="2476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18</xdr:row>
      <xdr:rowOff>9525</xdr:rowOff>
    </xdr:from>
    <xdr:to>
      <xdr:col>5</xdr:col>
      <xdr:colOff>609600</xdr:colOff>
      <xdr:row>18</xdr:row>
      <xdr:rowOff>104775</xdr:rowOff>
    </xdr:to>
    <xdr:sp macro="" textlink="">
      <xdr:nvSpPr>
        <xdr:cNvPr id="833" name="Text Box 4"/>
        <xdr:cNvSpPr txBox="1">
          <a:spLocks noChangeArrowheads="1"/>
        </xdr:cNvSpPr>
      </xdr:nvSpPr>
      <xdr:spPr bwMode="auto">
        <a:xfrm>
          <a:off x="5114925" y="3952875"/>
          <a:ext cx="2381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18</xdr:row>
      <xdr:rowOff>9525</xdr:rowOff>
    </xdr:from>
    <xdr:to>
      <xdr:col>5</xdr:col>
      <xdr:colOff>609600</xdr:colOff>
      <xdr:row>18</xdr:row>
      <xdr:rowOff>104775</xdr:rowOff>
    </xdr:to>
    <xdr:sp macro="" textlink="">
      <xdr:nvSpPr>
        <xdr:cNvPr id="834" name="Text Box 4"/>
        <xdr:cNvSpPr txBox="1">
          <a:spLocks noChangeArrowheads="1"/>
        </xdr:cNvSpPr>
      </xdr:nvSpPr>
      <xdr:spPr bwMode="auto">
        <a:xfrm>
          <a:off x="5114925" y="3952875"/>
          <a:ext cx="2381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610734</xdr:colOff>
      <xdr:row>13</xdr:row>
      <xdr:rowOff>100542</xdr:rowOff>
    </xdr:to>
    <xdr:sp macro="" textlink="">
      <xdr:nvSpPr>
        <xdr:cNvPr id="835" name="Text Box 3"/>
        <xdr:cNvSpPr txBox="1">
          <a:spLocks noChangeArrowheads="1"/>
        </xdr:cNvSpPr>
      </xdr:nvSpPr>
      <xdr:spPr bwMode="auto">
        <a:xfrm>
          <a:off x="2967990" y="2800350"/>
          <a:ext cx="20496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3</xdr:col>
      <xdr:colOff>472440</xdr:colOff>
      <xdr:row>13</xdr:row>
      <xdr:rowOff>0</xdr:rowOff>
    </xdr:from>
    <xdr:to>
      <xdr:col>4</xdr:col>
      <xdr:colOff>134484</xdr:colOff>
      <xdr:row>13</xdr:row>
      <xdr:rowOff>100542</xdr:rowOff>
    </xdr:to>
    <xdr:sp macro="" textlink="">
      <xdr:nvSpPr>
        <xdr:cNvPr id="836" name="Text Box 3"/>
        <xdr:cNvSpPr txBox="1">
          <a:spLocks noChangeArrowheads="1"/>
        </xdr:cNvSpPr>
      </xdr:nvSpPr>
      <xdr:spPr bwMode="auto">
        <a:xfrm>
          <a:off x="3739515" y="2800350"/>
          <a:ext cx="18591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472440</xdr:colOff>
      <xdr:row>13</xdr:row>
      <xdr:rowOff>0</xdr:rowOff>
    </xdr:from>
    <xdr:to>
      <xdr:col>4</xdr:col>
      <xdr:colOff>610734</xdr:colOff>
      <xdr:row>13</xdr:row>
      <xdr:rowOff>100542</xdr:rowOff>
    </xdr:to>
    <xdr:sp macro="" textlink="">
      <xdr:nvSpPr>
        <xdr:cNvPr id="837" name="Text Box 3"/>
        <xdr:cNvSpPr txBox="1">
          <a:spLocks noChangeArrowheads="1"/>
        </xdr:cNvSpPr>
      </xdr:nvSpPr>
      <xdr:spPr bwMode="auto">
        <a:xfrm>
          <a:off x="4301490" y="2800350"/>
          <a:ext cx="27164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9525</xdr:colOff>
      <xdr:row>29</xdr:row>
      <xdr:rowOff>19050</xdr:rowOff>
    </xdr:from>
    <xdr:to>
      <xdr:col>6</xdr:col>
      <xdr:colOff>123825</xdr:colOff>
      <xdr:row>29</xdr:row>
      <xdr:rowOff>142875</xdr:rowOff>
    </xdr:to>
    <xdr:sp macro="" textlink="">
      <xdr:nvSpPr>
        <xdr:cNvPr id="838" name="Text Box 3"/>
        <xdr:cNvSpPr txBox="1">
          <a:spLocks noChangeArrowheads="1"/>
        </xdr:cNvSpPr>
      </xdr:nvSpPr>
      <xdr:spPr bwMode="auto">
        <a:xfrm>
          <a:off x="5391150" y="647700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474345</xdr:colOff>
      <xdr:row>12</xdr:row>
      <xdr:rowOff>0</xdr:rowOff>
    </xdr:from>
    <xdr:to>
      <xdr:col>1</xdr:col>
      <xdr:colOff>577362</xdr:colOff>
      <xdr:row>12</xdr:row>
      <xdr:rowOff>125942</xdr:rowOff>
    </xdr:to>
    <xdr:sp macro="" textlink="">
      <xdr:nvSpPr>
        <xdr:cNvPr id="840" name="Text Box 3"/>
        <xdr:cNvSpPr txBox="1">
          <a:spLocks noChangeArrowheads="1"/>
        </xdr:cNvSpPr>
      </xdr:nvSpPr>
      <xdr:spPr bwMode="auto">
        <a:xfrm>
          <a:off x="2312670" y="257175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485775</xdr:colOff>
      <xdr:row>17</xdr:row>
      <xdr:rowOff>9525</xdr:rowOff>
    </xdr:from>
    <xdr:to>
      <xdr:col>2</xdr:col>
      <xdr:colOff>666750</xdr:colOff>
      <xdr:row>17</xdr:row>
      <xdr:rowOff>133350</xdr:rowOff>
    </xdr:to>
    <xdr:sp macro="" textlink="">
      <xdr:nvSpPr>
        <xdr:cNvPr id="841" name="Text Box 4"/>
        <xdr:cNvSpPr txBox="1">
          <a:spLocks noChangeArrowheads="1"/>
        </xdr:cNvSpPr>
      </xdr:nvSpPr>
      <xdr:spPr bwMode="auto">
        <a:xfrm>
          <a:off x="2981325" y="3724275"/>
          <a:ext cx="3429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609600</xdr:colOff>
      <xdr:row>17</xdr:row>
      <xdr:rowOff>133350</xdr:rowOff>
    </xdr:to>
    <xdr:sp macro="" textlink="">
      <xdr:nvSpPr>
        <xdr:cNvPr id="842" name="Text Box 4"/>
        <xdr:cNvSpPr txBox="1">
          <a:spLocks noChangeArrowheads="1"/>
        </xdr:cNvSpPr>
      </xdr:nvSpPr>
      <xdr:spPr bwMode="auto">
        <a:xfrm>
          <a:off x="4314825" y="372427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609600</xdr:colOff>
      <xdr:row>17</xdr:row>
      <xdr:rowOff>133350</xdr:rowOff>
    </xdr:to>
    <xdr:sp macro="" textlink="">
      <xdr:nvSpPr>
        <xdr:cNvPr id="843" name="Text Box 4"/>
        <xdr:cNvSpPr txBox="1">
          <a:spLocks noChangeArrowheads="1"/>
        </xdr:cNvSpPr>
      </xdr:nvSpPr>
      <xdr:spPr bwMode="auto">
        <a:xfrm>
          <a:off x="4314825" y="372427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17</xdr:row>
      <xdr:rowOff>9525</xdr:rowOff>
    </xdr:from>
    <xdr:to>
      <xdr:col>6</xdr:col>
      <xdr:colOff>609600</xdr:colOff>
      <xdr:row>17</xdr:row>
      <xdr:rowOff>133350</xdr:rowOff>
    </xdr:to>
    <xdr:sp macro="" textlink="">
      <xdr:nvSpPr>
        <xdr:cNvPr id="844" name="Text Box 4"/>
        <xdr:cNvSpPr txBox="1">
          <a:spLocks noChangeArrowheads="1"/>
        </xdr:cNvSpPr>
      </xdr:nvSpPr>
      <xdr:spPr bwMode="auto">
        <a:xfrm>
          <a:off x="5857875" y="3724275"/>
          <a:ext cx="419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17</xdr:row>
      <xdr:rowOff>9525</xdr:rowOff>
    </xdr:from>
    <xdr:to>
      <xdr:col>6</xdr:col>
      <xdr:colOff>609600</xdr:colOff>
      <xdr:row>17</xdr:row>
      <xdr:rowOff>133350</xdr:rowOff>
    </xdr:to>
    <xdr:sp macro="" textlink="">
      <xdr:nvSpPr>
        <xdr:cNvPr id="845" name="Text Box 4"/>
        <xdr:cNvSpPr txBox="1">
          <a:spLocks noChangeArrowheads="1"/>
        </xdr:cNvSpPr>
      </xdr:nvSpPr>
      <xdr:spPr bwMode="auto">
        <a:xfrm>
          <a:off x="5857875" y="3724275"/>
          <a:ext cx="419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609600</xdr:colOff>
      <xdr:row>17</xdr:row>
      <xdr:rowOff>133350</xdr:rowOff>
    </xdr:to>
    <xdr:sp macro="" textlink="">
      <xdr:nvSpPr>
        <xdr:cNvPr id="846" name="Text Box 4"/>
        <xdr:cNvSpPr txBox="1">
          <a:spLocks noChangeArrowheads="1"/>
        </xdr:cNvSpPr>
      </xdr:nvSpPr>
      <xdr:spPr bwMode="auto">
        <a:xfrm>
          <a:off x="4314825" y="372427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17</xdr:row>
      <xdr:rowOff>9525</xdr:rowOff>
    </xdr:from>
    <xdr:to>
      <xdr:col>6</xdr:col>
      <xdr:colOff>609600</xdr:colOff>
      <xdr:row>17</xdr:row>
      <xdr:rowOff>133350</xdr:rowOff>
    </xdr:to>
    <xdr:sp macro="" textlink="">
      <xdr:nvSpPr>
        <xdr:cNvPr id="847" name="Text Box 4"/>
        <xdr:cNvSpPr txBox="1">
          <a:spLocks noChangeArrowheads="1"/>
        </xdr:cNvSpPr>
      </xdr:nvSpPr>
      <xdr:spPr bwMode="auto">
        <a:xfrm>
          <a:off x="5857875" y="3724275"/>
          <a:ext cx="419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17</xdr:row>
      <xdr:rowOff>9525</xdr:rowOff>
    </xdr:from>
    <xdr:to>
      <xdr:col>6</xdr:col>
      <xdr:colOff>609600</xdr:colOff>
      <xdr:row>17</xdr:row>
      <xdr:rowOff>133350</xdr:rowOff>
    </xdr:to>
    <xdr:sp macro="" textlink="">
      <xdr:nvSpPr>
        <xdr:cNvPr id="848" name="Text Box 4"/>
        <xdr:cNvSpPr txBox="1">
          <a:spLocks noChangeArrowheads="1"/>
        </xdr:cNvSpPr>
      </xdr:nvSpPr>
      <xdr:spPr bwMode="auto">
        <a:xfrm>
          <a:off x="5857875" y="3724275"/>
          <a:ext cx="419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17</xdr:row>
      <xdr:rowOff>9525</xdr:rowOff>
    </xdr:from>
    <xdr:to>
      <xdr:col>6</xdr:col>
      <xdr:colOff>609600</xdr:colOff>
      <xdr:row>17</xdr:row>
      <xdr:rowOff>133350</xdr:rowOff>
    </xdr:to>
    <xdr:sp macro="" textlink="">
      <xdr:nvSpPr>
        <xdr:cNvPr id="849" name="Text Box 4"/>
        <xdr:cNvSpPr txBox="1">
          <a:spLocks noChangeArrowheads="1"/>
        </xdr:cNvSpPr>
      </xdr:nvSpPr>
      <xdr:spPr bwMode="auto">
        <a:xfrm>
          <a:off x="5857875" y="3724275"/>
          <a:ext cx="419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609600</xdr:colOff>
      <xdr:row>17</xdr:row>
      <xdr:rowOff>133350</xdr:rowOff>
    </xdr:to>
    <xdr:sp macro="" textlink="">
      <xdr:nvSpPr>
        <xdr:cNvPr id="850" name="Text Box 4"/>
        <xdr:cNvSpPr txBox="1">
          <a:spLocks noChangeArrowheads="1"/>
        </xdr:cNvSpPr>
      </xdr:nvSpPr>
      <xdr:spPr bwMode="auto">
        <a:xfrm>
          <a:off x="4314825" y="372427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609600</xdr:colOff>
      <xdr:row>17</xdr:row>
      <xdr:rowOff>133350</xdr:rowOff>
    </xdr:to>
    <xdr:sp macro="" textlink="">
      <xdr:nvSpPr>
        <xdr:cNvPr id="851" name="Text Box 4"/>
        <xdr:cNvSpPr txBox="1">
          <a:spLocks noChangeArrowheads="1"/>
        </xdr:cNvSpPr>
      </xdr:nvSpPr>
      <xdr:spPr bwMode="auto">
        <a:xfrm>
          <a:off x="4314825" y="372427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586887</xdr:colOff>
      <xdr:row>12</xdr:row>
      <xdr:rowOff>125942</xdr:rowOff>
    </xdr:to>
    <xdr:sp macro="" textlink="">
      <xdr:nvSpPr>
        <xdr:cNvPr id="852" name="Text Box 3"/>
        <xdr:cNvSpPr txBox="1">
          <a:spLocks noChangeArrowheads="1"/>
        </xdr:cNvSpPr>
      </xdr:nvSpPr>
      <xdr:spPr bwMode="auto">
        <a:xfrm>
          <a:off x="2969895" y="257175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586887</xdr:colOff>
      <xdr:row>12</xdr:row>
      <xdr:rowOff>125942</xdr:rowOff>
    </xdr:to>
    <xdr:sp macro="" textlink="">
      <xdr:nvSpPr>
        <xdr:cNvPr id="853" name="Text Box 3"/>
        <xdr:cNvSpPr txBox="1">
          <a:spLocks noChangeArrowheads="1"/>
        </xdr:cNvSpPr>
      </xdr:nvSpPr>
      <xdr:spPr bwMode="auto">
        <a:xfrm>
          <a:off x="4303395" y="257175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474345</xdr:colOff>
      <xdr:row>12</xdr:row>
      <xdr:rowOff>0</xdr:rowOff>
    </xdr:from>
    <xdr:to>
      <xdr:col>5</xdr:col>
      <xdr:colOff>476103</xdr:colOff>
      <xdr:row>12</xdr:row>
      <xdr:rowOff>125942</xdr:rowOff>
    </xdr:to>
    <xdr:sp macro="" textlink="">
      <xdr:nvSpPr>
        <xdr:cNvPr id="854" name="Text Box 3"/>
        <xdr:cNvSpPr txBox="1">
          <a:spLocks noChangeArrowheads="1"/>
        </xdr:cNvSpPr>
      </xdr:nvSpPr>
      <xdr:spPr bwMode="auto">
        <a:xfrm>
          <a:off x="5113020" y="2571750"/>
          <a:ext cx="1758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474345</xdr:colOff>
      <xdr:row>12</xdr:row>
      <xdr:rowOff>0</xdr:rowOff>
    </xdr:from>
    <xdr:to>
      <xdr:col>6</xdr:col>
      <xdr:colOff>605937</xdr:colOff>
      <xdr:row>12</xdr:row>
      <xdr:rowOff>125942</xdr:rowOff>
    </xdr:to>
    <xdr:sp macro="" textlink="">
      <xdr:nvSpPr>
        <xdr:cNvPr id="855" name="Text Box 3"/>
        <xdr:cNvSpPr txBox="1">
          <a:spLocks noChangeArrowheads="1"/>
        </xdr:cNvSpPr>
      </xdr:nvSpPr>
      <xdr:spPr bwMode="auto">
        <a:xfrm>
          <a:off x="5855970" y="2571750"/>
          <a:ext cx="24589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472440</xdr:colOff>
      <xdr:row>13</xdr:row>
      <xdr:rowOff>0</xdr:rowOff>
    </xdr:from>
    <xdr:to>
      <xdr:col>1</xdr:col>
      <xdr:colOff>584699</xdr:colOff>
      <xdr:row>13</xdr:row>
      <xdr:rowOff>125942</xdr:rowOff>
    </xdr:to>
    <xdr:sp macro="" textlink="">
      <xdr:nvSpPr>
        <xdr:cNvPr id="856" name="Text Box 3"/>
        <xdr:cNvSpPr txBox="1">
          <a:spLocks noChangeArrowheads="1"/>
        </xdr:cNvSpPr>
      </xdr:nvSpPr>
      <xdr:spPr bwMode="auto">
        <a:xfrm>
          <a:off x="2310765" y="280035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476250</xdr:colOff>
      <xdr:row>18</xdr:row>
      <xdr:rowOff>9525</xdr:rowOff>
    </xdr:from>
    <xdr:to>
      <xdr:col>2</xdr:col>
      <xdr:colOff>704850</xdr:colOff>
      <xdr:row>18</xdr:row>
      <xdr:rowOff>133350</xdr:rowOff>
    </xdr:to>
    <xdr:sp macro="" textlink="">
      <xdr:nvSpPr>
        <xdr:cNvPr id="857" name="Text Box 4"/>
        <xdr:cNvSpPr txBox="1">
          <a:spLocks noChangeArrowheads="1"/>
        </xdr:cNvSpPr>
      </xdr:nvSpPr>
      <xdr:spPr bwMode="auto">
        <a:xfrm>
          <a:off x="2971800" y="3952875"/>
          <a:ext cx="390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472440</xdr:colOff>
      <xdr:row>13</xdr:row>
      <xdr:rowOff>0</xdr:rowOff>
    </xdr:from>
    <xdr:to>
      <xdr:col>4</xdr:col>
      <xdr:colOff>108449</xdr:colOff>
      <xdr:row>13</xdr:row>
      <xdr:rowOff>125942</xdr:rowOff>
    </xdr:to>
    <xdr:sp macro="" textlink="">
      <xdr:nvSpPr>
        <xdr:cNvPr id="858" name="Text Box 3"/>
        <xdr:cNvSpPr txBox="1">
          <a:spLocks noChangeArrowheads="1"/>
        </xdr:cNvSpPr>
      </xdr:nvSpPr>
      <xdr:spPr bwMode="auto">
        <a:xfrm>
          <a:off x="3739515" y="2800350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859" name="Text Box 4"/>
        <xdr:cNvSpPr txBox="1">
          <a:spLocks noChangeArrowheads="1"/>
        </xdr:cNvSpPr>
      </xdr:nvSpPr>
      <xdr:spPr bwMode="auto">
        <a:xfrm>
          <a:off x="4324350" y="395287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870" name="Text Box 4"/>
        <xdr:cNvSpPr txBox="1">
          <a:spLocks noChangeArrowheads="1"/>
        </xdr:cNvSpPr>
      </xdr:nvSpPr>
      <xdr:spPr bwMode="auto">
        <a:xfrm>
          <a:off x="5857875" y="395287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472440</xdr:colOff>
      <xdr:row>13</xdr:row>
      <xdr:rowOff>0</xdr:rowOff>
    </xdr:from>
    <xdr:to>
      <xdr:col>4</xdr:col>
      <xdr:colOff>108449</xdr:colOff>
      <xdr:row>13</xdr:row>
      <xdr:rowOff>125942</xdr:rowOff>
    </xdr:to>
    <xdr:sp macro="" textlink="">
      <xdr:nvSpPr>
        <xdr:cNvPr id="871" name="Text Box 3"/>
        <xdr:cNvSpPr txBox="1">
          <a:spLocks noChangeArrowheads="1"/>
        </xdr:cNvSpPr>
      </xdr:nvSpPr>
      <xdr:spPr bwMode="auto">
        <a:xfrm>
          <a:off x="3739515" y="2800350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872" name="Text Box 4"/>
        <xdr:cNvSpPr txBox="1">
          <a:spLocks noChangeArrowheads="1"/>
        </xdr:cNvSpPr>
      </xdr:nvSpPr>
      <xdr:spPr bwMode="auto">
        <a:xfrm>
          <a:off x="4295775" y="395287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485775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873" name="Text Box 4"/>
        <xdr:cNvSpPr txBox="1">
          <a:spLocks noChangeArrowheads="1"/>
        </xdr:cNvSpPr>
      </xdr:nvSpPr>
      <xdr:spPr bwMode="auto">
        <a:xfrm>
          <a:off x="5867400" y="395287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874" name="Text Box 4"/>
        <xdr:cNvSpPr txBox="1">
          <a:spLocks noChangeArrowheads="1"/>
        </xdr:cNvSpPr>
      </xdr:nvSpPr>
      <xdr:spPr bwMode="auto">
        <a:xfrm>
          <a:off x="5857875" y="395287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495300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876" name="Text Box 4"/>
        <xdr:cNvSpPr txBox="1">
          <a:spLocks noChangeArrowheads="1"/>
        </xdr:cNvSpPr>
      </xdr:nvSpPr>
      <xdr:spPr bwMode="auto">
        <a:xfrm>
          <a:off x="5876925" y="395287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878" name="Text Box 4"/>
        <xdr:cNvSpPr txBox="1">
          <a:spLocks noChangeArrowheads="1"/>
        </xdr:cNvSpPr>
      </xdr:nvSpPr>
      <xdr:spPr bwMode="auto">
        <a:xfrm>
          <a:off x="5857875" y="395287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879" name="Text Box 4"/>
        <xdr:cNvSpPr txBox="1">
          <a:spLocks noChangeArrowheads="1"/>
        </xdr:cNvSpPr>
      </xdr:nvSpPr>
      <xdr:spPr bwMode="auto">
        <a:xfrm>
          <a:off x="4295775" y="395287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881" name="Text Box 4"/>
        <xdr:cNvSpPr txBox="1">
          <a:spLocks noChangeArrowheads="1"/>
        </xdr:cNvSpPr>
      </xdr:nvSpPr>
      <xdr:spPr bwMode="auto">
        <a:xfrm>
          <a:off x="4305300" y="3952875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495300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882" name="Text Box 4"/>
        <xdr:cNvSpPr txBox="1">
          <a:spLocks noChangeArrowheads="1"/>
        </xdr:cNvSpPr>
      </xdr:nvSpPr>
      <xdr:spPr bwMode="auto">
        <a:xfrm>
          <a:off x="5876925" y="3952875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883" name="Text Box 4"/>
        <xdr:cNvSpPr txBox="1">
          <a:spLocks noChangeArrowheads="1"/>
        </xdr:cNvSpPr>
      </xdr:nvSpPr>
      <xdr:spPr bwMode="auto">
        <a:xfrm>
          <a:off x="5848350" y="395287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884" name="Text Box 4"/>
        <xdr:cNvSpPr txBox="1">
          <a:spLocks noChangeArrowheads="1"/>
        </xdr:cNvSpPr>
      </xdr:nvSpPr>
      <xdr:spPr bwMode="auto">
        <a:xfrm>
          <a:off x="5848350" y="395287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885" name="Text Box 4"/>
        <xdr:cNvSpPr txBox="1">
          <a:spLocks noChangeArrowheads="1"/>
        </xdr:cNvSpPr>
      </xdr:nvSpPr>
      <xdr:spPr bwMode="auto">
        <a:xfrm>
          <a:off x="5857875" y="395287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886" name="Text Box 4"/>
        <xdr:cNvSpPr txBox="1">
          <a:spLocks noChangeArrowheads="1"/>
        </xdr:cNvSpPr>
      </xdr:nvSpPr>
      <xdr:spPr bwMode="auto">
        <a:xfrm>
          <a:off x="4305300" y="3952875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495300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887" name="Text Box 4"/>
        <xdr:cNvSpPr txBox="1">
          <a:spLocks noChangeArrowheads="1"/>
        </xdr:cNvSpPr>
      </xdr:nvSpPr>
      <xdr:spPr bwMode="auto">
        <a:xfrm>
          <a:off x="5876925" y="3952875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888" name="Text Box 4"/>
        <xdr:cNvSpPr txBox="1">
          <a:spLocks noChangeArrowheads="1"/>
        </xdr:cNvSpPr>
      </xdr:nvSpPr>
      <xdr:spPr bwMode="auto">
        <a:xfrm>
          <a:off x="5848350" y="395287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889" name="Text Box 4"/>
        <xdr:cNvSpPr txBox="1">
          <a:spLocks noChangeArrowheads="1"/>
        </xdr:cNvSpPr>
      </xdr:nvSpPr>
      <xdr:spPr bwMode="auto">
        <a:xfrm>
          <a:off x="5848350" y="395287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890" name="Text Box 4"/>
        <xdr:cNvSpPr txBox="1">
          <a:spLocks noChangeArrowheads="1"/>
        </xdr:cNvSpPr>
      </xdr:nvSpPr>
      <xdr:spPr bwMode="auto">
        <a:xfrm>
          <a:off x="5857875" y="395287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891" name="Text Box 4"/>
        <xdr:cNvSpPr txBox="1">
          <a:spLocks noChangeArrowheads="1"/>
        </xdr:cNvSpPr>
      </xdr:nvSpPr>
      <xdr:spPr bwMode="auto">
        <a:xfrm>
          <a:off x="5857875" y="395287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495300</xdr:colOff>
      <xdr:row>18</xdr:row>
      <xdr:rowOff>9525</xdr:rowOff>
    </xdr:from>
    <xdr:to>
      <xdr:col>5</xdr:col>
      <xdr:colOff>609600</xdr:colOff>
      <xdr:row>18</xdr:row>
      <xdr:rowOff>133350</xdr:rowOff>
    </xdr:to>
    <xdr:sp macro="" textlink="">
      <xdr:nvSpPr>
        <xdr:cNvPr id="892" name="Text Box 4"/>
        <xdr:cNvSpPr txBox="1">
          <a:spLocks noChangeArrowheads="1"/>
        </xdr:cNvSpPr>
      </xdr:nvSpPr>
      <xdr:spPr bwMode="auto">
        <a:xfrm>
          <a:off x="5133975" y="395287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466725</xdr:colOff>
      <xdr:row>18</xdr:row>
      <xdr:rowOff>9525</xdr:rowOff>
    </xdr:from>
    <xdr:to>
      <xdr:col>5</xdr:col>
      <xdr:colOff>609600</xdr:colOff>
      <xdr:row>18</xdr:row>
      <xdr:rowOff>133350</xdr:rowOff>
    </xdr:to>
    <xdr:sp macro="" textlink="">
      <xdr:nvSpPr>
        <xdr:cNvPr id="893" name="Text Box 4"/>
        <xdr:cNvSpPr txBox="1">
          <a:spLocks noChangeArrowheads="1"/>
        </xdr:cNvSpPr>
      </xdr:nvSpPr>
      <xdr:spPr bwMode="auto">
        <a:xfrm>
          <a:off x="5105400" y="395287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466725</xdr:colOff>
      <xdr:row>18</xdr:row>
      <xdr:rowOff>9525</xdr:rowOff>
    </xdr:from>
    <xdr:to>
      <xdr:col>5</xdr:col>
      <xdr:colOff>609600</xdr:colOff>
      <xdr:row>18</xdr:row>
      <xdr:rowOff>133350</xdr:rowOff>
    </xdr:to>
    <xdr:sp macro="" textlink="">
      <xdr:nvSpPr>
        <xdr:cNvPr id="894" name="Text Box 4"/>
        <xdr:cNvSpPr txBox="1">
          <a:spLocks noChangeArrowheads="1"/>
        </xdr:cNvSpPr>
      </xdr:nvSpPr>
      <xdr:spPr bwMode="auto">
        <a:xfrm>
          <a:off x="5105400" y="395287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18</xdr:row>
      <xdr:rowOff>9525</xdr:rowOff>
    </xdr:from>
    <xdr:to>
      <xdr:col>5</xdr:col>
      <xdr:colOff>609600</xdr:colOff>
      <xdr:row>18</xdr:row>
      <xdr:rowOff>133350</xdr:rowOff>
    </xdr:to>
    <xdr:sp macro="" textlink="">
      <xdr:nvSpPr>
        <xdr:cNvPr id="895" name="Text Box 4"/>
        <xdr:cNvSpPr txBox="1">
          <a:spLocks noChangeArrowheads="1"/>
        </xdr:cNvSpPr>
      </xdr:nvSpPr>
      <xdr:spPr bwMode="auto">
        <a:xfrm>
          <a:off x="5114925" y="395287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18</xdr:row>
      <xdr:rowOff>9525</xdr:rowOff>
    </xdr:from>
    <xdr:to>
      <xdr:col>5</xdr:col>
      <xdr:colOff>609600</xdr:colOff>
      <xdr:row>18</xdr:row>
      <xdr:rowOff>133350</xdr:rowOff>
    </xdr:to>
    <xdr:sp macro="" textlink="">
      <xdr:nvSpPr>
        <xdr:cNvPr id="896" name="Text Box 4"/>
        <xdr:cNvSpPr txBox="1">
          <a:spLocks noChangeArrowheads="1"/>
        </xdr:cNvSpPr>
      </xdr:nvSpPr>
      <xdr:spPr bwMode="auto">
        <a:xfrm>
          <a:off x="5114925" y="395287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613274</xdr:colOff>
      <xdr:row>13</xdr:row>
      <xdr:rowOff>125942</xdr:rowOff>
    </xdr:to>
    <xdr:sp macro="" textlink="">
      <xdr:nvSpPr>
        <xdr:cNvPr id="897" name="Text Box 3"/>
        <xdr:cNvSpPr txBox="1">
          <a:spLocks noChangeArrowheads="1"/>
        </xdr:cNvSpPr>
      </xdr:nvSpPr>
      <xdr:spPr bwMode="auto">
        <a:xfrm>
          <a:off x="2967990" y="280035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3</xdr:col>
      <xdr:colOff>472440</xdr:colOff>
      <xdr:row>13</xdr:row>
      <xdr:rowOff>0</xdr:rowOff>
    </xdr:from>
    <xdr:to>
      <xdr:col>4</xdr:col>
      <xdr:colOff>98924</xdr:colOff>
      <xdr:row>13</xdr:row>
      <xdr:rowOff>125942</xdr:rowOff>
    </xdr:to>
    <xdr:sp macro="" textlink="">
      <xdr:nvSpPr>
        <xdr:cNvPr id="898" name="Text Box 3"/>
        <xdr:cNvSpPr txBox="1">
          <a:spLocks noChangeArrowheads="1"/>
        </xdr:cNvSpPr>
      </xdr:nvSpPr>
      <xdr:spPr bwMode="auto">
        <a:xfrm>
          <a:off x="3739515" y="2800350"/>
          <a:ext cx="1503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472440</xdr:colOff>
      <xdr:row>13</xdr:row>
      <xdr:rowOff>0</xdr:rowOff>
    </xdr:from>
    <xdr:to>
      <xdr:col>4</xdr:col>
      <xdr:colOff>613274</xdr:colOff>
      <xdr:row>13</xdr:row>
      <xdr:rowOff>125942</xdr:rowOff>
    </xdr:to>
    <xdr:sp macro="" textlink="">
      <xdr:nvSpPr>
        <xdr:cNvPr id="899" name="Text Box 3"/>
        <xdr:cNvSpPr txBox="1">
          <a:spLocks noChangeArrowheads="1"/>
        </xdr:cNvSpPr>
      </xdr:nvSpPr>
      <xdr:spPr bwMode="auto">
        <a:xfrm>
          <a:off x="4301490" y="2800350"/>
          <a:ext cx="2360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9525</xdr:colOff>
      <xdr:row>29</xdr:row>
      <xdr:rowOff>19050</xdr:rowOff>
    </xdr:from>
    <xdr:to>
      <xdr:col>6</xdr:col>
      <xdr:colOff>123825</xdr:colOff>
      <xdr:row>29</xdr:row>
      <xdr:rowOff>142875</xdr:rowOff>
    </xdr:to>
    <xdr:sp macro="" textlink="">
      <xdr:nvSpPr>
        <xdr:cNvPr id="900" name="Text Box 3"/>
        <xdr:cNvSpPr txBox="1">
          <a:spLocks noChangeArrowheads="1"/>
        </xdr:cNvSpPr>
      </xdr:nvSpPr>
      <xdr:spPr bwMode="auto">
        <a:xfrm>
          <a:off x="5391150" y="647700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474345</xdr:colOff>
      <xdr:row>12</xdr:row>
      <xdr:rowOff>0</xdr:rowOff>
    </xdr:from>
    <xdr:to>
      <xdr:col>1</xdr:col>
      <xdr:colOff>577362</xdr:colOff>
      <xdr:row>12</xdr:row>
      <xdr:rowOff>125942</xdr:rowOff>
    </xdr:to>
    <xdr:sp macro="" textlink="">
      <xdr:nvSpPr>
        <xdr:cNvPr id="901" name="Text Box 3"/>
        <xdr:cNvSpPr txBox="1">
          <a:spLocks noChangeArrowheads="1"/>
        </xdr:cNvSpPr>
      </xdr:nvSpPr>
      <xdr:spPr bwMode="auto">
        <a:xfrm>
          <a:off x="2312670" y="257175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485775</xdr:colOff>
      <xdr:row>17</xdr:row>
      <xdr:rowOff>9525</xdr:rowOff>
    </xdr:from>
    <xdr:to>
      <xdr:col>2</xdr:col>
      <xdr:colOff>609600</xdr:colOff>
      <xdr:row>17</xdr:row>
      <xdr:rowOff>133350</xdr:rowOff>
    </xdr:to>
    <xdr:sp macro="" textlink="">
      <xdr:nvSpPr>
        <xdr:cNvPr id="902" name="Text Box 4"/>
        <xdr:cNvSpPr txBox="1">
          <a:spLocks noChangeArrowheads="1"/>
        </xdr:cNvSpPr>
      </xdr:nvSpPr>
      <xdr:spPr bwMode="auto">
        <a:xfrm>
          <a:off x="2981325" y="372427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609600</xdr:colOff>
      <xdr:row>17</xdr:row>
      <xdr:rowOff>133350</xdr:rowOff>
    </xdr:to>
    <xdr:sp macro="" textlink="">
      <xdr:nvSpPr>
        <xdr:cNvPr id="903" name="Text Box 4"/>
        <xdr:cNvSpPr txBox="1">
          <a:spLocks noChangeArrowheads="1"/>
        </xdr:cNvSpPr>
      </xdr:nvSpPr>
      <xdr:spPr bwMode="auto">
        <a:xfrm>
          <a:off x="4314825" y="372427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609600</xdr:colOff>
      <xdr:row>17</xdr:row>
      <xdr:rowOff>133350</xdr:rowOff>
    </xdr:to>
    <xdr:sp macro="" textlink="">
      <xdr:nvSpPr>
        <xdr:cNvPr id="904" name="Text Box 4"/>
        <xdr:cNvSpPr txBox="1">
          <a:spLocks noChangeArrowheads="1"/>
        </xdr:cNvSpPr>
      </xdr:nvSpPr>
      <xdr:spPr bwMode="auto">
        <a:xfrm>
          <a:off x="4314825" y="372427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17</xdr:row>
      <xdr:rowOff>9525</xdr:rowOff>
    </xdr:from>
    <xdr:to>
      <xdr:col>6</xdr:col>
      <xdr:colOff>609600</xdr:colOff>
      <xdr:row>17</xdr:row>
      <xdr:rowOff>133350</xdr:rowOff>
    </xdr:to>
    <xdr:sp macro="" textlink="">
      <xdr:nvSpPr>
        <xdr:cNvPr id="905" name="Text Box 4"/>
        <xdr:cNvSpPr txBox="1">
          <a:spLocks noChangeArrowheads="1"/>
        </xdr:cNvSpPr>
      </xdr:nvSpPr>
      <xdr:spPr bwMode="auto">
        <a:xfrm>
          <a:off x="5857875" y="3724275"/>
          <a:ext cx="419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17</xdr:row>
      <xdr:rowOff>9525</xdr:rowOff>
    </xdr:from>
    <xdr:to>
      <xdr:col>6</xdr:col>
      <xdr:colOff>609600</xdr:colOff>
      <xdr:row>17</xdr:row>
      <xdr:rowOff>133350</xdr:rowOff>
    </xdr:to>
    <xdr:sp macro="" textlink="">
      <xdr:nvSpPr>
        <xdr:cNvPr id="906" name="Text Box 4"/>
        <xdr:cNvSpPr txBox="1">
          <a:spLocks noChangeArrowheads="1"/>
        </xdr:cNvSpPr>
      </xdr:nvSpPr>
      <xdr:spPr bwMode="auto">
        <a:xfrm>
          <a:off x="5857875" y="3724275"/>
          <a:ext cx="419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609600</xdr:colOff>
      <xdr:row>17</xdr:row>
      <xdr:rowOff>133350</xdr:rowOff>
    </xdr:to>
    <xdr:sp macro="" textlink="">
      <xdr:nvSpPr>
        <xdr:cNvPr id="907" name="Text Box 4"/>
        <xdr:cNvSpPr txBox="1">
          <a:spLocks noChangeArrowheads="1"/>
        </xdr:cNvSpPr>
      </xdr:nvSpPr>
      <xdr:spPr bwMode="auto">
        <a:xfrm>
          <a:off x="4314825" y="372427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17</xdr:row>
      <xdr:rowOff>9525</xdr:rowOff>
    </xdr:from>
    <xdr:to>
      <xdr:col>6</xdr:col>
      <xdr:colOff>609600</xdr:colOff>
      <xdr:row>17</xdr:row>
      <xdr:rowOff>133350</xdr:rowOff>
    </xdr:to>
    <xdr:sp macro="" textlink="">
      <xdr:nvSpPr>
        <xdr:cNvPr id="908" name="Text Box 4"/>
        <xdr:cNvSpPr txBox="1">
          <a:spLocks noChangeArrowheads="1"/>
        </xdr:cNvSpPr>
      </xdr:nvSpPr>
      <xdr:spPr bwMode="auto">
        <a:xfrm>
          <a:off x="5857875" y="3724275"/>
          <a:ext cx="419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17</xdr:row>
      <xdr:rowOff>9525</xdr:rowOff>
    </xdr:from>
    <xdr:to>
      <xdr:col>6</xdr:col>
      <xdr:colOff>609600</xdr:colOff>
      <xdr:row>17</xdr:row>
      <xdr:rowOff>133350</xdr:rowOff>
    </xdr:to>
    <xdr:sp macro="" textlink="">
      <xdr:nvSpPr>
        <xdr:cNvPr id="909" name="Text Box 4"/>
        <xdr:cNvSpPr txBox="1">
          <a:spLocks noChangeArrowheads="1"/>
        </xdr:cNvSpPr>
      </xdr:nvSpPr>
      <xdr:spPr bwMode="auto">
        <a:xfrm>
          <a:off x="5857875" y="3724275"/>
          <a:ext cx="419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17</xdr:row>
      <xdr:rowOff>9525</xdr:rowOff>
    </xdr:from>
    <xdr:to>
      <xdr:col>6</xdr:col>
      <xdr:colOff>609600</xdr:colOff>
      <xdr:row>17</xdr:row>
      <xdr:rowOff>133350</xdr:rowOff>
    </xdr:to>
    <xdr:sp macro="" textlink="">
      <xdr:nvSpPr>
        <xdr:cNvPr id="910" name="Text Box 4"/>
        <xdr:cNvSpPr txBox="1">
          <a:spLocks noChangeArrowheads="1"/>
        </xdr:cNvSpPr>
      </xdr:nvSpPr>
      <xdr:spPr bwMode="auto">
        <a:xfrm>
          <a:off x="5857875" y="3724275"/>
          <a:ext cx="419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609600</xdr:colOff>
      <xdr:row>17</xdr:row>
      <xdr:rowOff>133350</xdr:rowOff>
    </xdr:to>
    <xdr:sp macro="" textlink="">
      <xdr:nvSpPr>
        <xdr:cNvPr id="911" name="Text Box 4"/>
        <xdr:cNvSpPr txBox="1">
          <a:spLocks noChangeArrowheads="1"/>
        </xdr:cNvSpPr>
      </xdr:nvSpPr>
      <xdr:spPr bwMode="auto">
        <a:xfrm>
          <a:off x="4314825" y="372427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609600</xdr:colOff>
      <xdr:row>17</xdr:row>
      <xdr:rowOff>133350</xdr:rowOff>
    </xdr:to>
    <xdr:sp macro="" textlink="">
      <xdr:nvSpPr>
        <xdr:cNvPr id="912" name="Text Box 4"/>
        <xdr:cNvSpPr txBox="1">
          <a:spLocks noChangeArrowheads="1"/>
        </xdr:cNvSpPr>
      </xdr:nvSpPr>
      <xdr:spPr bwMode="auto">
        <a:xfrm>
          <a:off x="4314825" y="372427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586887</xdr:colOff>
      <xdr:row>12</xdr:row>
      <xdr:rowOff>125942</xdr:rowOff>
    </xdr:to>
    <xdr:sp macro="" textlink="">
      <xdr:nvSpPr>
        <xdr:cNvPr id="913" name="Text Box 3"/>
        <xdr:cNvSpPr txBox="1">
          <a:spLocks noChangeArrowheads="1"/>
        </xdr:cNvSpPr>
      </xdr:nvSpPr>
      <xdr:spPr bwMode="auto">
        <a:xfrm>
          <a:off x="2969895" y="257175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586887</xdr:colOff>
      <xdr:row>12</xdr:row>
      <xdr:rowOff>125942</xdr:rowOff>
    </xdr:to>
    <xdr:sp macro="" textlink="">
      <xdr:nvSpPr>
        <xdr:cNvPr id="914" name="Text Box 3"/>
        <xdr:cNvSpPr txBox="1">
          <a:spLocks noChangeArrowheads="1"/>
        </xdr:cNvSpPr>
      </xdr:nvSpPr>
      <xdr:spPr bwMode="auto">
        <a:xfrm>
          <a:off x="4303395" y="257175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474345</xdr:colOff>
      <xdr:row>12</xdr:row>
      <xdr:rowOff>0</xdr:rowOff>
    </xdr:from>
    <xdr:to>
      <xdr:col>5</xdr:col>
      <xdr:colOff>476103</xdr:colOff>
      <xdr:row>12</xdr:row>
      <xdr:rowOff>125942</xdr:rowOff>
    </xdr:to>
    <xdr:sp macro="" textlink="">
      <xdr:nvSpPr>
        <xdr:cNvPr id="915" name="Text Box 3"/>
        <xdr:cNvSpPr txBox="1">
          <a:spLocks noChangeArrowheads="1"/>
        </xdr:cNvSpPr>
      </xdr:nvSpPr>
      <xdr:spPr bwMode="auto">
        <a:xfrm>
          <a:off x="5113020" y="2571750"/>
          <a:ext cx="1758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474345</xdr:colOff>
      <xdr:row>12</xdr:row>
      <xdr:rowOff>0</xdr:rowOff>
    </xdr:from>
    <xdr:to>
      <xdr:col>6</xdr:col>
      <xdr:colOff>605937</xdr:colOff>
      <xdr:row>12</xdr:row>
      <xdr:rowOff>125942</xdr:rowOff>
    </xdr:to>
    <xdr:sp macro="" textlink="">
      <xdr:nvSpPr>
        <xdr:cNvPr id="916" name="Text Box 3"/>
        <xdr:cNvSpPr txBox="1">
          <a:spLocks noChangeArrowheads="1"/>
        </xdr:cNvSpPr>
      </xdr:nvSpPr>
      <xdr:spPr bwMode="auto">
        <a:xfrm>
          <a:off x="5855970" y="2571750"/>
          <a:ext cx="24589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472440</xdr:colOff>
      <xdr:row>13</xdr:row>
      <xdr:rowOff>0</xdr:rowOff>
    </xdr:from>
    <xdr:to>
      <xdr:col>1</xdr:col>
      <xdr:colOff>584699</xdr:colOff>
      <xdr:row>13</xdr:row>
      <xdr:rowOff>125942</xdr:rowOff>
    </xdr:to>
    <xdr:sp macro="" textlink="">
      <xdr:nvSpPr>
        <xdr:cNvPr id="917" name="Text Box 3"/>
        <xdr:cNvSpPr txBox="1">
          <a:spLocks noChangeArrowheads="1"/>
        </xdr:cNvSpPr>
      </xdr:nvSpPr>
      <xdr:spPr bwMode="auto">
        <a:xfrm>
          <a:off x="2310765" y="280035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476250</xdr:colOff>
      <xdr:row>18</xdr:row>
      <xdr:rowOff>9525</xdr:rowOff>
    </xdr:from>
    <xdr:to>
      <xdr:col>2</xdr:col>
      <xdr:colOff>609600</xdr:colOff>
      <xdr:row>18</xdr:row>
      <xdr:rowOff>133350</xdr:rowOff>
    </xdr:to>
    <xdr:sp macro="" textlink="">
      <xdr:nvSpPr>
        <xdr:cNvPr id="918" name="Text Box 4"/>
        <xdr:cNvSpPr txBox="1">
          <a:spLocks noChangeArrowheads="1"/>
        </xdr:cNvSpPr>
      </xdr:nvSpPr>
      <xdr:spPr bwMode="auto">
        <a:xfrm>
          <a:off x="2971800" y="395287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472440</xdr:colOff>
      <xdr:row>13</xdr:row>
      <xdr:rowOff>0</xdr:rowOff>
    </xdr:from>
    <xdr:to>
      <xdr:col>4</xdr:col>
      <xdr:colOff>108449</xdr:colOff>
      <xdr:row>13</xdr:row>
      <xdr:rowOff>125942</xdr:rowOff>
    </xdr:to>
    <xdr:sp macro="" textlink="">
      <xdr:nvSpPr>
        <xdr:cNvPr id="919" name="Text Box 3"/>
        <xdr:cNvSpPr txBox="1">
          <a:spLocks noChangeArrowheads="1"/>
        </xdr:cNvSpPr>
      </xdr:nvSpPr>
      <xdr:spPr bwMode="auto">
        <a:xfrm>
          <a:off x="3739515" y="2800350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920" name="Text Box 4"/>
        <xdr:cNvSpPr txBox="1">
          <a:spLocks noChangeArrowheads="1"/>
        </xdr:cNvSpPr>
      </xdr:nvSpPr>
      <xdr:spPr bwMode="auto">
        <a:xfrm>
          <a:off x="4324350" y="395287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922" name="Text Box 4"/>
        <xdr:cNvSpPr txBox="1">
          <a:spLocks noChangeArrowheads="1"/>
        </xdr:cNvSpPr>
      </xdr:nvSpPr>
      <xdr:spPr bwMode="auto">
        <a:xfrm>
          <a:off x="5857875" y="395287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472440</xdr:colOff>
      <xdr:row>13</xdr:row>
      <xdr:rowOff>0</xdr:rowOff>
    </xdr:from>
    <xdr:to>
      <xdr:col>4</xdr:col>
      <xdr:colOff>108449</xdr:colOff>
      <xdr:row>13</xdr:row>
      <xdr:rowOff>125942</xdr:rowOff>
    </xdr:to>
    <xdr:sp macro="" textlink="">
      <xdr:nvSpPr>
        <xdr:cNvPr id="924" name="Text Box 3"/>
        <xdr:cNvSpPr txBox="1">
          <a:spLocks noChangeArrowheads="1"/>
        </xdr:cNvSpPr>
      </xdr:nvSpPr>
      <xdr:spPr bwMode="auto">
        <a:xfrm>
          <a:off x="3739515" y="2800350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925" name="Text Box 4"/>
        <xdr:cNvSpPr txBox="1">
          <a:spLocks noChangeArrowheads="1"/>
        </xdr:cNvSpPr>
      </xdr:nvSpPr>
      <xdr:spPr bwMode="auto">
        <a:xfrm>
          <a:off x="4295775" y="395287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485775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927" name="Text Box 4"/>
        <xdr:cNvSpPr txBox="1">
          <a:spLocks noChangeArrowheads="1"/>
        </xdr:cNvSpPr>
      </xdr:nvSpPr>
      <xdr:spPr bwMode="auto">
        <a:xfrm>
          <a:off x="5867400" y="395287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928" name="Text Box 4"/>
        <xdr:cNvSpPr txBox="1">
          <a:spLocks noChangeArrowheads="1"/>
        </xdr:cNvSpPr>
      </xdr:nvSpPr>
      <xdr:spPr bwMode="auto">
        <a:xfrm>
          <a:off x="5857875" y="395287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495300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929" name="Text Box 4"/>
        <xdr:cNvSpPr txBox="1">
          <a:spLocks noChangeArrowheads="1"/>
        </xdr:cNvSpPr>
      </xdr:nvSpPr>
      <xdr:spPr bwMode="auto">
        <a:xfrm>
          <a:off x="5876925" y="395287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930" name="Text Box 4"/>
        <xdr:cNvSpPr txBox="1">
          <a:spLocks noChangeArrowheads="1"/>
        </xdr:cNvSpPr>
      </xdr:nvSpPr>
      <xdr:spPr bwMode="auto">
        <a:xfrm>
          <a:off x="5857875" y="395287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933" name="Text Box 4"/>
        <xdr:cNvSpPr txBox="1">
          <a:spLocks noChangeArrowheads="1"/>
        </xdr:cNvSpPr>
      </xdr:nvSpPr>
      <xdr:spPr bwMode="auto">
        <a:xfrm>
          <a:off x="4295775" y="395287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934" name="Text Box 4"/>
        <xdr:cNvSpPr txBox="1">
          <a:spLocks noChangeArrowheads="1"/>
        </xdr:cNvSpPr>
      </xdr:nvSpPr>
      <xdr:spPr bwMode="auto">
        <a:xfrm>
          <a:off x="4305300" y="395287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495300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935" name="Text Box 4"/>
        <xdr:cNvSpPr txBox="1">
          <a:spLocks noChangeArrowheads="1"/>
        </xdr:cNvSpPr>
      </xdr:nvSpPr>
      <xdr:spPr bwMode="auto">
        <a:xfrm>
          <a:off x="5876925" y="3952875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936" name="Text Box 4"/>
        <xdr:cNvSpPr txBox="1">
          <a:spLocks noChangeArrowheads="1"/>
        </xdr:cNvSpPr>
      </xdr:nvSpPr>
      <xdr:spPr bwMode="auto">
        <a:xfrm>
          <a:off x="5848350" y="395287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937" name="Text Box 4"/>
        <xdr:cNvSpPr txBox="1">
          <a:spLocks noChangeArrowheads="1"/>
        </xdr:cNvSpPr>
      </xdr:nvSpPr>
      <xdr:spPr bwMode="auto">
        <a:xfrm>
          <a:off x="5848350" y="395287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938" name="Text Box 4"/>
        <xdr:cNvSpPr txBox="1">
          <a:spLocks noChangeArrowheads="1"/>
        </xdr:cNvSpPr>
      </xdr:nvSpPr>
      <xdr:spPr bwMode="auto">
        <a:xfrm>
          <a:off x="5857875" y="395287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939" name="Text Box 4"/>
        <xdr:cNvSpPr txBox="1">
          <a:spLocks noChangeArrowheads="1"/>
        </xdr:cNvSpPr>
      </xdr:nvSpPr>
      <xdr:spPr bwMode="auto">
        <a:xfrm>
          <a:off x="4305300" y="395287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495300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941" name="Text Box 4"/>
        <xdr:cNvSpPr txBox="1">
          <a:spLocks noChangeArrowheads="1"/>
        </xdr:cNvSpPr>
      </xdr:nvSpPr>
      <xdr:spPr bwMode="auto">
        <a:xfrm>
          <a:off x="5876925" y="3952875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942" name="Text Box 4"/>
        <xdr:cNvSpPr txBox="1">
          <a:spLocks noChangeArrowheads="1"/>
        </xdr:cNvSpPr>
      </xdr:nvSpPr>
      <xdr:spPr bwMode="auto">
        <a:xfrm>
          <a:off x="5848350" y="395287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943" name="Text Box 4"/>
        <xdr:cNvSpPr txBox="1">
          <a:spLocks noChangeArrowheads="1"/>
        </xdr:cNvSpPr>
      </xdr:nvSpPr>
      <xdr:spPr bwMode="auto">
        <a:xfrm>
          <a:off x="5848350" y="395287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944" name="Text Box 4"/>
        <xdr:cNvSpPr txBox="1">
          <a:spLocks noChangeArrowheads="1"/>
        </xdr:cNvSpPr>
      </xdr:nvSpPr>
      <xdr:spPr bwMode="auto">
        <a:xfrm>
          <a:off x="5857875" y="395287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945" name="Text Box 4"/>
        <xdr:cNvSpPr txBox="1">
          <a:spLocks noChangeArrowheads="1"/>
        </xdr:cNvSpPr>
      </xdr:nvSpPr>
      <xdr:spPr bwMode="auto">
        <a:xfrm>
          <a:off x="5857875" y="395287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495300</xdr:colOff>
      <xdr:row>18</xdr:row>
      <xdr:rowOff>9525</xdr:rowOff>
    </xdr:from>
    <xdr:to>
      <xdr:col>5</xdr:col>
      <xdr:colOff>609600</xdr:colOff>
      <xdr:row>18</xdr:row>
      <xdr:rowOff>133350</xdr:rowOff>
    </xdr:to>
    <xdr:sp macro="" textlink="">
      <xdr:nvSpPr>
        <xdr:cNvPr id="946" name="Text Box 4"/>
        <xdr:cNvSpPr txBox="1">
          <a:spLocks noChangeArrowheads="1"/>
        </xdr:cNvSpPr>
      </xdr:nvSpPr>
      <xdr:spPr bwMode="auto">
        <a:xfrm>
          <a:off x="5133975" y="395287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466725</xdr:colOff>
      <xdr:row>18</xdr:row>
      <xdr:rowOff>9525</xdr:rowOff>
    </xdr:from>
    <xdr:to>
      <xdr:col>5</xdr:col>
      <xdr:colOff>609600</xdr:colOff>
      <xdr:row>18</xdr:row>
      <xdr:rowOff>133350</xdr:rowOff>
    </xdr:to>
    <xdr:sp macro="" textlink="">
      <xdr:nvSpPr>
        <xdr:cNvPr id="947" name="Text Box 4"/>
        <xdr:cNvSpPr txBox="1">
          <a:spLocks noChangeArrowheads="1"/>
        </xdr:cNvSpPr>
      </xdr:nvSpPr>
      <xdr:spPr bwMode="auto">
        <a:xfrm>
          <a:off x="5105400" y="395287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466725</xdr:colOff>
      <xdr:row>18</xdr:row>
      <xdr:rowOff>9525</xdr:rowOff>
    </xdr:from>
    <xdr:to>
      <xdr:col>5</xdr:col>
      <xdr:colOff>609600</xdr:colOff>
      <xdr:row>18</xdr:row>
      <xdr:rowOff>133350</xdr:rowOff>
    </xdr:to>
    <xdr:sp macro="" textlink="">
      <xdr:nvSpPr>
        <xdr:cNvPr id="948" name="Text Box 4"/>
        <xdr:cNvSpPr txBox="1">
          <a:spLocks noChangeArrowheads="1"/>
        </xdr:cNvSpPr>
      </xdr:nvSpPr>
      <xdr:spPr bwMode="auto">
        <a:xfrm>
          <a:off x="5105400" y="395287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18</xdr:row>
      <xdr:rowOff>9525</xdr:rowOff>
    </xdr:from>
    <xdr:to>
      <xdr:col>5</xdr:col>
      <xdr:colOff>609600</xdr:colOff>
      <xdr:row>18</xdr:row>
      <xdr:rowOff>133350</xdr:rowOff>
    </xdr:to>
    <xdr:sp macro="" textlink="">
      <xdr:nvSpPr>
        <xdr:cNvPr id="949" name="Text Box 4"/>
        <xdr:cNvSpPr txBox="1">
          <a:spLocks noChangeArrowheads="1"/>
        </xdr:cNvSpPr>
      </xdr:nvSpPr>
      <xdr:spPr bwMode="auto">
        <a:xfrm>
          <a:off x="5114925" y="395287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18</xdr:row>
      <xdr:rowOff>9525</xdr:rowOff>
    </xdr:from>
    <xdr:to>
      <xdr:col>5</xdr:col>
      <xdr:colOff>609600</xdr:colOff>
      <xdr:row>18</xdr:row>
      <xdr:rowOff>133350</xdr:rowOff>
    </xdr:to>
    <xdr:sp macro="" textlink="">
      <xdr:nvSpPr>
        <xdr:cNvPr id="950" name="Text Box 4"/>
        <xdr:cNvSpPr txBox="1">
          <a:spLocks noChangeArrowheads="1"/>
        </xdr:cNvSpPr>
      </xdr:nvSpPr>
      <xdr:spPr bwMode="auto">
        <a:xfrm>
          <a:off x="5114925" y="395287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613274</xdr:colOff>
      <xdr:row>13</xdr:row>
      <xdr:rowOff>125942</xdr:rowOff>
    </xdr:to>
    <xdr:sp macro="" textlink="">
      <xdr:nvSpPr>
        <xdr:cNvPr id="951" name="Text Box 3"/>
        <xdr:cNvSpPr txBox="1">
          <a:spLocks noChangeArrowheads="1"/>
        </xdr:cNvSpPr>
      </xdr:nvSpPr>
      <xdr:spPr bwMode="auto">
        <a:xfrm>
          <a:off x="2967990" y="280035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3</xdr:col>
      <xdr:colOff>472440</xdr:colOff>
      <xdr:row>13</xdr:row>
      <xdr:rowOff>0</xdr:rowOff>
    </xdr:from>
    <xdr:to>
      <xdr:col>4</xdr:col>
      <xdr:colOff>98924</xdr:colOff>
      <xdr:row>13</xdr:row>
      <xdr:rowOff>125942</xdr:rowOff>
    </xdr:to>
    <xdr:sp macro="" textlink="">
      <xdr:nvSpPr>
        <xdr:cNvPr id="953" name="Text Box 3"/>
        <xdr:cNvSpPr txBox="1">
          <a:spLocks noChangeArrowheads="1"/>
        </xdr:cNvSpPr>
      </xdr:nvSpPr>
      <xdr:spPr bwMode="auto">
        <a:xfrm>
          <a:off x="3739515" y="2800350"/>
          <a:ext cx="1503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472440</xdr:colOff>
      <xdr:row>13</xdr:row>
      <xdr:rowOff>0</xdr:rowOff>
    </xdr:from>
    <xdr:to>
      <xdr:col>4</xdr:col>
      <xdr:colOff>613274</xdr:colOff>
      <xdr:row>13</xdr:row>
      <xdr:rowOff>125942</xdr:rowOff>
    </xdr:to>
    <xdr:sp macro="" textlink="">
      <xdr:nvSpPr>
        <xdr:cNvPr id="954" name="Text Box 3"/>
        <xdr:cNvSpPr txBox="1">
          <a:spLocks noChangeArrowheads="1"/>
        </xdr:cNvSpPr>
      </xdr:nvSpPr>
      <xdr:spPr bwMode="auto">
        <a:xfrm>
          <a:off x="4301490" y="2800350"/>
          <a:ext cx="2265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9525</xdr:colOff>
      <xdr:row>29</xdr:row>
      <xdr:rowOff>19050</xdr:rowOff>
    </xdr:from>
    <xdr:to>
      <xdr:col>6</xdr:col>
      <xdr:colOff>123825</xdr:colOff>
      <xdr:row>29</xdr:row>
      <xdr:rowOff>142875</xdr:rowOff>
    </xdr:to>
    <xdr:sp macro="" textlink="">
      <xdr:nvSpPr>
        <xdr:cNvPr id="955" name="Text Box 3"/>
        <xdr:cNvSpPr txBox="1">
          <a:spLocks noChangeArrowheads="1"/>
        </xdr:cNvSpPr>
      </xdr:nvSpPr>
      <xdr:spPr bwMode="auto">
        <a:xfrm>
          <a:off x="5391150" y="647700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474345</xdr:colOff>
      <xdr:row>12</xdr:row>
      <xdr:rowOff>0</xdr:rowOff>
    </xdr:from>
    <xdr:to>
      <xdr:col>1</xdr:col>
      <xdr:colOff>577362</xdr:colOff>
      <xdr:row>12</xdr:row>
      <xdr:rowOff>125942</xdr:rowOff>
    </xdr:to>
    <xdr:sp macro="" textlink="">
      <xdr:nvSpPr>
        <xdr:cNvPr id="956" name="Text Box 3"/>
        <xdr:cNvSpPr txBox="1">
          <a:spLocks noChangeArrowheads="1"/>
        </xdr:cNvSpPr>
      </xdr:nvSpPr>
      <xdr:spPr bwMode="auto">
        <a:xfrm>
          <a:off x="2312670" y="257175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485775</xdr:colOff>
      <xdr:row>17</xdr:row>
      <xdr:rowOff>9525</xdr:rowOff>
    </xdr:from>
    <xdr:to>
      <xdr:col>2</xdr:col>
      <xdr:colOff>609600</xdr:colOff>
      <xdr:row>17</xdr:row>
      <xdr:rowOff>133350</xdr:rowOff>
    </xdr:to>
    <xdr:sp macro="" textlink="">
      <xdr:nvSpPr>
        <xdr:cNvPr id="957" name="Text Box 4"/>
        <xdr:cNvSpPr txBox="1">
          <a:spLocks noChangeArrowheads="1"/>
        </xdr:cNvSpPr>
      </xdr:nvSpPr>
      <xdr:spPr bwMode="auto">
        <a:xfrm>
          <a:off x="2981325" y="372427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609600</xdr:colOff>
      <xdr:row>17</xdr:row>
      <xdr:rowOff>133350</xdr:rowOff>
    </xdr:to>
    <xdr:sp macro="" textlink="">
      <xdr:nvSpPr>
        <xdr:cNvPr id="958" name="Text Box 4"/>
        <xdr:cNvSpPr txBox="1">
          <a:spLocks noChangeArrowheads="1"/>
        </xdr:cNvSpPr>
      </xdr:nvSpPr>
      <xdr:spPr bwMode="auto">
        <a:xfrm>
          <a:off x="4314825" y="372427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609600</xdr:colOff>
      <xdr:row>17</xdr:row>
      <xdr:rowOff>133350</xdr:rowOff>
    </xdr:to>
    <xdr:sp macro="" textlink="">
      <xdr:nvSpPr>
        <xdr:cNvPr id="959" name="Text Box 4"/>
        <xdr:cNvSpPr txBox="1">
          <a:spLocks noChangeArrowheads="1"/>
        </xdr:cNvSpPr>
      </xdr:nvSpPr>
      <xdr:spPr bwMode="auto">
        <a:xfrm>
          <a:off x="4314825" y="372427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17</xdr:row>
      <xdr:rowOff>9525</xdr:rowOff>
    </xdr:from>
    <xdr:to>
      <xdr:col>6</xdr:col>
      <xdr:colOff>609600</xdr:colOff>
      <xdr:row>17</xdr:row>
      <xdr:rowOff>133350</xdr:rowOff>
    </xdr:to>
    <xdr:sp macro="" textlink="">
      <xdr:nvSpPr>
        <xdr:cNvPr id="960" name="Text Box 4"/>
        <xdr:cNvSpPr txBox="1">
          <a:spLocks noChangeArrowheads="1"/>
        </xdr:cNvSpPr>
      </xdr:nvSpPr>
      <xdr:spPr bwMode="auto">
        <a:xfrm>
          <a:off x="5857875" y="3724275"/>
          <a:ext cx="419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17</xdr:row>
      <xdr:rowOff>9525</xdr:rowOff>
    </xdr:from>
    <xdr:to>
      <xdr:col>6</xdr:col>
      <xdr:colOff>609600</xdr:colOff>
      <xdr:row>17</xdr:row>
      <xdr:rowOff>133350</xdr:rowOff>
    </xdr:to>
    <xdr:sp macro="" textlink="">
      <xdr:nvSpPr>
        <xdr:cNvPr id="961" name="Text Box 4"/>
        <xdr:cNvSpPr txBox="1">
          <a:spLocks noChangeArrowheads="1"/>
        </xdr:cNvSpPr>
      </xdr:nvSpPr>
      <xdr:spPr bwMode="auto">
        <a:xfrm>
          <a:off x="5857875" y="3724275"/>
          <a:ext cx="419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609600</xdr:colOff>
      <xdr:row>17</xdr:row>
      <xdr:rowOff>133350</xdr:rowOff>
    </xdr:to>
    <xdr:sp macro="" textlink="">
      <xdr:nvSpPr>
        <xdr:cNvPr id="962" name="Text Box 4"/>
        <xdr:cNvSpPr txBox="1">
          <a:spLocks noChangeArrowheads="1"/>
        </xdr:cNvSpPr>
      </xdr:nvSpPr>
      <xdr:spPr bwMode="auto">
        <a:xfrm>
          <a:off x="4314825" y="372427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17</xdr:row>
      <xdr:rowOff>9525</xdr:rowOff>
    </xdr:from>
    <xdr:to>
      <xdr:col>6</xdr:col>
      <xdr:colOff>609600</xdr:colOff>
      <xdr:row>17</xdr:row>
      <xdr:rowOff>133350</xdr:rowOff>
    </xdr:to>
    <xdr:sp macro="" textlink="">
      <xdr:nvSpPr>
        <xdr:cNvPr id="963" name="Text Box 4"/>
        <xdr:cNvSpPr txBox="1">
          <a:spLocks noChangeArrowheads="1"/>
        </xdr:cNvSpPr>
      </xdr:nvSpPr>
      <xdr:spPr bwMode="auto">
        <a:xfrm>
          <a:off x="5857875" y="3724275"/>
          <a:ext cx="419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17</xdr:row>
      <xdr:rowOff>9525</xdr:rowOff>
    </xdr:from>
    <xdr:to>
      <xdr:col>6</xdr:col>
      <xdr:colOff>609600</xdr:colOff>
      <xdr:row>17</xdr:row>
      <xdr:rowOff>133350</xdr:rowOff>
    </xdr:to>
    <xdr:sp macro="" textlink="">
      <xdr:nvSpPr>
        <xdr:cNvPr id="964" name="Text Box 4"/>
        <xdr:cNvSpPr txBox="1">
          <a:spLocks noChangeArrowheads="1"/>
        </xdr:cNvSpPr>
      </xdr:nvSpPr>
      <xdr:spPr bwMode="auto">
        <a:xfrm>
          <a:off x="5857875" y="3724275"/>
          <a:ext cx="419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17</xdr:row>
      <xdr:rowOff>9525</xdr:rowOff>
    </xdr:from>
    <xdr:to>
      <xdr:col>6</xdr:col>
      <xdr:colOff>609600</xdr:colOff>
      <xdr:row>17</xdr:row>
      <xdr:rowOff>133350</xdr:rowOff>
    </xdr:to>
    <xdr:sp macro="" textlink="">
      <xdr:nvSpPr>
        <xdr:cNvPr id="965" name="Text Box 4"/>
        <xdr:cNvSpPr txBox="1">
          <a:spLocks noChangeArrowheads="1"/>
        </xdr:cNvSpPr>
      </xdr:nvSpPr>
      <xdr:spPr bwMode="auto">
        <a:xfrm>
          <a:off x="5857875" y="3724275"/>
          <a:ext cx="419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609600</xdr:colOff>
      <xdr:row>17</xdr:row>
      <xdr:rowOff>133350</xdr:rowOff>
    </xdr:to>
    <xdr:sp macro="" textlink="">
      <xdr:nvSpPr>
        <xdr:cNvPr id="966" name="Text Box 4"/>
        <xdr:cNvSpPr txBox="1">
          <a:spLocks noChangeArrowheads="1"/>
        </xdr:cNvSpPr>
      </xdr:nvSpPr>
      <xdr:spPr bwMode="auto">
        <a:xfrm>
          <a:off x="4314825" y="372427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609600</xdr:colOff>
      <xdr:row>17</xdr:row>
      <xdr:rowOff>133350</xdr:rowOff>
    </xdr:to>
    <xdr:sp macro="" textlink="">
      <xdr:nvSpPr>
        <xdr:cNvPr id="967" name="Text Box 4"/>
        <xdr:cNvSpPr txBox="1">
          <a:spLocks noChangeArrowheads="1"/>
        </xdr:cNvSpPr>
      </xdr:nvSpPr>
      <xdr:spPr bwMode="auto">
        <a:xfrm>
          <a:off x="4314825" y="372427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586887</xdr:colOff>
      <xdr:row>12</xdr:row>
      <xdr:rowOff>125942</xdr:rowOff>
    </xdr:to>
    <xdr:sp macro="" textlink="">
      <xdr:nvSpPr>
        <xdr:cNvPr id="968" name="Text Box 3"/>
        <xdr:cNvSpPr txBox="1">
          <a:spLocks noChangeArrowheads="1"/>
        </xdr:cNvSpPr>
      </xdr:nvSpPr>
      <xdr:spPr bwMode="auto">
        <a:xfrm>
          <a:off x="2969895" y="257175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586887</xdr:colOff>
      <xdr:row>12</xdr:row>
      <xdr:rowOff>125942</xdr:rowOff>
    </xdr:to>
    <xdr:sp macro="" textlink="">
      <xdr:nvSpPr>
        <xdr:cNvPr id="969" name="Text Box 3"/>
        <xdr:cNvSpPr txBox="1">
          <a:spLocks noChangeArrowheads="1"/>
        </xdr:cNvSpPr>
      </xdr:nvSpPr>
      <xdr:spPr bwMode="auto">
        <a:xfrm>
          <a:off x="4303395" y="257175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474345</xdr:colOff>
      <xdr:row>12</xdr:row>
      <xdr:rowOff>0</xdr:rowOff>
    </xdr:from>
    <xdr:to>
      <xdr:col>5</xdr:col>
      <xdr:colOff>476103</xdr:colOff>
      <xdr:row>12</xdr:row>
      <xdr:rowOff>125942</xdr:rowOff>
    </xdr:to>
    <xdr:sp macro="" textlink="">
      <xdr:nvSpPr>
        <xdr:cNvPr id="971" name="Text Box 3"/>
        <xdr:cNvSpPr txBox="1">
          <a:spLocks noChangeArrowheads="1"/>
        </xdr:cNvSpPr>
      </xdr:nvSpPr>
      <xdr:spPr bwMode="auto">
        <a:xfrm>
          <a:off x="5113020" y="2571750"/>
          <a:ext cx="1758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474345</xdr:colOff>
      <xdr:row>12</xdr:row>
      <xdr:rowOff>0</xdr:rowOff>
    </xdr:from>
    <xdr:to>
      <xdr:col>6</xdr:col>
      <xdr:colOff>605937</xdr:colOff>
      <xdr:row>12</xdr:row>
      <xdr:rowOff>125942</xdr:rowOff>
    </xdr:to>
    <xdr:sp macro="" textlink="">
      <xdr:nvSpPr>
        <xdr:cNvPr id="972" name="Text Box 3"/>
        <xdr:cNvSpPr txBox="1">
          <a:spLocks noChangeArrowheads="1"/>
        </xdr:cNvSpPr>
      </xdr:nvSpPr>
      <xdr:spPr bwMode="auto">
        <a:xfrm>
          <a:off x="5855970" y="2571750"/>
          <a:ext cx="24589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472440</xdr:colOff>
      <xdr:row>13</xdr:row>
      <xdr:rowOff>0</xdr:rowOff>
    </xdr:from>
    <xdr:to>
      <xdr:col>1</xdr:col>
      <xdr:colOff>584699</xdr:colOff>
      <xdr:row>13</xdr:row>
      <xdr:rowOff>125942</xdr:rowOff>
    </xdr:to>
    <xdr:sp macro="" textlink="">
      <xdr:nvSpPr>
        <xdr:cNvPr id="973" name="Text Box 3"/>
        <xdr:cNvSpPr txBox="1">
          <a:spLocks noChangeArrowheads="1"/>
        </xdr:cNvSpPr>
      </xdr:nvSpPr>
      <xdr:spPr bwMode="auto">
        <a:xfrm>
          <a:off x="2310765" y="280035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476250</xdr:colOff>
      <xdr:row>18</xdr:row>
      <xdr:rowOff>9525</xdr:rowOff>
    </xdr:from>
    <xdr:to>
      <xdr:col>2</xdr:col>
      <xdr:colOff>609600</xdr:colOff>
      <xdr:row>18</xdr:row>
      <xdr:rowOff>133350</xdr:rowOff>
    </xdr:to>
    <xdr:sp macro="" textlink="">
      <xdr:nvSpPr>
        <xdr:cNvPr id="974" name="Text Box 4"/>
        <xdr:cNvSpPr txBox="1">
          <a:spLocks noChangeArrowheads="1"/>
        </xdr:cNvSpPr>
      </xdr:nvSpPr>
      <xdr:spPr bwMode="auto">
        <a:xfrm>
          <a:off x="2971800" y="395287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472440</xdr:colOff>
      <xdr:row>13</xdr:row>
      <xdr:rowOff>0</xdr:rowOff>
    </xdr:from>
    <xdr:to>
      <xdr:col>4</xdr:col>
      <xdr:colOff>108449</xdr:colOff>
      <xdr:row>13</xdr:row>
      <xdr:rowOff>125942</xdr:rowOff>
    </xdr:to>
    <xdr:sp macro="" textlink="">
      <xdr:nvSpPr>
        <xdr:cNvPr id="975" name="Text Box 3"/>
        <xdr:cNvSpPr txBox="1">
          <a:spLocks noChangeArrowheads="1"/>
        </xdr:cNvSpPr>
      </xdr:nvSpPr>
      <xdr:spPr bwMode="auto">
        <a:xfrm>
          <a:off x="3739515" y="2800350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976" name="Text Box 4"/>
        <xdr:cNvSpPr txBox="1">
          <a:spLocks noChangeArrowheads="1"/>
        </xdr:cNvSpPr>
      </xdr:nvSpPr>
      <xdr:spPr bwMode="auto">
        <a:xfrm>
          <a:off x="4324350" y="395287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977" name="Text Box 4"/>
        <xdr:cNvSpPr txBox="1">
          <a:spLocks noChangeArrowheads="1"/>
        </xdr:cNvSpPr>
      </xdr:nvSpPr>
      <xdr:spPr bwMode="auto">
        <a:xfrm>
          <a:off x="5857875" y="395287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472440</xdr:colOff>
      <xdr:row>13</xdr:row>
      <xdr:rowOff>0</xdr:rowOff>
    </xdr:from>
    <xdr:to>
      <xdr:col>4</xdr:col>
      <xdr:colOff>108449</xdr:colOff>
      <xdr:row>13</xdr:row>
      <xdr:rowOff>125942</xdr:rowOff>
    </xdr:to>
    <xdr:sp macro="" textlink="">
      <xdr:nvSpPr>
        <xdr:cNvPr id="978" name="Text Box 3"/>
        <xdr:cNvSpPr txBox="1">
          <a:spLocks noChangeArrowheads="1"/>
        </xdr:cNvSpPr>
      </xdr:nvSpPr>
      <xdr:spPr bwMode="auto">
        <a:xfrm>
          <a:off x="3739515" y="2800350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979" name="Text Box 4"/>
        <xdr:cNvSpPr txBox="1">
          <a:spLocks noChangeArrowheads="1"/>
        </xdr:cNvSpPr>
      </xdr:nvSpPr>
      <xdr:spPr bwMode="auto">
        <a:xfrm>
          <a:off x="4295775" y="395287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485775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980" name="Text Box 4"/>
        <xdr:cNvSpPr txBox="1">
          <a:spLocks noChangeArrowheads="1"/>
        </xdr:cNvSpPr>
      </xdr:nvSpPr>
      <xdr:spPr bwMode="auto">
        <a:xfrm>
          <a:off x="5867400" y="395287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981" name="Text Box 4"/>
        <xdr:cNvSpPr txBox="1">
          <a:spLocks noChangeArrowheads="1"/>
        </xdr:cNvSpPr>
      </xdr:nvSpPr>
      <xdr:spPr bwMode="auto">
        <a:xfrm>
          <a:off x="5857875" y="395287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495300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982" name="Text Box 4"/>
        <xdr:cNvSpPr txBox="1">
          <a:spLocks noChangeArrowheads="1"/>
        </xdr:cNvSpPr>
      </xdr:nvSpPr>
      <xdr:spPr bwMode="auto">
        <a:xfrm>
          <a:off x="5876925" y="395287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983" name="Text Box 4"/>
        <xdr:cNvSpPr txBox="1">
          <a:spLocks noChangeArrowheads="1"/>
        </xdr:cNvSpPr>
      </xdr:nvSpPr>
      <xdr:spPr bwMode="auto">
        <a:xfrm>
          <a:off x="5857875" y="395287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984" name="Text Box 4"/>
        <xdr:cNvSpPr txBox="1">
          <a:spLocks noChangeArrowheads="1"/>
        </xdr:cNvSpPr>
      </xdr:nvSpPr>
      <xdr:spPr bwMode="auto">
        <a:xfrm>
          <a:off x="4295775" y="395287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985" name="Text Box 4"/>
        <xdr:cNvSpPr txBox="1">
          <a:spLocks noChangeArrowheads="1"/>
        </xdr:cNvSpPr>
      </xdr:nvSpPr>
      <xdr:spPr bwMode="auto">
        <a:xfrm>
          <a:off x="4305300" y="395287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495300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986" name="Text Box 4"/>
        <xdr:cNvSpPr txBox="1">
          <a:spLocks noChangeArrowheads="1"/>
        </xdr:cNvSpPr>
      </xdr:nvSpPr>
      <xdr:spPr bwMode="auto">
        <a:xfrm>
          <a:off x="5876925" y="3952875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987" name="Text Box 4"/>
        <xdr:cNvSpPr txBox="1">
          <a:spLocks noChangeArrowheads="1"/>
        </xdr:cNvSpPr>
      </xdr:nvSpPr>
      <xdr:spPr bwMode="auto">
        <a:xfrm>
          <a:off x="5848350" y="395287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988" name="Text Box 4"/>
        <xdr:cNvSpPr txBox="1">
          <a:spLocks noChangeArrowheads="1"/>
        </xdr:cNvSpPr>
      </xdr:nvSpPr>
      <xdr:spPr bwMode="auto">
        <a:xfrm>
          <a:off x="5848350" y="395287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989" name="Text Box 4"/>
        <xdr:cNvSpPr txBox="1">
          <a:spLocks noChangeArrowheads="1"/>
        </xdr:cNvSpPr>
      </xdr:nvSpPr>
      <xdr:spPr bwMode="auto">
        <a:xfrm>
          <a:off x="5857875" y="395287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990" name="Text Box 4"/>
        <xdr:cNvSpPr txBox="1">
          <a:spLocks noChangeArrowheads="1"/>
        </xdr:cNvSpPr>
      </xdr:nvSpPr>
      <xdr:spPr bwMode="auto">
        <a:xfrm>
          <a:off x="4305300" y="395287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495300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1001" name="Text Box 4"/>
        <xdr:cNvSpPr txBox="1">
          <a:spLocks noChangeArrowheads="1"/>
        </xdr:cNvSpPr>
      </xdr:nvSpPr>
      <xdr:spPr bwMode="auto">
        <a:xfrm>
          <a:off x="5876925" y="3952875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1002" name="Text Box 4"/>
        <xdr:cNvSpPr txBox="1">
          <a:spLocks noChangeArrowheads="1"/>
        </xdr:cNvSpPr>
      </xdr:nvSpPr>
      <xdr:spPr bwMode="auto">
        <a:xfrm>
          <a:off x="5848350" y="395287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1003" name="Text Box 4"/>
        <xdr:cNvSpPr txBox="1">
          <a:spLocks noChangeArrowheads="1"/>
        </xdr:cNvSpPr>
      </xdr:nvSpPr>
      <xdr:spPr bwMode="auto">
        <a:xfrm>
          <a:off x="5848350" y="395287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1004" name="Text Box 4"/>
        <xdr:cNvSpPr txBox="1">
          <a:spLocks noChangeArrowheads="1"/>
        </xdr:cNvSpPr>
      </xdr:nvSpPr>
      <xdr:spPr bwMode="auto">
        <a:xfrm>
          <a:off x="5857875" y="395287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1005" name="Text Box 4"/>
        <xdr:cNvSpPr txBox="1">
          <a:spLocks noChangeArrowheads="1"/>
        </xdr:cNvSpPr>
      </xdr:nvSpPr>
      <xdr:spPr bwMode="auto">
        <a:xfrm>
          <a:off x="5857875" y="395287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495300</xdr:colOff>
      <xdr:row>18</xdr:row>
      <xdr:rowOff>9525</xdr:rowOff>
    </xdr:from>
    <xdr:to>
      <xdr:col>5</xdr:col>
      <xdr:colOff>609600</xdr:colOff>
      <xdr:row>18</xdr:row>
      <xdr:rowOff>133350</xdr:rowOff>
    </xdr:to>
    <xdr:sp macro="" textlink="">
      <xdr:nvSpPr>
        <xdr:cNvPr id="1007" name="Text Box 4"/>
        <xdr:cNvSpPr txBox="1">
          <a:spLocks noChangeArrowheads="1"/>
        </xdr:cNvSpPr>
      </xdr:nvSpPr>
      <xdr:spPr bwMode="auto">
        <a:xfrm>
          <a:off x="5133975" y="395287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466725</xdr:colOff>
      <xdr:row>18</xdr:row>
      <xdr:rowOff>9525</xdr:rowOff>
    </xdr:from>
    <xdr:to>
      <xdr:col>5</xdr:col>
      <xdr:colOff>609600</xdr:colOff>
      <xdr:row>18</xdr:row>
      <xdr:rowOff>133350</xdr:rowOff>
    </xdr:to>
    <xdr:sp macro="" textlink="">
      <xdr:nvSpPr>
        <xdr:cNvPr id="1009" name="Text Box 4"/>
        <xdr:cNvSpPr txBox="1">
          <a:spLocks noChangeArrowheads="1"/>
        </xdr:cNvSpPr>
      </xdr:nvSpPr>
      <xdr:spPr bwMode="auto">
        <a:xfrm>
          <a:off x="5105400" y="395287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466725</xdr:colOff>
      <xdr:row>18</xdr:row>
      <xdr:rowOff>9525</xdr:rowOff>
    </xdr:from>
    <xdr:to>
      <xdr:col>5</xdr:col>
      <xdr:colOff>609600</xdr:colOff>
      <xdr:row>18</xdr:row>
      <xdr:rowOff>133350</xdr:rowOff>
    </xdr:to>
    <xdr:sp macro="" textlink="">
      <xdr:nvSpPr>
        <xdr:cNvPr id="1010" name="Text Box 4"/>
        <xdr:cNvSpPr txBox="1">
          <a:spLocks noChangeArrowheads="1"/>
        </xdr:cNvSpPr>
      </xdr:nvSpPr>
      <xdr:spPr bwMode="auto">
        <a:xfrm>
          <a:off x="5105400" y="395287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18</xdr:row>
      <xdr:rowOff>9525</xdr:rowOff>
    </xdr:from>
    <xdr:to>
      <xdr:col>5</xdr:col>
      <xdr:colOff>609600</xdr:colOff>
      <xdr:row>18</xdr:row>
      <xdr:rowOff>133350</xdr:rowOff>
    </xdr:to>
    <xdr:sp macro="" textlink="">
      <xdr:nvSpPr>
        <xdr:cNvPr id="1012" name="Text Box 4"/>
        <xdr:cNvSpPr txBox="1">
          <a:spLocks noChangeArrowheads="1"/>
        </xdr:cNvSpPr>
      </xdr:nvSpPr>
      <xdr:spPr bwMode="auto">
        <a:xfrm>
          <a:off x="5114925" y="395287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18</xdr:row>
      <xdr:rowOff>9525</xdr:rowOff>
    </xdr:from>
    <xdr:to>
      <xdr:col>5</xdr:col>
      <xdr:colOff>609600</xdr:colOff>
      <xdr:row>18</xdr:row>
      <xdr:rowOff>133350</xdr:rowOff>
    </xdr:to>
    <xdr:sp macro="" textlink="">
      <xdr:nvSpPr>
        <xdr:cNvPr id="1013" name="Text Box 4"/>
        <xdr:cNvSpPr txBox="1">
          <a:spLocks noChangeArrowheads="1"/>
        </xdr:cNvSpPr>
      </xdr:nvSpPr>
      <xdr:spPr bwMode="auto">
        <a:xfrm>
          <a:off x="5114925" y="395287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613274</xdr:colOff>
      <xdr:row>13</xdr:row>
      <xdr:rowOff>125942</xdr:rowOff>
    </xdr:to>
    <xdr:sp macro="" textlink="">
      <xdr:nvSpPr>
        <xdr:cNvPr id="1014" name="Text Box 3"/>
        <xdr:cNvSpPr txBox="1">
          <a:spLocks noChangeArrowheads="1"/>
        </xdr:cNvSpPr>
      </xdr:nvSpPr>
      <xdr:spPr bwMode="auto">
        <a:xfrm>
          <a:off x="2967990" y="280035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3</xdr:col>
      <xdr:colOff>472440</xdr:colOff>
      <xdr:row>13</xdr:row>
      <xdr:rowOff>0</xdr:rowOff>
    </xdr:from>
    <xdr:to>
      <xdr:col>4</xdr:col>
      <xdr:colOff>98924</xdr:colOff>
      <xdr:row>13</xdr:row>
      <xdr:rowOff>125942</xdr:rowOff>
    </xdr:to>
    <xdr:sp macro="" textlink="">
      <xdr:nvSpPr>
        <xdr:cNvPr id="1015" name="Text Box 3"/>
        <xdr:cNvSpPr txBox="1">
          <a:spLocks noChangeArrowheads="1"/>
        </xdr:cNvSpPr>
      </xdr:nvSpPr>
      <xdr:spPr bwMode="auto">
        <a:xfrm>
          <a:off x="3739515" y="2800350"/>
          <a:ext cx="1503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472440</xdr:colOff>
      <xdr:row>13</xdr:row>
      <xdr:rowOff>0</xdr:rowOff>
    </xdr:from>
    <xdr:to>
      <xdr:col>4</xdr:col>
      <xdr:colOff>613274</xdr:colOff>
      <xdr:row>13</xdr:row>
      <xdr:rowOff>125942</xdr:rowOff>
    </xdr:to>
    <xdr:sp macro="" textlink="">
      <xdr:nvSpPr>
        <xdr:cNvPr id="1016" name="Text Box 3"/>
        <xdr:cNvSpPr txBox="1">
          <a:spLocks noChangeArrowheads="1"/>
        </xdr:cNvSpPr>
      </xdr:nvSpPr>
      <xdr:spPr bwMode="auto">
        <a:xfrm>
          <a:off x="4301490" y="2800350"/>
          <a:ext cx="2265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9525</xdr:colOff>
      <xdr:row>29</xdr:row>
      <xdr:rowOff>19050</xdr:rowOff>
    </xdr:from>
    <xdr:to>
      <xdr:col>6</xdr:col>
      <xdr:colOff>123825</xdr:colOff>
      <xdr:row>29</xdr:row>
      <xdr:rowOff>142875</xdr:rowOff>
    </xdr:to>
    <xdr:sp macro="" textlink="">
      <xdr:nvSpPr>
        <xdr:cNvPr id="1017" name="Text Box 3"/>
        <xdr:cNvSpPr txBox="1">
          <a:spLocks noChangeArrowheads="1"/>
        </xdr:cNvSpPr>
      </xdr:nvSpPr>
      <xdr:spPr bwMode="auto">
        <a:xfrm>
          <a:off x="5391150" y="647700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474345</xdr:colOff>
      <xdr:row>12</xdr:row>
      <xdr:rowOff>0</xdr:rowOff>
    </xdr:from>
    <xdr:to>
      <xdr:col>1</xdr:col>
      <xdr:colOff>577362</xdr:colOff>
      <xdr:row>12</xdr:row>
      <xdr:rowOff>125942</xdr:rowOff>
    </xdr:to>
    <xdr:sp macro="" textlink="">
      <xdr:nvSpPr>
        <xdr:cNvPr id="1018" name="Text Box 3"/>
        <xdr:cNvSpPr txBox="1">
          <a:spLocks noChangeArrowheads="1"/>
        </xdr:cNvSpPr>
      </xdr:nvSpPr>
      <xdr:spPr bwMode="auto">
        <a:xfrm>
          <a:off x="2312670" y="257175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485775</xdr:colOff>
      <xdr:row>17</xdr:row>
      <xdr:rowOff>9525</xdr:rowOff>
    </xdr:from>
    <xdr:to>
      <xdr:col>2</xdr:col>
      <xdr:colOff>609600</xdr:colOff>
      <xdr:row>17</xdr:row>
      <xdr:rowOff>133350</xdr:rowOff>
    </xdr:to>
    <xdr:sp macro="" textlink="">
      <xdr:nvSpPr>
        <xdr:cNvPr id="1019" name="Text Box 4"/>
        <xdr:cNvSpPr txBox="1">
          <a:spLocks noChangeArrowheads="1"/>
        </xdr:cNvSpPr>
      </xdr:nvSpPr>
      <xdr:spPr bwMode="auto">
        <a:xfrm>
          <a:off x="2981325" y="372427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609600</xdr:colOff>
      <xdr:row>17</xdr:row>
      <xdr:rowOff>133350</xdr:rowOff>
    </xdr:to>
    <xdr:sp macro="" textlink="">
      <xdr:nvSpPr>
        <xdr:cNvPr id="1020" name="Text Box 4"/>
        <xdr:cNvSpPr txBox="1">
          <a:spLocks noChangeArrowheads="1"/>
        </xdr:cNvSpPr>
      </xdr:nvSpPr>
      <xdr:spPr bwMode="auto">
        <a:xfrm>
          <a:off x="4314825" y="372427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609600</xdr:colOff>
      <xdr:row>17</xdr:row>
      <xdr:rowOff>133350</xdr:rowOff>
    </xdr:to>
    <xdr:sp macro="" textlink="">
      <xdr:nvSpPr>
        <xdr:cNvPr id="1021" name="Text Box 4"/>
        <xdr:cNvSpPr txBox="1">
          <a:spLocks noChangeArrowheads="1"/>
        </xdr:cNvSpPr>
      </xdr:nvSpPr>
      <xdr:spPr bwMode="auto">
        <a:xfrm>
          <a:off x="4314825" y="372427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17</xdr:row>
      <xdr:rowOff>9525</xdr:rowOff>
    </xdr:from>
    <xdr:to>
      <xdr:col>6</xdr:col>
      <xdr:colOff>609600</xdr:colOff>
      <xdr:row>17</xdr:row>
      <xdr:rowOff>133350</xdr:rowOff>
    </xdr:to>
    <xdr:sp macro="" textlink="">
      <xdr:nvSpPr>
        <xdr:cNvPr id="1022" name="Text Box 4"/>
        <xdr:cNvSpPr txBox="1">
          <a:spLocks noChangeArrowheads="1"/>
        </xdr:cNvSpPr>
      </xdr:nvSpPr>
      <xdr:spPr bwMode="auto">
        <a:xfrm>
          <a:off x="5857875" y="3724275"/>
          <a:ext cx="419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17</xdr:row>
      <xdr:rowOff>9525</xdr:rowOff>
    </xdr:from>
    <xdr:to>
      <xdr:col>6</xdr:col>
      <xdr:colOff>609600</xdr:colOff>
      <xdr:row>17</xdr:row>
      <xdr:rowOff>133350</xdr:rowOff>
    </xdr:to>
    <xdr:sp macro="" textlink="">
      <xdr:nvSpPr>
        <xdr:cNvPr id="1023" name="Text Box 4"/>
        <xdr:cNvSpPr txBox="1">
          <a:spLocks noChangeArrowheads="1"/>
        </xdr:cNvSpPr>
      </xdr:nvSpPr>
      <xdr:spPr bwMode="auto">
        <a:xfrm>
          <a:off x="5857875" y="3724275"/>
          <a:ext cx="419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609600</xdr:colOff>
      <xdr:row>17</xdr:row>
      <xdr:rowOff>133350</xdr:rowOff>
    </xdr:to>
    <xdr:sp macro="" textlink="">
      <xdr:nvSpPr>
        <xdr:cNvPr id="1024" name="Text Box 4"/>
        <xdr:cNvSpPr txBox="1">
          <a:spLocks noChangeArrowheads="1"/>
        </xdr:cNvSpPr>
      </xdr:nvSpPr>
      <xdr:spPr bwMode="auto">
        <a:xfrm>
          <a:off x="4314825" y="372427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17</xdr:row>
      <xdr:rowOff>9525</xdr:rowOff>
    </xdr:from>
    <xdr:to>
      <xdr:col>6</xdr:col>
      <xdr:colOff>609600</xdr:colOff>
      <xdr:row>17</xdr:row>
      <xdr:rowOff>133350</xdr:rowOff>
    </xdr:to>
    <xdr:sp macro="" textlink="">
      <xdr:nvSpPr>
        <xdr:cNvPr id="1025" name="Text Box 4"/>
        <xdr:cNvSpPr txBox="1">
          <a:spLocks noChangeArrowheads="1"/>
        </xdr:cNvSpPr>
      </xdr:nvSpPr>
      <xdr:spPr bwMode="auto">
        <a:xfrm>
          <a:off x="5857875" y="3724275"/>
          <a:ext cx="419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17</xdr:row>
      <xdr:rowOff>9525</xdr:rowOff>
    </xdr:from>
    <xdr:to>
      <xdr:col>6</xdr:col>
      <xdr:colOff>609600</xdr:colOff>
      <xdr:row>17</xdr:row>
      <xdr:rowOff>133350</xdr:rowOff>
    </xdr:to>
    <xdr:sp macro="" textlink="">
      <xdr:nvSpPr>
        <xdr:cNvPr id="1026" name="Text Box 4"/>
        <xdr:cNvSpPr txBox="1">
          <a:spLocks noChangeArrowheads="1"/>
        </xdr:cNvSpPr>
      </xdr:nvSpPr>
      <xdr:spPr bwMode="auto">
        <a:xfrm>
          <a:off x="5857875" y="3724275"/>
          <a:ext cx="419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17</xdr:row>
      <xdr:rowOff>9525</xdr:rowOff>
    </xdr:from>
    <xdr:to>
      <xdr:col>6</xdr:col>
      <xdr:colOff>609600</xdr:colOff>
      <xdr:row>17</xdr:row>
      <xdr:rowOff>133350</xdr:rowOff>
    </xdr:to>
    <xdr:sp macro="" textlink="">
      <xdr:nvSpPr>
        <xdr:cNvPr id="1027" name="Text Box 4"/>
        <xdr:cNvSpPr txBox="1">
          <a:spLocks noChangeArrowheads="1"/>
        </xdr:cNvSpPr>
      </xdr:nvSpPr>
      <xdr:spPr bwMode="auto">
        <a:xfrm>
          <a:off x="5857875" y="3724275"/>
          <a:ext cx="419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609600</xdr:colOff>
      <xdr:row>17</xdr:row>
      <xdr:rowOff>133350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4314825" y="372427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609600</xdr:colOff>
      <xdr:row>17</xdr:row>
      <xdr:rowOff>133350</xdr:rowOff>
    </xdr:to>
    <xdr:sp macro="" textlink="">
      <xdr:nvSpPr>
        <xdr:cNvPr id="1029" name="Text Box 4"/>
        <xdr:cNvSpPr txBox="1">
          <a:spLocks noChangeArrowheads="1"/>
        </xdr:cNvSpPr>
      </xdr:nvSpPr>
      <xdr:spPr bwMode="auto">
        <a:xfrm>
          <a:off x="4314825" y="372427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586887</xdr:colOff>
      <xdr:row>12</xdr:row>
      <xdr:rowOff>125942</xdr:rowOff>
    </xdr:to>
    <xdr:sp macro="" textlink="">
      <xdr:nvSpPr>
        <xdr:cNvPr id="1030" name="Text Box 3"/>
        <xdr:cNvSpPr txBox="1">
          <a:spLocks noChangeArrowheads="1"/>
        </xdr:cNvSpPr>
      </xdr:nvSpPr>
      <xdr:spPr bwMode="auto">
        <a:xfrm>
          <a:off x="2969895" y="257175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586887</xdr:colOff>
      <xdr:row>12</xdr:row>
      <xdr:rowOff>125942</xdr:rowOff>
    </xdr:to>
    <xdr:sp macro="" textlink="">
      <xdr:nvSpPr>
        <xdr:cNvPr id="1031" name="Text Box 3"/>
        <xdr:cNvSpPr txBox="1">
          <a:spLocks noChangeArrowheads="1"/>
        </xdr:cNvSpPr>
      </xdr:nvSpPr>
      <xdr:spPr bwMode="auto">
        <a:xfrm>
          <a:off x="4303395" y="257175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474345</xdr:colOff>
      <xdr:row>12</xdr:row>
      <xdr:rowOff>0</xdr:rowOff>
    </xdr:from>
    <xdr:to>
      <xdr:col>5</xdr:col>
      <xdr:colOff>476103</xdr:colOff>
      <xdr:row>12</xdr:row>
      <xdr:rowOff>125942</xdr:rowOff>
    </xdr:to>
    <xdr:sp macro="" textlink="">
      <xdr:nvSpPr>
        <xdr:cNvPr id="1032" name="Text Box 3"/>
        <xdr:cNvSpPr txBox="1">
          <a:spLocks noChangeArrowheads="1"/>
        </xdr:cNvSpPr>
      </xdr:nvSpPr>
      <xdr:spPr bwMode="auto">
        <a:xfrm>
          <a:off x="5113020" y="2571750"/>
          <a:ext cx="1758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474345</xdr:colOff>
      <xdr:row>12</xdr:row>
      <xdr:rowOff>0</xdr:rowOff>
    </xdr:from>
    <xdr:to>
      <xdr:col>6</xdr:col>
      <xdr:colOff>605937</xdr:colOff>
      <xdr:row>12</xdr:row>
      <xdr:rowOff>125942</xdr:rowOff>
    </xdr:to>
    <xdr:sp macro="" textlink="">
      <xdr:nvSpPr>
        <xdr:cNvPr id="1033" name="Text Box 3"/>
        <xdr:cNvSpPr txBox="1">
          <a:spLocks noChangeArrowheads="1"/>
        </xdr:cNvSpPr>
      </xdr:nvSpPr>
      <xdr:spPr bwMode="auto">
        <a:xfrm>
          <a:off x="5855970" y="2571750"/>
          <a:ext cx="24589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472440</xdr:colOff>
      <xdr:row>13</xdr:row>
      <xdr:rowOff>0</xdr:rowOff>
    </xdr:from>
    <xdr:to>
      <xdr:col>1</xdr:col>
      <xdr:colOff>584699</xdr:colOff>
      <xdr:row>13</xdr:row>
      <xdr:rowOff>125942</xdr:rowOff>
    </xdr:to>
    <xdr:sp macro="" textlink="">
      <xdr:nvSpPr>
        <xdr:cNvPr id="1034" name="Text Box 3"/>
        <xdr:cNvSpPr txBox="1">
          <a:spLocks noChangeArrowheads="1"/>
        </xdr:cNvSpPr>
      </xdr:nvSpPr>
      <xdr:spPr bwMode="auto">
        <a:xfrm>
          <a:off x="2310765" y="280035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476250</xdr:colOff>
      <xdr:row>18</xdr:row>
      <xdr:rowOff>9525</xdr:rowOff>
    </xdr:from>
    <xdr:to>
      <xdr:col>2</xdr:col>
      <xdr:colOff>609600</xdr:colOff>
      <xdr:row>18</xdr:row>
      <xdr:rowOff>133350</xdr:rowOff>
    </xdr:to>
    <xdr:sp macro="" textlink="">
      <xdr:nvSpPr>
        <xdr:cNvPr id="1035" name="Text Box 4"/>
        <xdr:cNvSpPr txBox="1">
          <a:spLocks noChangeArrowheads="1"/>
        </xdr:cNvSpPr>
      </xdr:nvSpPr>
      <xdr:spPr bwMode="auto">
        <a:xfrm>
          <a:off x="2971800" y="395287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472440</xdr:colOff>
      <xdr:row>13</xdr:row>
      <xdr:rowOff>0</xdr:rowOff>
    </xdr:from>
    <xdr:to>
      <xdr:col>4</xdr:col>
      <xdr:colOff>108449</xdr:colOff>
      <xdr:row>13</xdr:row>
      <xdr:rowOff>125942</xdr:rowOff>
    </xdr:to>
    <xdr:sp macro="" textlink="">
      <xdr:nvSpPr>
        <xdr:cNvPr id="1036" name="Text Box 3"/>
        <xdr:cNvSpPr txBox="1">
          <a:spLocks noChangeArrowheads="1"/>
        </xdr:cNvSpPr>
      </xdr:nvSpPr>
      <xdr:spPr bwMode="auto">
        <a:xfrm>
          <a:off x="3739515" y="2800350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1037" name="Text Box 4"/>
        <xdr:cNvSpPr txBox="1">
          <a:spLocks noChangeArrowheads="1"/>
        </xdr:cNvSpPr>
      </xdr:nvSpPr>
      <xdr:spPr bwMode="auto">
        <a:xfrm>
          <a:off x="4324350" y="395287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1038" name="Text Box 4"/>
        <xdr:cNvSpPr txBox="1">
          <a:spLocks noChangeArrowheads="1"/>
        </xdr:cNvSpPr>
      </xdr:nvSpPr>
      <xdr:spPr bwMode="auto">
        <a:xfrm>
          <a:off x="5857875" y="395287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472440</xdr:colOff>
      <xdr:row>13</xdr:row>
      <xdr:rowOff>0</xdr:rowOff>
    </xdr:from>
    <xdr:to>
      <xdr:col>4</xdr:col>
      <xdr:colOff>108449</xdr:colOff>
      <xdr:row>13</xdr:row>
      <xdr:rowOff>125942</xdr:rowOff>
    </xdr:to>
    <xdr:sp macro="" textlink="">
      <xdr:nvSpPr>
        <xdr:cNvPr id="1039" name="Text Box 3"/>
        <xdr:cNvSpPr txBox="1">
          <a:spLocks noChangeArrowheads="1"/>
        </xdr:cNvSpPr>
      </xdr:nvSpPr>
      <xdr:spPr bwMode="auto">
        <a:xfrm>
          <a:off x="3739515" y="2800350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1040" name="Text Box 4"/>
        <xdr:cNvSpPr txBox="1">
          <a:spLocks noChangeArrowheads="1"/>
        </xdr:cNvSpPr>
      </xdr:nvSpPr>
      <xdr:spPr bwMode="auto">
        <a:xfrm>
          <a:off x="4295775" y="395287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485775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1041" name="Text Box 4"/>
        <xdr:cNvSpPr txBox="1">
          <a:spLocks noChangeArrowheads="1"/>
        </xdr:cNvSpPr>
      </xdr:nvSpPr>
      <xdr:spPr bwMode="auto">
        <a:xfrm>
          <a:off x="5867400" y="395287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1042" name="Text Box 4"/>
        <xdr:cNvSpPr txBox="1">
          <a:spLocks noChangeArrowheads="1"/>
        </xdr:cNvSpPr>
      </xdr:nvSpPr>
      <xdr:spPr bwMode="auto">
        <a:xfrm>
          <a:off x="5857875" y="395287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495300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1043" name="Text Box 4"/>
        <xdr:cNvSpPr txBox="1">
          <a:spLocks noChangeArrowheads="1"/>
        </xdr:cNvSpPr>
      </xdr:nvSpPr>
      <xdr:spPr bwMode="auto">
        <a:xfrm>
          <a:off x="5876925" y="395287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1044" name="Text Box 4"/>
        <xdr:cNvSpPr txBox="1">
          <a:spLocks noChangeArrowheads="1"/>
        </xdr:cNvSpPr>
      </xdr:nvSpPr>
      <xdr:spPr bwMode="auto">
        <a:xfrm>
          <a:off x="5857875" y="395287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1045" name="Text Box 4"/>
        <xdr:cNvSpPr txBox="1">
          <a:spLocks noChangeArrowheads="1"/>
        </xdr:cNvSpPr>
      </xdr:nvSpPr>
      <xdr:spPr bwMode="auto">
        <a:xfrm>
          <a:off x="4295775" y="395287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1046" name="Text Box 4"/>
        <xdr:cNvSpPr txBox="1">
          <a:spLocks noChangeArrowheads="1"/>
        </xdr:cNvSpPr>
      </xdr:nvSpPr>
      <xdr:spPr bwMode="auto">
        <a:xfrm>
          <a:off x="4305300" y="395287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495300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1047" name="Text Box 4"/>
        <xdr:cNvSpPr txBox="1">
          <a:spLocks noChangeArrowheads="1"/>
        </xdr:cNvSpPr>
      </xdr:nvSpPr>
      <xdr:spPr bwMode="auto">
        <a:xfrm>
          <a:off x="5876925" y="3952875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1048" name="Text Box 4"/>
        <xdr:cNvSpPr txBox="1">
          <a:spLocks noChangeArrowheads="1"/>
        </xdr:cNvSpPr>
      </xdr:nvSpPr>
      <xdr:spPr bwMode="auto">
        <a:xfrm>
          <a:off x="5848350" y="395287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1049" name="Text Box 4"/>
        <xdr:cNvSpPr txBox="1">
          <a:spLocks noChangeArrowheads="1"/>
        </xdr:cNvSpPr>
      </xdr:nvSpPr>
      <xdr:spPr bwMode="auto">
        <a:xfrm>
          <a:off x="5848350" y="395287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1050" name="Text Box 4"/>
        <xdr:cNvSpPr txBox="1">
          <a:spLocks noChangeArrowheads="1"/>
        </xdr:cNvSpPr>
      </xdr:nvSpPr>
      <xdr:spPr bwMode="auto">
        <a:xfrm>
          <a:off x="5857875" y="395287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1051" name="Text Box 4"/>
        <xdr:cNvSpPr txBox="1">
          <a:spLocks noChangeArrowheads="1"/>
        </xdr:cNvSpPr>
      </xdr:nvSpPr>
      <xdr:spPr bwMode="auto">
        <a:xfrm>
          <a:off x="4305300" y="395287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495300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1053" name="Text Box 4"/>
        <xdr:cNvSpPr txBox="1">
          <a:spLocks noChangeArrowheads="1"/>
        </xdr:cNvSpPr>
      </xdr:nvSpPr>
      <xdr:spPr bwMode="auto">
        <a:xfrm>
          <a:off x="5876925" y="3952875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1055" name="Text Box 4"/>
        <xdr:cNvSpPr txBox="1">
          <a:spLocks noChangeArrowheads="1"/>
        </xdr:cNvSpPr>
      </xdr:nvSpPr>
      <xdr:spPr bwMode="auto">
        <a:xfrm>
          <a:off x="5848350" y="395287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1056" name="Text Box 4"/>
        <xdr:cNvSpPr txBox="1">
          <a:spLocks noChangeArrowheads="1"/>
        </xdr:cNvSpPr>
      </xdr:nvSpPr>
      <xdr:spPr bwMode="auto">
        <a:xfrm>
          <a:off x="5848350" y="395287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1058" name="Text Box 4"/>
        <xdr:cNvSpPr txBox="1">
          <a:spLocks noChangeArrowheads="1"/>
        </xdr:cNvSpPr>
      </xdr:nvSpPr>
      <xdr:spPr bwMode="auto">
        <a:xfrm>
          <a:off x="5857875" y="395287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1059" name="Text Box 4"/>
        <xdr:cNvSpPr txBox="1">
          <a:spLocks noChangeArrowheads="1"/>
        </xdr:cNvSpPr>
      </xdr:nvSpPr>
      <xdr:spPr bwMode="auto">
        <a:xfrm>
          <a:off x="5857875" y="395287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495300</xdr:colOff>
      <xdr:row>18</xdr:row>
      <xdr:rowOff>9525</xdr:rowOff>
    </xdr:from>
    <xdr:to>
      <xdr:col>5</xdr:col>
      <xdr:colOff>609600</xdr:colOff>
      <xdr:row>18</xdr:row>
      <xdr:rowOff>133350</xdr:rowOff>
    </xdr:to>
    <xdr:sp macro="" textlink="">
      <xdr:nvSpPr>
        <xdr:cNvPr id="1060" name="Text Box 4"/>
        <xdr:cNvSpPr txBox="1">
          <a:spLocks noChangeArrowheads="1"/>
        </xdr:cNvSpPr>
      </xdr:nvSpPr>
      <xdr:spPr bwMode="auto">
        <a:xfrm>
          <a:off x="5133975" y="395287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466725</xdr:colOff>
      <xdr:row>18</xdr:row>
      <xdr:rowOff>9525</xdr:rowOff>
    </xdr:from>
    <xdr:to>
      <xdr:col>5</xdr:col>
      <xdr:colOff>609600</xdr:colOff>
      <xdr:row>18</xdr:row>
      <xdr:rowOff>133350</xdr:rowOff>
    </xdr:to>
    <xdr:sp macro="" textlink="">
      <xdr:nvSpPr>
        <xdr:cNvPr id="1061" name="Text Box 4"/>
        <xdr:cNvSpPr txBox="1">
          <a:spLocks noChangeArrowheads="1"/>
        </xdr:cNvSpPr>
      </xdr:nvSpPr>
      <xdr:spPr bwMode="auto">
        <a:xfrm>
          <a:off x="5105400" y="395287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466725</xdr:colOff>
      <xdr:row>18</xdr:row>
      <xdr:rowOff>9525</xdr:rowOff>
    </xdr:from>
    <xdr:to>
      <xdr:col>5</xdr:col>
      <xdr:colOff>609600</xdr:colOff>
      <xdr:row>18</xdr:row>
      <xdr:rowOff>133350</xdr:rowOff>
    </xdr:to>
    <xdr:sp macro="" textlink="">
      <xdr:nvSpPr>
        <xdr:cNvPr id="1064" name="Text Box 4"/>
        <xdr:cNvSpPr txBox="1">
          <a:spLocks noChangeArrowheads="1"/>
        </xdr:cNvSpPr>
      </xdr:nvSpPr>
      <xdr:spPr bwMode="auto">
        <a:xfrm>
          <a:off x="5105400" y="395287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18</xdr:row>
      <xdr:rowOff>9525</xdr:rowOff>
    </xdr:from>
    <xdr:to>
      <xdr:col>5</xdr:col>
      <xdr:colOff>609600</xdr:colOff>
      <xdr:row>18</xdr:row>
      <xdr:rowOff>133350</xdr:rowOff>
    </xdr:to>
    <xdr:sp macro="" textlink="">
      <xdr:nvSpPr>
        <xdr:cNvPr id="1065" name="Text Box 4"/>
        <xdr:cNvSpPr txBox="1">
          <a:spLocks noChangeArrowheads="1"/>
        </xdr:cNvSpPr>
      </xdr:nvSpPr>
      <xdr:spPr bwMode="auto">
        <a:xfrm>
          <a:off x="5114925" y="395287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18</xdr:row>
      <xdr:rowOff>9525</xdr:rowOff>
    </xdr:from>
    <xdr:to>
      <xdr:col>5</xdr:col>
      <xdr:colOff>609600</xdr:colOff>
      <xdr:row>18</xdr:row>
      <xdr:rowOff>133350</xdr:rowOff>
    </xdr:to>
    <xdr:sp macro="" textlink="">
      <xdr:nvSpPr>
        <xdr:cNvPr id="1066" name="Text Box 4"/>
        <xdr:cNvSpPr txBox="1">
          <a:spLocks noChangeArrowheads="1"/>
        </xdr:cNvSpPr>
      </xdr:nvSpPr>
      <xdr:spPr bwMode="auto">
        <a:xfrm>
          <a:off x="5114925" y="395287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613274</xdr:colOff>
      <xdr:row>13</xdr:row>
      <xdr:rowOff>125942</xdr:rowOff>
    </xdr:to>
    <xdr:sp macro="" textlink="">
      <xdr:nvSpPr>
        <xdr:cNvPr id="1067" name="Text Box 3"/>
        <xdr:cNvSpPr txBox="1">
          <a:spLocks noChangeArrowheads="1"/>
        </xdr:cNvSpPr>
      </xdr:nvSpPr>
      <xdr:spPr bwMode="auto">
        <a:xfrm>
          <a:off x="2967990" y="280035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3</xdr:col>
      <xdr:colOff>472440</xdr:colOff>
      <xdr:row>13</xdr:row>
      <xdr:rowOff>0</xdr:rowOff>
    </xdr:from>
    <xdr:to>
      <xdr:col>4</xdr:col>
      <xdr:colOff>98924</xdr:colOff>
      <xdr:row>13</xdr:row>
      <xdr:rowOff>125942</xdr:rowOff>
    </xdr:to>
    <xdr:sp macro="" textlink="">
      <xdr:nvSpPr>
        <xdr:cNvPr id="1068" name="Text Box 3"/>
        <xdr:cNvSpPr txBox="1">
          <a:spLocks noChangeArrowheads="1"/>
        </xdr:cNvSpPr>
      </xdr:nvSpPr>
      <xdr:spPr bwMode="auto">
        <a:xfrm>
          <a:off x="3739515" y="2800350"/>
          <a:ext cx="1503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472440</xdr:colOff>
      <xdr:row>13</xdr:row>
      <xdr:rowOff>0</xdr:rowOff>
    </xdr:from>
    <xdr:to>
      <xdr:col>4</xdr:col>
      <xdr:colOff>613274</xdr:colOff>
      <xdr:row>13</xdr:row>
      <xdr:rowOff>125942</xdr:rowOff>
    </xdr:to>
    <xdr:sp macro="" textlink="">
      <xdr:nvSpPr>
        <xdr:cNvPr id="1069" name="Text Box 3"/>
        <xdr:cNvSpPr txBox="1">
          <a:spLocks noChangeArrowheads="1"/>
        </xdr:cNvSpPr>
      </xdr:nvSpPr>
      <xdr:spPr bwMode="auto">
        <a:xfrm>
          <a:off x="4301490" y="2800350"/>
          <a:ext cx="2265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9525</xdr:colOff>
      <xdr:row>29</xdr:row>
      <xdr:rowOff>19050</xdr:rowOff>
    </xdr:from>
    <xdr:to>
      <xdr:col>6</xdr:col>
      <xdr:colOff>123825</xdr:colOff>
      <xdr:row>29</xdr:row>
      <xdr:rowOff>142875</xdr:rowOff>
    </xdr:to>
    <xdr:sp macro="" textlink="">
      <xdr:nvSpPr>
        <xdr:cNvPr id="1070" name="Text Box 3"/>
        <xdr:cNvSpPr txBox="1">
          <a:spLocks noChangeArrowheads="1"/>
        </xdr:cNvSpPr>
      </xdr:nvSpPr>
      <xdr:spPr bwMode="auto">
        <a:xfrm>
          <a:off x="5391150" y="647700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474345</xdr:colOff>
      <xdr:row>12</xdr:row>
      <xdr:rowOff>0</xdr:rowOff>
    </xdr:from>
    <xdr:to>
      <xdr:col>1</xdr:col>
      <xdr:colOff>577362</xdr:colOff>
      <xdr:row>12</xdr:row>
      <xdr:rowOff>125942</xdr:rowOff>
    </xdr:to>
    <xdr:sp macro="" textlink="">
      <xdr:nvSpPr>
        <xdr:cNvPr id="1072" name="Text Box 3"/>
        <xdr:cNvSpPr txBox="1">
          <a:spLocks noChangeArrowheads="1"/>
        </xdr:cNvSpPr>
      </xdr:nvSpPr>
      <xdr:spPr bwMode="auto">
        <a:xfrm>
          <a:off x="2312670" y="257175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485775</xdr:colOff>
      <xdr:row>17</xdr:row>
      <xdr:rowOff>9525</xdr:rowOff>
    </xdr:from>
    <xdr:to>
      <xdr:col>2</xdr:col>
      <xdr:colOff>609600</xdr:colOff>
      <xdr:row>17</xdr:row>
      <xdr:rowOff>133350</xdr:rowOff>
    </xdr:to>
    <xdr:sp macro="" textlink="">
      <xdr:nvSpPr>
        <xdr:cNvPr id="1073" name="Text Box 4"/>
        <xdr:cNvSpPr txBox="1">
          <a:spLocks noChangeArrowheads="1"/>
        </xdr:cNvSpPr>
      </xdr:nvSpPr>
      <xdr:spPr bwMode="auto">
        <a:xfrm>
          <a:off x="2981325" y="372427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609600</xdr:colOff>
      <xdr:row>17</xdr:row>
      <xdr:rowOff>133350</xdr:rowOff>
    </xdr:to>
    <xdr:sp macro="" textlink="">
      <xdr:nvSpPr>
        <xdr:cNvPr id="1074" name="Text Box 4"/>
        <xdr:cNvSpPr txBox="1">
          <a:spLocks noChangeArrowheads="1"/>
        </xdr:cNvSpPr>
      </xdr:nvSpPr>
      <xdr:spPr bwMode="auto">
        <a:xfrm>
          <a:off x="4314825" y="372427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609600</xdr:colOff>
      <xdr:row>17</xdr:row>
      <xdr:rowOff>133350</xdr:rowOff>
    </xdr:to>
    <xdr:sp macro="" textlink="">
      <xdr:nvSpPr>
        <xdr:cNvPr id="1075" name="Text Box 4"/>
        <xdr:cNvSpPr txBox="1">
          <a:spLocks noChangeArrowheads="1"/>
        </xdr:cNvSpPr>
      </xdr:nvSpPr>
      <xdr:spPr bwMode="auto">
        <a:xfrm>
          <a:off x="4314825" y="372427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17</xdr:row>
      <xdr:rowOff>9525</xdr:rowOff>
    </xdr:from>
    <xdr:to>
      <xdr:col>6</xdr:col>
      <xdr:colOff>609600</xdr:colOff>
      <xdr:row>17</xdr:row>
      <xdr:rowOff>133350</xdr:rowOff>
    </xdr:to>
    <xdr:sp macro="" textlink="">
      <xdr:nvSpPr>
        <xdr:cNvPr id="1076" name="Text Box 4"/>
        <xdr:cNvSpPr txBox="1">
          <a:spLocks noChangeArrowheads="1"/>
        </xdr:cNvSpPr>
      </xdr:nvSpPr>
      <xdr:spPr bwMode="auto">
        <a:xfrm>
          <a:off x="5857875" y="372427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17</xdr:row>
      <xdr:rowOff>9525</xdr:rowOff>
    </xdr:from>
    <xdr:to>
      <xdr:col>6</xdr:col>
      <xdr:colOff>609600</xdr:colOff>
      <xdr:row>17</xdr:row>
      <xdr:rowOff>133350</xdr:rowOff>
    </xdr:to>
    <xdr:sp macro="" textlink="">
      <xdr:nvSpPr>
        <xdr:cNvPr id="1077" name="Text Box 4"/>
        <xdr:cNvSpPr txBox="1">
          <a:spLocks noChangeArrowheads="1"/>
        </xdr:cNvSpPr>
      </xdr:nvSpPr>
      <xdr:spPr bwMode="auto">
        <a:xfrm>
          <a:off x="5857875" y="372427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609600</xdr:colOff>
      <xdr:row>17</xdr:row>
      <xdr:rowOff>133350</xdr:rowOff>
    </xdr:to>
    <xdr:sp macro="" textlink="">
      <xdr:nvSpPr>
        <xdr:cNvPr id="1078" name="Text Box 4"/>
        <xdr:cNvSpPr txBox="1">
          <a:spLocks noChangeArrowheads="1"/>
        </xdr:cNvSpPr>
      </xdr:nvSpPr>
      <xdr:spPr bwMode="auto">
        <a:xfrm>
          <a:off x="4314825" y="372427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17</xdr:row>
      <xdr:rowOff>9525</xdr:rowOff>
    </xdr:from>
    <xdr:to>
      <xdr:col>6</xdr:col>
      <xdr:colOff>609600</xdr:colOff>
      <xdr:row>17</xdr:row>
      <xdr:rowOff>133350</xdr:rowOff>
    </xdr:to>
    <xdr:sp macro="" textlink="">
      <xdr:nvSpPr>
        <xdr:cNvPr id="1079" name="Text Box 4"/>
        <xdr:cNvSpPr txBox="1">
          <a:spLocks noChangeArrowheads="1"/>
        </xdr:cNvSpPr>
      </xdr:nvSpPr>
      <xdr:spPr bwMode="auto">
        <a:xfrm>
          <a:off x="5857875" y="372427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17</xdr:row>
      <xdr:rowOff>9525</xdr:rowOff>
    </xdr:from>
    <xdr:to>
      <xdr:col>6</xdr:col>
      <xdr:colOff>609600</xdr:colOff>
      <xdr:row>17</xdr:row>
      <xdr:rowOff>133350</xdr:rowOff>
    </xdr:to>
    <xdr:sp macro="" textlink="">
      <xdr:nvSpPr>
        <xdr:cNvPr id="1080" name="Text Box 4"/>
        <xdr:cNvSpPr txBox="1">
          <a:spLocks noChangeArrowheads="1"/>
        </xdr:cNvSpPr>
      </xdr:nvSpPr>
      <xdr:spPr bwMode="auto">
        <a:xfrm>
          <a:off x="5857875" y="372427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17</xdr:row>
      <xdr:rowOff>9525</xdr:rowOff>
    </xdr:from>
    <xdr:to>
      <xdr:col>6</xdr:col>
      <xdr:colOff>609600</xdr:colOff>
      <xdr:row>17</xdr:row>
      <xdr:rowOff>133350</xdr:rowOff>
    </xdr:to>
    <xdr:sp macro="" textlink="">
      <xdr:nvSpPr>
        <xdr:cNvPr id="1081" name="Text Box 4"/>
        <xdr:cNvSpPr txBox="1">
          <a:spLocks noChangeArrowheads="1"/>
        </xdr:cNvSpPr>
      </xdr:nvSpPr>
      <xdr:spPr bwMode="auto">
        <a:xfrm>
          <a:off x="5857875" y="372427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609600</xdr:colOff>
      <xdr:row>17</xdr:row>
      <xdr:rowOff>133350</xdr:rowOff>
    </xdr:to>
    <xdr:sp macro="" textlink="">
      <xdr:nvSpPr>
        <xdr:cNvPr id="1082" name="Text Box 4"/>
        <xdr:cNvSpPr txBox="1">
          <a:spLocks noChangeArrowheads="1"/>
        </xdr:cNvSpPr>
      </xdr:nvSpPr>
      <xdr:spPr bwMode="auto">
        <a:xfrm>
          <a:off x="4314825" y="372427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609600</xdr:colOff>
      <xdr:row>17</xdr:row>
      <xdr:rowOff>133350</xdr:rowOff>
    </xdr:to>
    <xdr:sp macro="" textlink="">
      <xdr:nvSpPr>
        <xdr:cNvPr id="1084" name="Text Box 4"/>
        <xdr:cNvSpPr txBox="1">
          <a:spLocks noChangeArrowheads="1"/>
        </xdr:cNvSpPr>
      </xdr:nvSpPr>
      <xdr:spPr bwMode="auto">
        <a:xfrm>
          <a:off x="4314825" y="372427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586887</xdr:colOff>
      <xdr:row>12</xdr:row>
      <xdr:rowOff>125942</xdr:rowOff>
    </xdr:to>
    <xdr:sp macro="" textlink="">
      <xdr:nvSpPr>
        <xdr:cNvPr id="1085" name="Text Box 3"/>
        <xdr:cNvSpPr txBox="1">
          <a:spLocks noChangeArrowheads="1"/>
        </xdr:cNvSpPr>
      </xdr:nvSpPr>
      <xdr:spPr bwMode="auto">
        <a:xfrm>
          <a:off x="2969895" y="257175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586887</xdr:colOff>
      <xdr:row>12</xdr:row>
      <xdr:rowOff>125942</xdr:rowOff>
    </xdr:to>
    <xdr:sp macro="" textlink="">
      <xdr:nvSpPr>
        <xdr:cNvPr id="1086" name="Text Box 3"/>
        <xdr:cNvSpPr txBox="1">
          <a:spLocks noChangeArrowheads="1"/>
        </xdr:cNvSpPr>
      </xdr:nvSpPr>
      <xdr:spPr bwMode="auto">
        <a:xfrm>
          <a:off x="4303395" y="257175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474345</xdr:colOff>
      <xdr:row>12</xdr:row>
      <xdr:rowOff>0</xdr:rowOff>
    </xdr:from>
    <xdr:to>
      <xdr:col>5</xdr:col>
      <xdr:colOff>476103</xdr:colOff>
      <xdr:row>12</xdr:row>
      <xdr:rowOff>125942</xdr:rowOff>
    </xdr:to>
    <xdr:sp macro="" textlink="">
      <xdr:nvSpPr>
        <xdr:cNvPr id="1087" name="Text Box 3"/>
        <xdr:cNvSpPr txBox="1">
          <a:spLocks noChangeArrowheads="1"/>
        </xdr:cNvSpPr>
      </xdr:nvSpPr>
      <xdr:spPr bwMode="auto">
        <a:xfrm>
          <a:off x="5113020" y="2571750"/>
          <a:ext cx="1758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474345</xdr:colOff>
      <xdr:row>12</xdr:row>
      <xdr:rowOff>0</xdr:rowOff>
    </xdr:from>
    <xdr:to>
      <xdr:col>6</xdr:col>
      <xdr:colOff>510687</xdr:colOff>
      <xdr:row>12</xdr:row>
      <xdr:rowOff>125942</xdr:rowOff>
    </xdr:to>
    <xdr:sp macro="" textlink="">
      <xdr:nvSpPr>
        <xdr:cNvPr id="1088" name="Text Box 3"/>
        <xdr:cNvSpPr txBox="1">
          <a:spLocks noChangeArrowheads="1"/>
        </xdr:cNvSpPr>
      </xdr:nvSpPr>
      <xdr:spPr bwMode="auto">
        <a:xfrm>
          <a:off x="5855970" y="257175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472440</xdr:colOff>
      <xdr:row>13</xdr:row>
      <xdr:rowOff>0</xdr:rowOff>
    </xdr:from>
    <xdr:to>
      <xdr:col>1</xdr:col>
      <xdr:colOff>584699</xdr:colOff>
      <xdr:row>13</xdr:row>
      <xdr:rowOff>125942</xdr:rowOff>
    </xdr:to>
    <xdr:sp macro="" textlink="">
      <xdr:nvSpPr>
        <xdr:cNvPr id="1089" name="Text Box 3"/>
        <xdr:cNvSpPr txBox="1">
          <a:spLocks noChangeArrowheads="1"/>
        </xdr:cNvSpPr>
      </xdr:nvSpPr>
      <xdr:spPr bwMode="auto">
        <a:xfrm>
          <a:off x="2310765" y="280035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476250</xdr:colOff>
      <xdr:row>18</xdr:row>
      <xdr:rowOff>9525</xdr:rowOff>
    </xdr:from>
    <xdr:to>
      <xdr:col>2</xdr:col>
      <xdr:colOff>609600</xdr:colOff>
      <xdr:row>18</xdr:row>
      <xdr:rowOff>133350</xdr:rowOff>
    </xdr:to>
    <xdr:sp macro="" textlink="">
      <xdr:nvSpPr>
        <xdr:cNvPr id="1090" name="Text Box 4"/>
        <xdr:cNvSpPr txBox="1">
          <a:spLocks noChangeArrowheads="1"/>
        </xdr:cNvSpPr>
      </xdr:nvSpPr>
      <xdr:spPr bwMode="auto">
        <a:xfrm>
          <a:off x="2971800" y="395287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472440</xdr:colOff>
      <xdr:row>13</xdr:row>
      <xdr:rowOff>0</xdr:rowOff>
    </xdr:from>
    <xdr:to>
      <xdr:col>4</xdr:col>
      <xdr:colOff>60824</xdr:colOff>
      <xdr:row>13</xdr:row>
      <xdr:rowOff>125942</xdr:rowOff>
    </xdr:to>
    <xdr:sp macro="" textlink="">
      <xdr:nvSpPr>
        <xdr:cNvPr id="1091" name="Text Box 3"/>
        <xdr:cNvSpPr txBox="1">
          <a:spLocks noChangeArrowheads="1"/>
        </xdr:cNvSpPr>
      </xdr:nvSpPr>
      <xdr:spPr bwMode="auto">
        <a:xfrm>
          <a:off x="3739515" y="280035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1092" name="Text Box 4"/>
        <xdr:cNvSpPr txBox="1">
          <a:spLocks noChangeArrowheads="1"/>
        </xdr:cNvSpPr>
      </xdr:nvSpPr>
      <xdr:spPr bwMode="auto">
        <a:xfrm>
          <a:off x="4324350" y="395287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1093" name="Text Box 4"/>
        <xdr:cNvSpPr txBox="1">
          <a:spLocks noChangeArrowheads="1"/>
        </xdr:cNvSpPr>
      </xdr:nvSpPr>
      <xdr:spPr bwMode="auto">
        <a:xfrm>
          <a:off x="5857875" y="395287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472440</xdr:colOff>
      <xdr:row>13</xdr:row>
      <xdr:rowOff>0</xdr:rowOff>
    </xdr:from>
    <xdr:to>
      <xdr:col>4</xdr:col>
      <xdr:colOff>60824</xdr:colOff>
      <xdr:row>13</xdr:row>
      <xdr:rowOff>125942</xdr:rowOff>
    </xdr:to>
    <xdr:sp macro="" textlink="">
      <xdr:nvSpPr>
        <xdr:cNvPr id="1094" name="Text Box 3"/>
        <xdr:cNvSpPr txBox="1">
          <a:spLocks noChangeArrowheads="1"/>
        </xdr:cNvSpPr>
      </xdr:nvSpPr>
      <xdr:spPr bwMode="auto">
        <a:xfrm>
          <a:off x="3739515" y="280035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1095" name="Text Box 4"/>
        <xdr:cNvSpPr txBox="1">
          <a:spLocks noChangeArrowheads="1"/>
        </xdr:cNvSpPr>
      </xdr:nvSpPr>
      <xdr:spPr bwMode="auto">
        <a:xfrm>
          <a:off x="4295775" y="395287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485775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1096" name="Text Box 4"/>
        <xdr:cNvSpPr txBox="1">
          <a:spLocks noChangeArrowheads="1"/>
        </xdr:cNvSpPr>
      </xdr:nvSpPr>
      <xdr:spPr bwMode="auto">
        <a:xfrm>
          <a:off x="5867400" y="395287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1097" name="Text Box 4"/>
        <xdr:cNvSpPr txBox="1">
          <a:spLocks noChangeArrowheads="1"/>
        </xdr:cNvSpPr>
      </xdr:nvSpPr>
      <xdr:spPr bwMode="auto">
        <a:xfrm>
          <a:off x="5857875" y="395287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495300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1098" name="Text Box 4"/>
        <xdr:cNvSpPr txBox="1">
          <a:spLocks noChangeArrowheads="1"/>
        </xdr:cNvSpPr>
      </xdr:nvSpPr>
      <xdr:spPr bwMode="auto">
        <a:xfrm>
          <a:off x="5876925" y="395287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1099" name="Text Box 4"/>
        <xdr:cNvSpPr txBox="1">
          <a:spLocks noChangeArrowheads="1"/>
        </xdr:cNvSpPr>
      </xdr:nvSpPr>
      <xdr:spPr bwMode="auto">
        <a:xfrm>
          <a:off x="5857875" y="395287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1100" name="Text Box 4"/>
        <xdr:cNvSpPr txBox="1">
          <a:spLocks noChangeArrowheads="1"/>
        </xdr:cNvSpPr>
      </xdr:nvSpPr>
      <xdr:spPr bwMode="auto">
        <a:xfrm>
          <a:off x="4295775" y="395287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1101" name="Text Box 4"/>
        <xdr:cNvSpPr txBox="1">
          <a:spLocks noChangeArrowheads="1"/>
        </xdr:cNvSpPr>
      </xdr:nvSpPr>
      <xdr:spPr bwMode="auto">
        <a:xfrm>
          <a:off x="4305300" y="395287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495300</xdr:colOff>
      <xdr:row>18</xdr:row>
      <xdr:rowOff>9525</xdr:rowOff>
    </xdr:from>
    <xdr:to>
      <xdr:col>6</xdr:col>
      <xdr:colOff>561975</xdr:colOff>
      <xdr:row>18</xdr:row>
      <xdr:rowOff>133350</xdr:rowOff>
    </xdr:to>
    <xdr:sp macro="" textlink="">
      <xdr:nvSpPr>
        <xdr:cNvPr id="1102" name="Text Box 4"/>
        <xdr:cNvSpPr txBox="1">
          <a:spLocks noChangeArrowheads="1"/>
        </xdr:cNvSpPr>
      </xdr:nvSpPr>
      <xdr:spPr bwMode="auto">
        <a:xfrm>
          <a:off x="5876925" y="3952875"/>
          <a:ext cx="66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18</xdr:row>
      <xdr:rowOff>9525</xdr:rowOff>
    </xdr:from>
    <xdr:to>
      <xdr:col>6</xdr:col>
      <xdr:colOff>561975</xdr:colOff>
      <xdr:row>18</xdr:row>
      <xdr:rowOff>133350</xdr:rowOff>
    </xdr:to>
    <xdr:sp macro="" textlink="">
      <xdr:nvSpPr>
        <xdr:cNvPr id="1103" name="Text Box 4"/>
        <xdr:cNvSpPr txBox="1">
          <a:spLocks noChangeArrowheads="1"/>
        </xdr:cNvSpPr>
      </xdr:nvSpPr>
      <xdr:spPr bwMode="auto">
        <a:xfrm>
          <a:off x="5848350" y="395287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18</xdr:row>
      <xdr:rowOff>9525</xdr:rowOff>
    </xdr:from>
    <xdr:to>
      <xdr:col>6</xdr:col>
      <xdr:colOff>561975</xdr:colOff>
      <xdr:row>18</xdr:row>
      <xdr:rowOff>133350</xdr:rowOff>
    </xdr:to>
    <xdr:sp macro="" textlink="">
      <xdr:nvSpPr>
        <xdr:cNvPr id="1104" name="Text Box 4"/>
        <xdr:cNvSpPr txBox="1">
          <a:spLocks noChangeArrowheads="1"/>
        </xdr:cNvSpPr>
      </xdr:nvSpPr>
      <xdr:spPr bwMode="auto">
        <a:xfrm>
          <a:off x="5848350" y="395287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552450</xdr:colOff>
      <xdr:row>18</xdr:row>
      <xdr:rowOff>133350</xdr:rowOff>
    </xdr:to>
    <xdr:sp macro="" textlink="">
      <xdr:nvSpPr>
        <xdr:cNvPr id="1105" name="Text Box 4"/>
        <xdr:cNvSpPr txBox="1">
          <a:spLocks noChangeArrowheads="1"/>
        </xdr:cNvSpPr>
      </xdr:nvSpPr>
      <xdr:spPr bwMode="auto">
        <a:xfrm>
          <a:off x="5857875" y="3952875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1106" name="Text Box 4"/>
        <xdr:cNvSpPr txBox="1">
          <a:spLocks noChangeArrowheads="1"/>
        </xdr:cNvSpPr>
      </xdr:nvSpPr>
      <xdr:spPr bwMode="auto">
        <a:xfrm>
          <a:off x="4305300" y="395287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495300</xdr:colOff>
      <xdr:row>18</xdr:row>
      <xdr:rowOff>9525</xdr:rowOff>
    </xdr:from>
    <xdr:to>
      <xdr:col>6</xdr:col>
      <xdr:colOff>561975</xdr:colOff>
      <xdr:row>18</xdr:row>
      <xdr:rowOff>133350</xdr:rowOff>
    </xdr:to>
    <xdr:sp macro="" textlink="">
      <xdr:nvSpPr>
        <xdr:cNvPr id="1107" name="Text Box 4"/>
        <xdr:cNvSpPr txBox="1">
          <a:spLocks noChangeArrowheads="1"/>
        </xdr:cNvSpPr>
      </xdr:nvSpPr>
      <xdr:spPr bwMode="auto">
        <a:xfrm>
          <a:off x="5876925" y="3952875"/>
          <a:ext cx="66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18</xdr:row>
      <xdr:rowOff>9525</xdr:rowOff>
    </xdr:from>
    <xdr:to>
      <xdr:col>6</xdr:col>
      <xdr:colOff>561975</xdr:colOff>
      <xdr:row>18</xdr:row>
      <xdr:rowOff>133350</xdr:rowOff>
    </xdr:to>
    <xdr:sp macro="" textlink="">
      <xdr:nvSpPr>
        <xdr:cNvPr id="1108" name="Text Box 4"/>
        <xdr:cNvSpPr txBox="1">
          <a:spLocks noChangeArrowheads="1"/>
        </xdr:cNvSpPr>
      </xdr:nvSpPr>
      <xdr:spPr bwMode="auto">
        <a:xfrm>
          <a:off x="5848350" y="395287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18</xdr:row>
      <xdr:rowOff>9525</xdr:rowOff>
    </xdr:from>
    <xdr:to>
      <xdr:col>6</xdr:col>
      <xdr:colOff>561975</xdr:colOff>
      <xdr:row>18</xdr:row>
      <xdr:rowOff>133350</xdr:rowOff>
    </xdr:to>
    <xdr:sp macro="" textlink="">
      <xdr:nvSpPr>
        <xdr:cNvPr id="1109" name="Text Box 4"/>
        <xdr:cNvSpPr txBox="1">
          <a:spLocks noChangeArrowheads="1"/>
        </xdr:cNvSpPr>
      </xdr:nvSpPr>
      <xdr:spPr bwMode="auto">
        <a:xfrm>
          <a:off x="5848350" y="395287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552450</xdr:colOff>
      <xdr:row>18</xdr:row>
      <xdr:rowOff>133350</xdr:rowOff>
    </xdr:to>
    <xdr:sp macro="" textlink="">
      <xdr:nvSpPr>
        <xdr:cNvPr id="1110" name="Text Box 4"/>
        <xdr:cNvSpPr txBox="1">
          <a:spLocks noChangeArrowheads="1"/>
        </xdr:cNvSpPr>
      </xdr:nvSpPr>
      <xdr:spPr bwMode="auto">
        <a:xfrm>
          <a:off x="5857875" y="3952875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552450</xdr:colOff>
      <xdr:row>18</xdr:row>
      <xdr:rowOff>133350</xdr:rowOff>
    </xdr:to>
    <xdr:sp macro="" textlink="">
      <xdr:nvSpPr>
        <xdr:cNvPr id="1111" name="Text Box 4"/>
        <xdr:cNvSpPr txBox="1">
          <a:spLocks noChangeArrowheads="1"/>
        </xdr:cNvSpPr>
      </xdr:nvSpPr>
      <xdr:spPr bwMode="auto">
        <a:xfrm>
          <a:off x="5857875" y="3952875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495300</xdr:colOff>
      <xdr:row>18</xdr:row>
      <xdr:rowOff>9525</xdr:rowOff>
    </xdr:from>
    <xdr:to>
      <xdr:col>5</xdr:col>
      <xdr:colOff>609600</xdr:colOff>
      <xdr:row>18</xdr:row>
      <xdr:rowOff>133350</xdr:rowOff>
    </xdr:to>
    <xdr:sp macro="" textlink="">
      <xdr:nvSpPr>
        <xdr:cNvPr id="1112" name="Text Box 4"/>
        <xdr:cNvSpPr txBox="1">
          <a:spLocks noChangeArrowheads="1"/>
        </xdr:cNvSpPr>
      </xdr:nvSpPr>
      <xdr:spPr bwMode="auto">
        <a:xfrm>
          <a:off x="5133975" y="395287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466725</xdr:colOff>
      <xdr:row>18</xdr:row>
      <xdr:rowOff>9525</xdr:rowOff>
    </xdr:from>
    <xdr:to>
      <xdr:col>5</xdr:col>
      <xdr:colOff>609600</xdr:colOff>
      <xdr:row>18</xdr:row>
      <xdr:rowOff>133350</xdr:rowOff>
    </xdr:to>
    <xdr:sp macro="" textlink="">
      <xdr:nvSpPr>
        <xdr:cNvPr id="1113" name="Text Box 4"/>
        <xdr:cNvSpPr txBox="1">
          <a:spLocks noChangeArrowheads="1"/>
        </xdr:cNvSpPr>
      </xdr:nvSpPr>
      <xdr:spPr bwMode="auto">
        <a:xfrm>
          <a:off x="5105400" y="395287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466725</xdr:colOff>
      <xdr:row>18</xdr:row>
      <xdr:rowOff>9525</xdr:rowOff>
    </xdr:from>
    <xdr:to>
      <xdr:col>5</xdr:col>
      <xdr:colOff>609600</xdr:colOff>
      <xdr:row>18</xdr:row>
      <xdr:rowOff>133350</xdr:rowOff>
    </xdr:to>
    <xdr:sp macro="" textlink="">
      <xdr:nvSpPr>
        <xdr:cNvPr id="1114" name="Text Box 4"/>
        <xdr:cNvSpPr txBox="1">
          <a:spLocks noChangeArrowheads="1"/>
        </xdr:cNvSpPr>
      </xdr:nvSpPr>
      <xdr:spPr bwMode="auto">
        <a:xfrm>
          <a:off x="5105400" y="395287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18</xdr:row>
      <xdr:rowOff>9525</xdr:rowOff>
    </xdr:from>
    <xdr:to>
      <xdr:col>5</xdr:col>
      <xdr:colOff>609600</xdr:colOff>
      <xdr:row>18</xdr:row>
      <xdr:rowOff>133350</xdr:rowOff>
    </xdr:to>
    <xdr:sp macro="" textlink="">
      <xdr:nvSpPr>
        <xdr:cNvPr id="1115" name="Text Box 4"/>
        <xdr:cNvSpPr txBox="1">
          <a:spLocks noChangeArrowheads="1"/>
        </xdr:cNvSpPr>
      </xdr:nvSpPr>
      <xdr:spPr bwMode="auto">
        <a:xfrm>
          <a:off x="5114925" y="395287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18</xdr:row>
      <xdr:rowOff>9525</xdr:rowOff>
    </xdr:from>
    <xdr:to>
      <xdr:col>5</xdr:col>
      <xdr:colOff>609600</xdr:colOff>
      <xdr:row>18</xdr:row>
      <xdr:rowOff>133350</xdr:rowOff>
    </xdr:to>
    <xdr:sp macro="" textlink="">
      <xdr:nvSpPr>
        <xdr:cNvPr id="1116" name="Text Box 4"/>
        <xdr:cNvSpPr txBox="1">
          <a:spLocks noChangeArrowheads="1"/>
        </xdr:cNvSpPr>
      </xdr:nvSpPr>
      <xdr:spPr bwMode="auto">
        <a:xfrm>
          <a:off x="5114925" y="395287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474345</xdr:colOff>
      <xdr:row>13</xdr:row>
      <xdr:rowOff>0</xdr:rowOff>
    </xdr:from>
    <xdr:to>
      <xdr:col>1</xdr:col>
      <xdr:colOff>586887</xdr:colOff>
      <xdr:row>13</xdr:row>
      <xdr:rowOff>125942</xdr:rowOff>
    </xdr:to>
    <xdr:sp macro="" textlink="">
      <xdr:nvSpPr>
        <xdr:cNvPr id="1117" name="Text Box 3"/>
        <xdr:cNvSpPr txBox="1">
          <a:spLocks noChangeArrowheads="1"/>
        </xdr:cNvSpPr>
      </xdr:nvSpPr>
      <xdr:spPr bwMode="auto">
        <a:xfrm>
          <a:off x="2312670" y="280035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485775</xdr:colOff>
      <xdr:row>18</xdr:row>
      <xdr:rowOff>9525</xdr:rowOff>
    </xdr:from>
    <xdr:to>
      <xdr:col>2</xdr:col>
      <xdr:colOff>609600</xdr:colOff>
      <xdr:row>18</xdr:row>
      <xdr:rowOff>133350</xdr:rowOff>
    </xdr:to>
    <xdr:sp macro="" textlink="">
      <xdr:nvSpPr>
        <xdr:cNvPr id="1118" name="Text Box 4"/>
        <xdr:cNvSpPr txBox="1">
          <a:spLocks noChangeArrowheads="1"/>
        </xdr:cNvSpPr>
      </xdr:nvSpPr>
      <xdr:spPr bwMode="auto">
        <a:xfrm>
          <a:off x="2981325" y="395287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1119" name="Text Box 4"/>
        <xdr:cNvSpPr txBox="1">
          <a:spLocks noChangeArrowheads="1"/>
        </xdr:cNvSpPr>
      </xdr:nvSpPr>
      <xdr:spPr bwMode="auto">
        <a:xfrm>
          <a:off x="4314825" y="395287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1120" name="Text Box 4"/>
        <xdr:cNvSpPr txBox="1">
          <a:spLocks noChangeArrowheads="1"/>
        </xdr:cNvSpPr>
      </xdr:nvSpPr>
      <xdr:spPr bwMode="auto">
        <a:xfrm>
          <a:off x="4314825" y="395287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1121" name="Text Box 4"/>
        <xdr:cNvSpPr txBox="1">
          <a:spLocks noChangeArrowheads="1"/>
        </xdr:cNvSpPr>
      </xdr:nvSpPr>
      <xdr:spPr bwMode="auto">
        <a:xfrm>
          <a:off x="5857875" y="395287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1122" name="Text Box 4"/>
        <xdr:cNvSpPr txBox="1">
          <a:spLocks noChangeArrowheads="1"/>
        </xdr:cNvSpPr>
      </xdr:nvSpPr>
      <xdr:spPr bwMode="auto">
        <a:xfrm>
          <a:off x="5857875" y="395287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1123" name="Text Box 4"/>
        <xdr:cNvSpPr txBox="1">
          <a:spLocks noChangeArrowheads="1"/>
        </xdr:cNvSpPr>
      </xdr:nvSpPr>
      <xdr:spPr bwMode="auto">
        <a:xfrm>
          <a:off x="4314825" y="395287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1124" name="Text Box 4"/>
        <xdr:cNvSpPr txBox="1">
          <a:spLocks noChangeArrowheads="1"/>
        </xdr:cNvSpPr>
      </xdr:nvSpPr>
      <xdr:spPr bwMode="auto">
        <a:xfrm>
          <a:off x="5857875" y="395287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1125" name="Text Box 4"/>
        <xdr:cNvSpPr txBox="1">
          <a:spLocks noChangeArrowheads="1"/>
        </xdr:cNvSpPr>
      </xdr:nvSpPr>
      <xdr:spPr bwMode="auto">
        <a:xfrm>
          <a:off x="5857875" y="395287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1126" name="Text Box 4"/>
        <xdr:cNvSpPr txBox="1">
          <a:spLocks noChangeArrowheads="1"/>
        </xdr:cNvSpPr>
      </xdr:nvSpPr>
      <xdr:spPr bwMode="auto">
        <a:xfrm>
          <a:off x="5857875" y="395287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1127" name="Text Box 4"/>
        <xdr:cNvSpPr txBox="1">
          <a:spLocks noChangeArrowheads="1"/>
        </xdr:cNvSpPr>
      </xdr:nvSpPr>
      <xdr:spPr bwMode="auto">
        <a:xfrm>
          <a:off x="4314825" y="395287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1128" name="Text Box 4"/>
        <xdr:cNvSpPr txBox="1">
          <a:spLocks noChangeArrowheads="1"/>
        </xdr:cNvSpPr>
      </xdr:nvSpPr>
      <xdr:spPr bwMode="auto">
        <a:xfrm>
          <a:off x="4314825" y="395287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474345</xdr:colOff>
      <xdr:row>13</xdr:row>
      <xdr:rowOff>0</xdr:rowOff>
    </xdr:from>
    <xdr:to>
      <xdr:col>2</xdr:col>
      <xdr:colOff>586887</xdr:colOff>
      <xdr:row>13</xdr:row>
      <xdr:rowOff>125942</xdr:rowOff>
    </xdr:to>
    <xdr:sp macro="" textlink="">
      <xdr:nvSpPr>
        <xdr:cNvPr id="1129" name="Text Box 3"/>
        <xdr:cNvSpPr txBox="1">
          <a:spLocks noChangeArrowheads="1"/>
        </xdr:cNvSpPr>
      </xdr:nvSpPr>
      <xdr:spPr bwMode="auto">
        <a:xfrm>
          <a:off x="2969895" y="280035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474345</xdr:colOff>
      <xdr:row>13</xdr:row>
      <xdr:rowOff>0</xdr:rowOff>
    </xdr:from>
    <xdr:to>
      <xdr:col>4</xdr:col>
      <xdr:colOff>586887</xdr:colOff>
      <xdr:row>13</xdr:row>
      <xdr:rowOff>125942</xdr:rowOff>
    </xdr:to>
    <xdr:sp macro="" textlink="">
      <xdr:nvSpPr>
        <xdr:cNvPr id="1130" name="Text Box 3"/>
        <xdr:cNvSpPr txBox="1">
          <a:spLocks noChangeArrowheads="1"/>
        </xdr:cNvSpPr>
      </xdr:nvSpPr>
      <xdr:spPr bwMode="auto">
        <a:xfrm>
          <a:off x="4303395" y="280035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474345</xdr:colOff>
      <xdr:row>13</xdr:row>
      <xdr:rowOff>0</xdr:rowOff>
    </xdr:from>
    <xdr:to>
      <xdr:col>5</xdr:col>
      <xdr:colOff>482112</xdr:colOff>
      <xdr:row>13</xdr:row>
      <xdr:rowOff>125942</xdr:rowOff>
    </xdr:to>
    <xdr:sp macro="" textlink="">
      <xdr:nvSpPr>
        <xdr:cNvPr id="1131" name="Text Box 3"/>
        <xdr:cNvSpPr txBox="1">
          <a:spLocks noChangeArrowheads="1"/>
        </xdr:cNvSpPr>
      </xdr:nvSpPr>
      <xdr:spPr bwMode="auto">
        <a:xfrm>
          <a:off x="5113020" y="2800350"/>
          <a:ext cx="776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474345</xdr:colOff>
      <xdr:row>13</xdr:row>
      <xdr:rowOff>0</xdr:rowOff>
    </xdr:from>
    <xdr:to>
      <xdr:col>6</xdr:col>
      <xdr:colOff>491637</xdr:colOff>
      <xdr:row>13</xdr:row>
      <xdr:rowOff>125942</xdr:rowOff>
    </xdr:to>
    <xdr:sp macro="" textlink="">
      <xdr:nvSpPr>
        <xdr:cNvPr id="1132" name="Text Box 3"/>
        <xdr:cNvSpPr txBox="1">
          <a:spLocks noChangeArrowheads="1"/>
        </xdr:cNvSpPr>
      </xdr:nvSpPr>
      <xdr:spPr bwMode="auto">
        <a:xfrm>
          <a:off x="5855970" y="2800350"/>
          <a:ext cx="1729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472440</xdr:colOff>
      <xdr:row>14</xdr:row>
      <xdr:rowOff>0</xdr:rowOff>
    </xdr:from>
    <xdr:to>
      <xdr:col>1</xdr:col>
      <xdr:colOff>584699</xdr:colOff>
      <xdr:row>14</xdr:row>
      <xdr:rowOff>125942</xdr:rowOff>
    </xdr:to>
    <xdr:sp macro="" textlink="">
      <xdr:nvSpPr>
        <xdr:cNvPr id="1133" name="Text Box 3"/>
        <xdr:cNvSpPr txBox="1">
          <a:spLocks noChangeArrowheads="1"/>
        </xdr:cNvSpPr>
      </xdr:nvSpPr>
      <xdr:spPr bwMode="auto">
        <a:xfrm>
          <a:off x="2310765" y="302895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476250</xdr:colOff>
      <xdr:row>19</xdr:row>
      <xdr:rowOff>9525</xdr:rowOff>
    </xdr:from>
    <xdr:to>
      <xdr:col>2</xdr:col>
      <xdr:colOff>609600</xdr:colOff>
      <xdr:row>19</xdr:row>
      <xdr:rowOff>133350</xdr:rowOff>
    </xdr:to>
    <xdr:sp macro="" textlink="">
      <xdr:nvSpPr>
        <xdr:cNvPr id="1134" name="Text Box 4"/>
        <xdr:cNvSpPr txBox="1">
          <a:spLocks noChangeArrowheads="1"/>
        </xdr:cNvSpPr>
      </xdr:nvSpPr>
      <xdr:spPr bwMode="auto">
        <a:xfrm>
          <a:off x="2971800" y="418147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472440</xdr:colOff>
      <xdr:row>14</xdr:row>
      <xdr:rowOff>0</xdr:rowOff>
    </xdr:from>
    <xdr:to>
      <xdr:col>4</xdr:col>
      <xdr:colOff>60824</xdr:colOff>
      <xdr:row>14</xdr:row>
      <xdr:rowOff>125942</xdr:rowOff>
    </xdr:to>
    <xdr:sp macro="" textlink="">
      <xdr:nvSpPr>
        <xdr:cNvPr id="1135" name="Text Box 3"/>
        <xdr:cNvSpPr txBox="1">
          <a:spLocks noChangeArrowheads="1"/>
        </xdr:cNvSpPr>
      </xdr:nvSpPr>
      <xdr:spPr bwMode="auto">
        <a:xfrm>
          <a:off x="3739515" y="302895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495300</xdr:colOff>
      <xdr:row>19</xdr:row>
      <xdr:rowOff>9525</xdr:rowOff>
    </xdr:from>
    <xdr:to>
      <xdr:col>4</xdr:col>
      <xdr:colOff>609600</xdr:colOff>
      <xdr:row>19</xdr:row>
      <xdr:rowOff>133350</xdr:rowOff>
    </xdr:to>
    <xdr:sp macro="" textlink="">
      <xdr:nvSpPr>
        <xdr:cNvPr id="1136" name="Text Box 4"/>
        <xdr:cNvSpPr txBox="1">
          <a:spLocks noChangeArrowheads="1"/>
        </xdr:cNvSpPr>
      </xdr:nvSpPr>
      <xdr:spPr bwMode="auto">
        <a:xfrm>
          <a:off x="4324350" y="418147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514350</xdr:colOff>
      <xdr:row>19</xdr:row>
      <xdr:rowOff>133350</xdr:rowOff>
    </xdr:to>
    <xdr:sp macro="" textlink="">
      <xdr:nvSpPr>
        <xdr:cNvPr id="1137" name="Text Box 4"/>
        <xdr:cNvSpPr txBox="1">
          <a:spLocks noChangeArrowheads="1"/>
        </xdr:cNvSpPr>
      </xdr:nvSpPr>
      <xdr:spPr bwMode="auto">
        <a:xfrm>
          <a:off x="5857875" y="4181475"/>
          <a:ext cx="38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472440</xdr:colOff>
      <xdr:row>14</xdr:row>
      <xdr:rowOff>0</xdr:rowOff>
    </xdr:from>
    <xdr:to>
      <xdr:col>4</xdr:col>
      <xdr:colOff>60824</xdr:colOff>
      <xdr:row>14</xdr:row>
      <xdr:rowOff>125942</xdr:rowOff>
    </xdr:to>
    <xdr:sp macro="" textlink="">
      <xdr:nvSpPr>
        <xdr:cNvPr id="1138" name="Text Box 3"/>
        <xdr:cNvSpPr txBox="1">
          <a:spLocks noChangeArrowheads="1"/>
        </xdr:cNvSpPr>
      </xdr:nvSpPr>
      <xdr:spPr bwMode="auto">
        <a:xfrm>
          <a:off x="3739515" y="302895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466725</xdr:colOff>
      <xdr:row>19</xdr:row>
      <xdr:rowOff>9525</xdr:rowOff>
    </xdr:from>
    <xdr:to>
      <xdr:col>4</xdr:col>
      <xdr:colOff>609600</xdr:colOff>
      <xdr:row>19</xdr:row>
      <xdr:rowOff>133350</xdr:rowOff>
    </xdr:to>
    <xdr:sp macro="" textlink="">
      <xdr:nvSpPr>
        <xdr:cNvPr id="1139" name="Text Box 4"/>
        <xdr:cNvSpPr txBox="1">
          <a:spLocks noChangeArrowheads="1"/>
        </xdr:cNvSpPr>
      </xdr:nvSpPr>
      <xdr:spPr bwMode="auto">
        <a:xfrm>
          <a:off x="4295775" y="418147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485775</xdr:colOff>
      <xdr:row>19</xdr:row>
      <xdr:rowOff>9525</xdr:rowOff>
    </xdr:from>
    <xdr:to>
      <xdr:col>6</xdr:col>
      <xdr:colOff>523875</xdr:colOff>
      <xdr:row>19</xdr:row>
      <xdr:rowOff>133350</xdr:rowOff>
    </xdr:to>
    <xdr:sp macro="" textlink="">
      <xdr:nvSpPr>
        <xdr:cNvPr id="1140" name="Text Box 4"/>
        <xdr:cNvSpPr txBox="1">
          <a:spLocks noChangeArrowheads="1"/>
        </xdr:cNvSpPr>
      </xdr:nvSpPr>
      <xdr:spPr bwMode="auto">
        <a:xfrm>
          <a:off x="5867400" y="4181475"/>
          <a:ext cx="38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514350</xdr:colOff>
      <xdr:row>19</xdr:row>
      <xdr:rowOff>133350</xdr:rowOff>
    </xdr:to>
    <xdr:sp macro="" textlink="">
      <xdr:nvSpPr>
        <xdr:cNvPr id="1141" name="Text Box 4"/>
        <xdr:cNvSpPr txBox="1">
          <a:spLocks noChangeArrowheads="1"/>
        </xdr:cNvSpPr>
      </xdr:nvSpPr>
      <xdr:spPr bwMode="auto">
        <a:xfrm>
          <a:off x="5857875" y="4181475"/>
          <a:ext cx="38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495300</xdr:colOff>
      <xdr:row>19</xdr:row>
      <xdr:rowOff>9525</xdr:rowOff>
    </xdr:from>
    <xdr:to>
      <xdr:col>6</xdr:col>
      <xdr:colOff>523875</xdr:colOff>
      <xdr:row>19</xdr:row>
      <xdr:rowOff>133350</xdr:rowOff>
    </xdr:to>
    <xdr:sp macro="" textlink="">
      <xdr:nvSpPr>
        <xdr:cNvPr id="1142" name="Text Box 4"/>
        <xdr:cNvSpPr txBox="1">
          <a:spLocks noChangeArrowheads="1"/>
        </xdr:cNvSpPr>
      </xdr:nvSpPr>
      <xdr:spPr bwMode="auto">
        <a:xfrm>
          <a:off x="5876925" y="4181475"/>
          <a:ext cx="285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523875</xdr:colOff>
      <xdr:row>19</xdr:row>
      <xdr:rowOff>133350</xdr:rowOff>
    </xdr:to>
    <xdr:sp macro="" textlink="">
      <xdr:nvSpPr>
        <xdr:cNvPr id="1143" name="Text Box 4"/>
        <xdr:cNvSpPr txBox="1">
          <a:spLocks noChangeArrowheads="1"/>
        </xdr:cNvSpPr>
      </xdr:nvSpPr>
      <xdr:spPr bwMode="auto">
        <a:xfrm>
          <a:off x="5857875" y="418147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19</xdr:row>
      <xdr:rowOff>9525</xdr:rowOff>
    </xdr:from>
    <xdr:to>
      <xdr:col>4</xdr:col>
      <xdr:colOff>609600</xdr:colOff>
      <xdr:row>19</xdr:row>
      <xdr:rowOff>133350</xdr:rowOff>
    </xdr:to>
    <xdr:sp macro="" textlink="">
      <xdr:nvSpPr>
        <xdr:cNvPr id="1144" name="Text Box 4"/>
        <xdr:cNvSpPr txBox="1">
          <a:spLocks noChangeArrowheads="1"/>
        </xdr:cNvSpPr>
      </xdr:nvSpPr>
      <xdr:spPr bwMode="auto">
        <a:xfrm>
          <a:off x="4295775" y="418147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4</xdr:col>
      <xdr:colOff>609600</xdr:colOff>
      <xdr:row>19</xdr:row>
      <xdr:rowOff>133350</xdr:rowOff>
    </xdr:to>
    <xdr:sp macro="" textlink="">
      <xdr:nvSpPr>
        <xdr:cNvPr id="1145" name="Text Box 4"/>
        <xdr:cNvSpPr txBox="1">
          <a:spLocks noChangeArrowheads="1"/>
        </xdr:cNvSpPr>
      </xdr:nvSpPr>
      <xdr:spPr bwMode="auto">
        <a:xfrm>
          <a:off x="4305300" y="418147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495300</xdr:colOff>
      <xdr:row>19</xdr:row>
      <xdr:rowOff>9525</xdr:rowOff>
    </xdr:from>
    <xdr:to>
      <xdr:col>6</xdr:col>
      <xdr:colOff>495300</xdr:colOff>
      <xdr:row>19</xdr:row>
      <xdr:rowOff>133350</xdr:rowOff>
    </xdr:to>
    <xdr:sp macro="" textlink="">
      <xdr:nvSpPr>
        <xdr:cNvPr id="1146" name="Text Box 4"/>
        <xdr:cNvSpPr txBox="1">
          <a:spLocks noChangeArrowheads="1"/>
        </xdr:cNvSpPr>
      </xdr:nvSpPr>
      <xdr:spPr bwMode="auto">
        <a:xfrm>
          <a:off x="5876925" y="4181475"/>
          <a:ext cx="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19</xdr:row>
      <xdr:rowOff>9525</xdr:rowOff>
    </xdr:from>
    <xdr:to>
      <xdr:col>6</xdr:col>
      <xdr:colOff>495300</xdr:colOff>
      <xdr:row>19</xdr:row>
      <xdr:rowOff>133350</xdr:rowOff>
    </xdr:to>
    <xdr:sp macro="" textlink="">
      <xdr:nvSpPr>
        <xdr:cNvPr id="1147" name="Text Box 4"/>
        <xdr:cNvSpPr txBox="1">
          <a:spLocks noChangeArrowheads="1"/>
        </xdr:cNvSpPr>
      </xdr:nvSpPr>
      <xdr:spPr bwMode="auto">
        <a:xfrm>
          <a:off x="5848350" y="4181475"/>
          <a:ext cx="285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19</xdr:row>
      <xdr:rowOff>9525</xdr:rowOff>
    </xdr:from>
    <xdr:to>
      <xdr:col>6</xdr:col>
      <xdr:colOff>495300</xdr:colOff>
      <xdr:row>19</xdr:row>
      <xdr:rowOff>133350</xdr:rowOff>
    </xdr:to>
    <xdr:sp macro="" textlink="">
      <xdr:nvSpPr>
        <xdr:cNvPr id="1148" name="Text Box 4"/>
        <xdr:cNvSpPr txBox="1">
          <a:spLocks noChangeArrowheads="1"/>
        </xdr:cNvSpPr>
      </xdr:nvSpPr>
      <xdr:spPr bwMode="auto">
        <a:xfrm>
          <a:off x="5848350" y="4181475"/>
          <a:ext cx="285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495300</xdr:colOff>
      <xdr:row>19</xdr:row>
      <xdr:rowOff>133350</xdr:rowOff>
    </xdr:to>
    <xdr:sp macro="" textlink="">
      <xdr:nvSpPr>
        <xdr:cNvPr id="1149" name="Text Box 4"/>
        <xdr:cNvSpPr txBox="1">
          <a:spLocks noChangeArrowheads="1"/>
        </xdr:cNvSpPr>
      </xdr:nvSpPr>
      <xdr:spPr bwMode="auto">
        <a:xfrm>
          <a:off x="5857875" y="4181475"/>
          <a:ext cx="190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4</xdr:col>
      <xdr:colOff>609600</xdr:colOff>
      <xdr:row>19</xdr:row>
      <xdr:rowOff>133350</xdr:rowOff>
    </xdr:to>
    <xdr:sp macro="" textlink="">
      <xdr:nvSpPr>
        <xdr:cNvPr id="1150" name="Text Box 4"/>
        <xdr:cNvSpPr txBox="1">
          <a:spLocks noChangeArrowheads="1"/>
        </xdr:cNvSpPr>
      </xdr:nvSpPr>
      <xdr:spPr bwMode="auto">
        <a:xfrm>
          <a:off x="4305300" y="418147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495300</xdr:colOff>
      <xdr:row>19</xdr:row>
      <xdr:rowOff>9525</xdr:rowOff>
    </xdr:from>
    <xdr:to>
      <xdr:col>6</xdr:col>
      <xdr:colOff>495300</xdr:colOff>
      <xdr:row>19</xdr:row>
      <xdr:rowOff>133350</xdr:rowOff>
    </xdr:to>
    <xdr:sp macro="" textlink="">
      <xdr:nvSpPr>
        <xdr:cNvPr id="1151" name="Text Box 4"/>
        <xdr:cNvSpPr txBox="1">
          <a:spLocks noChangeArrowheads="1"/>
        </xdr:cNvSpPr>
      </xdr:nvSpPr>
      <xdr:spPr bwMode="auto">
        <a:xfrm>
          <a:off x="5876925" y="4181475"/>
          <a:ext cx="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19</xdr:row>
      <xdr:rowOff>9525</xdr:rowOff>
    </xdr:from>
    <xdr:to>
      <xdr:col>6</xdr:col>
      <xdr:colOff>495300</xdr:colOff>
      <xdr:row>19</xdr:row>
      <xdr:rowOff>133350</xdr:rowOff>
    </xdr:to>
    <xdr:sp macro="" textlink="">
      <xdr:nvSpPr>
        <xdr:cNvPr id="1152" name="Text Box 4"/>
        <xdr:cNvSpPr txBox="1">
          <a:spLocks noChangeArrowheads="1"/>
        </xdr:cNvSpPr>
      </xdr:nvSpPr>
      <xdr:spPr bwMode="auto">
        <a:xfrm>
          <a:off x="5848350" y="4181475"/>
          <a:ext cx="285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19</xdr:row>
      <xdr:rowOff>9525</xdr:rowOff>
    </xdr:from>
    <xdr:to>
      <xdr:col>6</xdr:col>
      <xdr:colOff>495300</xdr:colOff>
      <xdr:row>19</xdr:row>
      <xdr:rowOff>133350</xdr:rowOff>
    </xdr:to>
    <xdr:sp macro="" textlink="">
      <xdr:nvSpPr>
        <xdr:cNvPr id="1153" name="Text Box 4"/>
        <xdr:cNvSpPr txBox="1">
          <a:spLocks noChangeArrowheads="1"/>
        </xdr:cNvSpPr>
      </xdr:nvSpPr>
      <xdr:spPr bwMode="auto">
        <a:xfrm>
          <a:off x="5848350" y="4181475"/>
          <a:ext cx="285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495300</xdr:colOff>
      <xdr:row>19</xdr:row>
      <xdr:rowOff>133350</xdr:rowOff>
    </xdr:to>
    <xdr:sp macro="" textlink="">
      <xdr:nvSpPr>
        <xdr:cNvPr id="1154" name="Text Box 4"/>
        <xdr:cNvSpPr txBox="1">
          <a:spLocks noChangeArrowheads="1"/>
        </xdr:cNvSpPr>
      </xdr:nvSpPr>
      <xdr:spPr bwMode="auto">
        <a:xfrm>
          <a:off x="5857875" y="4181475"/>
          <a:ext cx="190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495300</xdr:colOff>
      <xdr:row>19</xdr:row>
      <xdr:rowOff>133350</xdr:rowOff>
    </xdr:to>
    <xdr:sp macro="" textlink="">
      <xdr:nvSpPr>
        <xdr:cNvPr id="1155" name="Text Box 4"/>
        <xdr:cNvSpPr txBox="1">
          <a:spLocks noChangeArrowheads="1"/>
        </xdr:cNvSpPr>
      </xdr:nvSpPr>
      <xdr:spPr bwMode="auto">
        <a:xfrm>
          <a:off x="5857875" y="4181475"/>
          <a:ext cx="190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495300</xdr:colOff>
      <xdr:row>19</xdr:row>
      <xdr:rowOff>9525</xdr:rowOff>
    </xdr:from>
    <xdr:to>
      <xdr:col>5</xdr:col>
      <xdr:colOff>495300</xdr:colOff>
      <xdr:row>19</xdr:row>
      <xdr:rowOff>133350</xdr:rowOff>
    </xdr:to>
    <xdr:sp macro="" textlink="">
      <xdr:nvSpPr>
        <xdr:cNvPr id="1156" name="Text Box 4"/>
        <xdr:cNvSpPr txBox="1">
          <a:spLocks noChangeArrowheads="1"/>
        </xdr:cNvSpPr>
      </xdr:nvSpPr>
      <xdr:spPr bwMode="auto">
        <a:xfrm>
          <a:off x="5133975" y="4181475"/>
          <a:ext cx="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466725</xdr:colOff>
      <xdr:row>19</xdr:row>
      <xdr:rowOff>9525</xdr:rowOff>
    </xdr:from>
    <xdr:to>
      <xdr:col>5</xdr:col>
      <xdr:colOff>485775</xdr:colOff>
      <xdr:row>19</xdr:row>
      <xdr:rowOff>133350</xdr:rowOff>
    </xdr:to>
    <xdr:sp macro="" textlink="">
      <xdr:nvSpPr>
        <xdr:cNvPr id="1157" name="Text Box 4"/>
        <xdr:cNvSpPr txBox="1">
          <a:spLocks noChangeArrowheads="1"/>
        </xdr:cNvSpPr>
      </xdr:nvSpPr>
      <xdr:spPr bwMode="auto">
        <a:xfrm>
          <a:off x="5105400" y="4181475"/>
          <a:ext cx="190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466725</xdr:colOff>
      <xdr:row>19</xdr:row>
      <xdr:rowOff>9525</xdr:rowOff>
    </xdr:from>
    <xdr:to>
      <xdr:col>5</xdr:col>
      <xdr:colOff>485775</xdr:colOff>
      <xdr:row>19</xdr:row>
      <xdr:rowOff>133350</xdr:rowOff>
    </xdr:to>
    <xdr:sp macro="" textlink="">
      <xdr:nvSpPr>
        <xdr:cNvPr id="1158" name="Text Box 4"/>
        <xdr:cNvSpPr txBox="1">
          <a:spLocks noChangeArrowheads="1"/>
        </xdr:cNvSpPr>
      </xdr:nvSpPr>
      <xdr:spPr bwMode="auto">
        <a:xfrm>
          <a:off x="5105400" y="4181475"/>
          <a:ext cx="190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19</xdr:row>
      <xdr:rowOff>9525</xdr:rowOff>
    </xdr:from>
    <xdr:to>
      <xdr:col>5</xdr:col>
      <xdr:colOff>485775</xdr:colOff>
      <xdr:row>19</xdr:row>
      <xdr:rowOff>133350</xdr:rowOff>
    </xdr:to>
    <xdr:sp macro="" textlink="">
      <xdr:nvSpPr>
        <xdr:cNvPr id="1159" name="Text Box 4"/>
        <xdr:cNvSpPr txBox="1">
          <a:spLocks noChangeArrowheads="1"/>
        </xdr:cNvSpPr>
      </xdr:nvSpPr>
      <xdr:spPr bwMode="auto">
        <a:xfrm>
          <a:off x="5114925" y="4181475"/>
          <a:ext cx="9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19</xdr:row>
      <xdr:rowOff>9525</xdr:rowOff>
    </xdr:from>
    <xdr:to>
      <xdr:col>5</xdr:col>
      <xdr:colOff>485775</xdr:colOff>
      <xdr:row>19</xdr:row>
      <xdr:rowOff>133350</xdr:rowOff>
    </xdr:to>
    <xdr:sp macro="" textlink="">
      <xdr:nvSpPr>
        <xdr:cNvPr id="1160" name="Text Box 4"/>
        <xdr:cNvSpPr txBox="1">
          <a:spLocks noChangeArrowheads="1"/>
        </xdr:cNvSpPr>
      </xdr:nvSpPr>
      <xdr:spPr bwMode="auto">
        <a:xfrm>
          <a:off x="5114925" y="4181475"/>
          <a:ext cx="9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472440</xdr:colOff>
      <xdr:row>14</xdr:row>
      <xdr:rowOff>0</xdr:rowOff>
    </xdr:from>
    <xdr:to>
      <xdr:col>1</xdr:col>
      <xdr:colOff>584982</xdr:colOff>
      <xdr:row>14</xdr:row>
      <xdr:rowOff>133350</xdr:rowOff>
    </xdr:to>
    <xdr:sp macro="" textlink="">
      <xdr:nvSpPr>
        <xdr:cNvPr id="1161" name="Text Box 10"/>
        <xdr:cNvSpPr txBox="1">
          <a:spLocks noChangeArrowheads="1"/>
        </xdr:cNvSpPr>
      </xdr:nvSpPr>
      <xdr:spPr bwMode="auto">
        <a:xfrm>
          <a:off x="2310765" y="302895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476250</xdr:colOff>
      <xdr:row>19</xdr:row>
      <xdr:rowOff>9525</xdr:rowOff>
    </xdr:from>
    <xdr:to>
      <xdr:col>2</xdr:col>
      <xdr:colOff>609600</xdr:colOff>
      <xdr:row>19</xdr:row>
      <xdr:rowOff>133350</xdr:rowOff>
    </xdr:to>
    <xdr:sp macro="" textlink="">
      <xdr:nvSpPr>
        <xdr:cNvPr id="1162" name="Text Box 15"/>
        <xdr:cNvSpPr txBox="1">
          <a:spLocks noChangeArrowheads="1"/>
        </xdr:cNvSpPr>
      </xdr:nvSpPr>
      <xdr:spPr bwMode="auto">
        <a:xfrm>
          <a:off x="2971800" y="418147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472440</xdr:colOff>
      <xdr:row>14</xdr:row>
      <xdr:rowOff>0</xdr:rowOff>
    </xdr:from>
    <xdr:to>
      <xdr:col>4</xdr:col>
      <xdr:colOff>61107</xdr:colOff>
      <xdr:row>14</xdr:row>
      <xdr:rowOff>133350</xdr:rowOff>
    </xdr:to>
    <xdr:sp macro="" textlink="">
      <xdr:nvSpPr>
        <xdr:cNvPr id="1163" name="Text Box 10"/>
        <xdr:cNvSpPr txBox="1">
          <a:spLocks noChangeArrowheads="1"/>
        </xdr:cNvSpPr>
      </xdr:nvSpPr>
      <xdr:spPr bwMode="auto">
        <a:xfrm>
          <a:off x="3739515" y="302895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4</xdr:col>
      <xdr:colOff>609600</xdr:colOff>
      <xdr:row>19</xdr:row>
      <xdr:rowOff>133350</xdr:rowOff>
    </xdr:to>
    <xdr:sp macro="" textlink="">
      <xdr:nvSpPr>
        <xdr:cNvPr id="1164" name="Text Box 15"/>
        <xdr:cNvSpPr txBox="1">
          <a:spLocks noChangeArrowheads="1"/>
        </xdr:cNvSpPr>
      </xdr:nvSpPr>
      <xdr:spPr bwMode="auto">
        <a:xfrm>
          <a:off x="4305300" y="418147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514350</xdr:colOff>
      <xdr:row>19</xdr:row>
      <xdr:rowOff>9525</xdr:rowOff>
    </xdr:from>
    <xdr:to>
      <xdr:col>6</xdr:col>
      <xdr:colOff>609600</xdr:colOff>
      <xdr:row>19</xdr:row>
      <xdr:rowOff>133350</xdr:rowOff>
    </xdr:to>
    <xdr:sp macro="" textlink="">
      <xdr:nvSpPr>
        <xdr:cNvPr id="1165" name="Text Box 15"/>
        <xdr:cNvSpPr txBox="1">
          <a:spLocks noChangeArrowheads="1"/>
        </xdr:cNvSpPr>
      </xdr:nvSpPr>
      <xdr:spPr bwMode="auto">
        <a:xfrm>
          <a:off x="5895975" y="418147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472440</xdr:colOff>
      <xdr:row>14</xdr:row>
      <xdr:rowOff>0</xdr:rowOff>
    </xdr:from>
    <xdr:to>
      <xdr:col>4</xdr:col>
      <xdr:colOff>61107</xdr:colOff>
      <xdr:row>14</xdr:row>
      <xdr:rowOff>133350</xdr:rowOff>
    </xdr:to>
    <xdr:sp macro="" textlink="">
      <xdr:nvSpPr>
        <xdr:cNvPr id="1166" name="Text Box 10"/>
        <xdr:cNvSpPr txBox="1">
          <a:spLocks noChangeArrowheads="1"/>
        </xdr:cNvSpPr>
      </xdr:nvSpPr>
      <xdr:spPr bwMode="auto">
        <a:xfrm>
          <a:off x="3739515" y="302895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4</xdr:col>
      <xdr:colOff>609600</xdr:colOff>
      <xdr:row>19</xdr:row>
      <xdr:rowOff>133350</xdr:rowOff>
    </xdr:to>
    <xdr:sp macro="" textlink="">
      <xdr:nvSpPr>
        <xdr:cNvPr id="1167" name="Text Box 15"/>
        <xdr:cNvSpPr txBox="1">
          <a:spLocks noChangeArrowheads="1"/>
        </xdr:cNvSpPr>
      </xdr:nvSpPr>
      <xdr:spPr bwMode="auto">
        <a:xfrm>
          <a:off x="4305300" y="418147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485775</xdr:colOff>
      <xdr:row>19</xdr:row>
      <xdr:rowOff>9525</xdr:rowOff>
    </xdr:from>
    <xdr:to>
      <xdr:col>6</xdr:col>
      <xdr:colOff>552450</xdr:colOff>
      <xdr:row>19</xdr:row>
      <xdr:rowOff>133350</xdr:rowOff>
    </xdr:to>
    <xdr:sp macro="" textlink="">
      <xdr:nvSpPr>
        <xdr:cNvPr id="1168" name="Text Box 15"/>
        <xdr:cNvSpPr txBox="1">
          <a:spLocks noChangeArrowheads="1"/>
        </xdr:cNvSpPr>
      </xdr:nvSpPr>
      <xdr:spPr bwMode="auto">
        <a:xfrm>
          <a:off x="5867400" y="4181475"/>
          <a:ext cx="66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485775</xdr:colOff>
      <xdr:row>19</xdr:row>
      <xdr:rowOff>9525</xdr:rowOff>
    </xdr:from>
    <xdr:to>
      <xdr:col>6</xdr:col>
      <xdr:colOff>552450</xdr:colOff>
      <xdr:row>19</xdr:row>
      <xdr:rowOff>133350</xdr:rowOff>
    </xdr:to>
    <xdr:sp macro="" textlink="">
      <xdr:nvSpPr>
        <xdr:cNvPr id="1169" name="Text Box 15"/>
        <xdr:cNvSpPr txBox="1">
          <a:spLocks noChangeArrowheads="1"/>
        </xdr:cNvSpPr>
      </xdr:nvSpPr>
      <xdr:spPr bwMode="auto">
        <a:xfrm>
          <a:off x="5867400" y="4181475"/>
          <a:ext cx="66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472440</xdr:colOff>
      <xdr:row>14</xdr:row>
      <xdr:rowOff>0</xdr:rowOff>
    </xdr:from>
    <xdr:to>
      <xdr:col>4</xdr:col>
      <xdr:colOff>61107</xdr:colOff>
      <xdr:row>14</xdr:row>
      <xdr:rowOff>133350</xdr:rowOff>
    </xdr:to>
    <xdr:sp macro="" textlink="">
      <xdr:nvSpPr>
        <xdr:cNvPr id="1170" name="Text Box 10"/>
        <xdr:cNvSpPr txBox="1">
          <a:spLocks noChangeArrowheads="1"/>
        </xdr:cNvSpPr>
      </xdr:nvSpPr>
      <xdr:spPr bwMode="auto">
        <a:xfrm>
          <a:off x="3739515" y="302895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3</xdr:col>
      <xdr:colOff>472440</xdr:colOff>
      <xdr:row>14</xdr:row>
      <xdr:rowOff>0</xdr:rowOff>
    </xdr:from>
    <xdr:to>
      <xdr:col>4</xdr:col>
      <xdr:colOff>61107</xdr:colOff>
      <xdr:row>14</xdr:row>
      <xdr:rowOff>133350</xdr:rowOff>
    </xdr:to>
    <xdr:sp macro="" textlink="">
      <xdr:nvSpPr>
        <xdr:cNvPr id="1171" name="Text Box 10"/>
        <xdr:cNvSpPr txBox="1">
          <a:spLocks noChangeArrowheads="1"/>
        </xdr:cNvSpPr>
      </xdr:nvSpPr>
      <xdr:spPr bwMode="auto">
        <a:xfrm>
          <a:off x="3739515" y="302895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4</xdr:col>
      <xdr:colOff>609600</xdr:colOff>
      <xdr:row>19</xdr:row>
      <xdr:rowOff>133350</xdr:rowOff>
    </xdr:to>
    <xdr:sp macro="" textlink="">
      <xdr:nvSpPr>
        <xdr:cNvPr id="1172" name="Text Box 15"/>
        <xdr:cNvSpPr txBox="1">
          <a:spLocks noChangeArrowheads="1"/>
        </xdr:cNvSpPr>
      </xdr:nvSpPr>
      <xdr:spPr bwMode="auto">
        <a:xfrm>
          <a:off x="4305300" y="418147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533400</xdr:colOff>
      <xdr:row>19</xdr:row>
      <xdr:rowOff>133350</xdr:rowOff>
    </xdr:to>
    <xdr:sp macro="" textlink="">
      <xdr:nvSpPr>
        <xdr:cNvPr id="1173" name="Text Box 15"/>
        <xdr:cNvSpPr txBox="1">
          <a:spLocks noChangeArrowheads="1"/>
        </xdr:cNvSpPr>
      </xdr:nvSpPr>
      <xdr:spPr bwMode="auto">
        <a:xfrm>
          <a:off x="5857875" y="4181475"/>
          <a:ext cx="571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533400</xdr:colOff>
      <xdr:row>19</xdr:row>
      <xdr:rowOff>133350</xdr:rowOff>
    </xdr:to>
    <xdr:sp macro="" textlink="">
      <xdr:nvSpPr>
        <xdr:cNvPr id="1174" name="Text Box 15"/>
        <xdr:cNvSpPr txBox="1">
          <a:spLocks noChangeArrowheads="1"/>
        </xdr:cNvSpPr>
      </xdr:nvSpPr>
      <xdr:spPr bwMode="auto">
        <a:xfrm>
          <a:off x="5857875" y="4181475"/>
          <a:ext cx="571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533400</xdr:colOff>
      <xdr:row>19</xdr:row>
      <xdr:rowOff>133350</xdr:rowOff>
    </xdr:to>
    <xdr:sp macro="" textlink="">
      <xdr:nvSpPr>
        <xdr:cNvPr id="1175" name="Text Box 15"/>
        <xdr:cNvSpPr txBox="1">
          <a:spLocks noChangeArrowheads="1"/>
        </xdr:cNvSpPr>
      </xdr:nvSpPr>
      <xdr:spPr bwMode="auto">
        <a:xfrm>
          <a:off x="5857875" y="4181475"/>
          <a:ext cx="571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472440</xdr:colOff>
      <xdr:row>14</xdr:row>
      <xdr:rowOff>0</xdr:rowOff>
    </xdr:from>
    <xdr:to>
      <xdr:col>4</xdr:col>
      <xdr:colOff>61107</xdr:colOff>
      <xdr:row>14</xdr:row>
      <xdr:rowOff>133350</xdr:rowOff>
    </xdr:to>
    <xdr:sp macro="" textlink="">
      <xdr:nvSpPr>
        <xdr:cNvPr id="1176" name="Text Box 10"/>
        <xdr:cNvSpPr txBox="1">
          <a:spLocks noChangeArrowheads="1"/>
        </xdr:cNvSpPr>
      </xdr:nvSpPr>
      <xdr:spPr bwMode="auto">
        <a:xfrm>
          <a:off x="3739515" y="302895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4</xdr:col>
      <xdr:colOff>609600</xdr:colOff>
      <xdr:row>19</xdr:row>
      <xdr:rowOff>133350</xdr:rowOff>
    </xdr:to>
    <xdr:sp macro="" textlink="">
      <xdr:nvSpPr>
        <xdr:cNvPr id="1177" name="Text Box 15"/>
        <xdr:cNvSpPr txBox="1">
          <a:spLocks noChangeArrowheads="1"/>
        </xdr:cNvSpPr>
      </xdr:nvSpPr>
      <xdr:spPr bwMode="auto">
        <a:xfrm>
          <a:off x="4305300" y="418147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495300</xdr:colOff>
      <xdr:row>19</xdr:row>
      <xdr:rowOff>133350</xdr:rowOff>
    </xdr:to>
    <xdr:sp macro="" textlink="">
      <xdr:nvSpPr>
        <xdr:cNvPr id="1178" name="Text Box 15"/>
        <xdr:cNvSpPr txBox="1">
          <a:spLocks noChangeArrowheads="1"/>
        </xdr:cNvSpPr>
      </xdr:nvSpPr>
      <xdr:spPr bwMode="auto">
        <a:xfrm>
          <a:off x="5857875" y="4181475"/>
          <a:ext cx="190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495300</xdr:colOff>
      <xdr:row>19</xdr:row>
      <xdr:rowOff>133350</xdr:rowOff>
    </xdr:to>
    <xdr:sp macro="" textlink="">
      <xdr:nvSpPr>
        <xdr:cNvPr id="1179" name="Text Box 15"/>
        <xdr:cNvSpPr txBox="1">
          <a:spLocks noChangeArrowheads="1"/>
        </xdr:cNvSpPr>
      </xdr:nvSpPr>
      <xdr:spPr bwMode="auto">
        <a:xfrm>
          <a:off x="5857875" y="4181475"/>
          <a:ext cx="190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495300</xdr:colOff>
      <xdr:row>19</xdr:row>
      <xdr:rowOff>133350</xdr:rowOff>
    </xdr:to>
    <xdr:sp macro="" textlink="">
      <xdr:nvSpPr>
        <xdr:cNvPr id="1180" name="Text Box 15"/>
        <xdr:cNvSpPr txBox="1">
          <a:spLocks noChangeArrowheads="1"/>
        </xdr:cNvSpPr>
      </xdr:nvSpPr>
      <xdr:spPr bwMode="auto">
        <a:xfrm>
          <a:off x="5857875" y="4181475"/>
          <a:ext cx="190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495300</xdr:colOff>
      <xdr:row>19</xdr:row>
      <xdr:rowOff>133350</xdr:rowOff>
    </xdr:to>
    <xdr:sp macro="" textlink="">
      <xdr:nvSpPr>
        <xdr:cNvPr id="1181" name="Text Box 15"/>
        <xdr:cNvSpPr txBox="1">
          <a:spLocks noChangeArrowheads="1"/>
        </xdr:cNvSpPr>
      </xdr:nvSpPr>
      <xdr:spPr bwMode="auto">
        <a:xfrm>
          <a:off x="5857875" y="4181475"/>
          <a:ext cx="190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472440</xdr:colOff>
      <xdr:row>14</xdr:row>
      <xdr:rowOff>0</xdr:rowOff>
    </xdr:from>
    <xdr:to>
      <xdr:col>4</xdr:col>
      <xdr:colOff>61107</xdr:colOff>
      <xdr:row>14</xdr:row>
      <xdr:rowOff>133350</xdr:rowOff>
    </xdr:to>
    <xdr:sp macro="" textlink="">
      <xdr:nvSpPr>
        <xdr:cNvPr id="1182" name="Text Box 10"/>
        <xdr:cNvSpPr txBox="1">
          <a:spLocks noChangeArrowheads="1"/>
        </xdr:cNvSpPr>
      </xdr:nvSpPr>
      <xdr:spPr bwMode="auto">
        <a:xfrm>
          <a:off x="3739515" y="302895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4</xdr:col>
      <xdr:colOff>609600</xdr:colOff>
      <xdr:row>19</xdr:row>
      <xdr:rowOff>133350</xdr:rowOff>
    </xdr:to>
    <xdr:sp macro="" textlink="">
      <xdr:nvSpPr>
        <xdr:cNvPr id="1183" name="Text Box 15"/>
        <xdr:cNvSpPr txBox="1">
          <a:spLocks noChangeArrowheads="1"/>
        </xdr:cNvSpPr>
      </xdr:nvSpPr>
      <xdr:spPr bwMode="auto">
        <a:xfrm>
          <a:off x="4305300" y="418147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495300</xdr:colOff>
      <xdr:row>19</xdr:row>
      <xdr:rowOff>133350</xdr:rowOff>
    </xdr:to>
    <xdr:sp macro="" textlink="">
      <xdr:nvSpPr>
        <xdr:cNvPr id="1184" name="Text Box 15"/>
        <xdr:cNvSpPr txBox="1">
          <a:spLocks noChangeArrowheads="1"/>
        </xdr:cNvSpPr>
      </xdr:nvSpPr>
      <xdr:spPr bwMode="auto">
        <a:xfrm>
          <a:off x="5857875" y="4181475"/>
          <a:ext cx="190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495300</xdr:colOff>
      <xdr:row>19</xdr:row>
      <xdr:rowOff>133350</xdr:rowOff>
    </xdr:to>
    <xdr:sp macro="" textlink="">
      <xdr:nvSpPr>
        <xdr:cNvPr id="1185" name="Text Box 15"/>
        <xdr:cNvSpPr txBox="1">
          <a:spLocks noChangeArrowheads="1"/>
        </xdr:cNvSpPr>
      </xdr:nvSpPr>
      <xdr:spPr bwMode="auto">
        <a:xfrm>
          <a:off x="5857875" y="4181475"/>
          <a:ext cx="190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495300</xdr:colOff>
      <xdr:row>19</xdr:row>
      <xdr:rowOff>133350</xdr:rowOff>
    </xdr:to>
    <xdr:sp macro="" textlink="">
      <xdr:nvSpPr>
        <xdr:cNvPr id="1186" name="Text Box 15"/>
        <xdr:cNvSpPr txBox="1">
          <a:spLocks noChangeArrowheads="1"/>
        </xdr:cNvSpPr>
      </xdr:nvSpPr>
      <xdr:spPr bwMode="auto">
        <a:xfrm>
          <a:off x="5857875" y="4181475"/>
          <a:ext cx="190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495300</xdr:colOff>
      <xdr:row>19</xdr:row>
      <xdr:rowOff>133350</xdr:rowOff>
    </xdr:to>
    <xdr:sp macro="" textlink="">
      <xdr:nvSpPr>
        <xdr:cNvPr id="1187" name="Text Box 15"/>
        <xdr:cNvSpPr txBox="1">
          <a:spLocks noChangeArrowheads="1"/>
        </xdr:cNvSpPr>
      </xdr:nvSpPr>
      <xdr:spPr bwMode="auto">
        <a:xfrm>
          <a:off x="5857875" y="4181475"/>
          <a:ext cx="190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495300</xdr:colOff>
      <xdr:row>19</xdr:row>
      <xdr:rowOff>133350</xdr:rowOff>
    </xdr:to>
    <xdr:sp macro="" textlink="">
      <xdr:nvSpPr>
        <xdr:cNvPr id="1188" name="Text Box 15"/>
        <xdr:cNvSpPr txBox="1">
          <a:spLocks noChangeArrowheads="1"/>
        </xdr:cNvSpPr>
      </xdr:nvSpPr>
      <xdr:spPr bwMode="auto">
        <a:xfrm>
          <a:off x="5857875" y="4181475"/>
          <a:ext cx="190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474345</xdr:colOff>
      <xdr:row>13</xdr:row>
      <xdr:rowOff>0</xdr:rowOff>
    </xdr:from>
    <xdr:to>
      <xdr:col>1</xdr:col>
      <xdr:colOff>586887</xdr:colOff>
      <xdr:row>13</xdr:row>
      <xdr:rowOff>125942</xdr:rowOff>
    </xdr:to>
    <xdr:sp macro="" textlink="">
      <xdr:nvSpPr>
        <xdr:cNvPr id="1189" name="Text Box 3"/>
        <xdr:cNvSpPr txBox="1">
          <a:spLocks noChangeArrowheads="1"/>
        </xdr:cNvSpPr>
      </xdr:nvSpPr>
      <xdr:spPr bwMode="auto">
        <a:xfrm>
          <a:off x="2312670" y="280035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485775</xdr:colOff>
      <xdr:row>18</xdr:row>
      <xdr:rowOff>9525</xdr:rowOff>
    </xdr:from>
    <xdr:to>
      <xdr:col>2</xdr:col>
      <xdr:colOff>609600</xdr:colOff>
      <xdr:row>18</xdr:row>
      <xdr:rowOff>133350</xdr:rowOff>
    </xdr:to>
    <xdr:sp macro="" textlink="">
      <xdr:nvSpPr>
        <xdr:cNvPr id="1190" name="Text Box 4"/>
        <xdr:cNvSpPr txBox="1">
          <a:spLocks noChangeArrowheads="1"/>
        </xdr:cNvSpPr>
      </xdr:nvSpPr>
      <xdr:spPr bwMode="auto">
        <a:xfrm>
          <a:off x="2981325" y="395287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1191" name="Text Box 4"/>
        <xdr:cNvSpPr txBox="1">
          <a:spLocks noChangeArrowheads="1"/>
        </xdr:cNvSpPr>
      </xdr:nvSpPr>
      <xdr:spPr bwMode="auto">
        <a:xfrm>
          <a:off x="4314825" y="395287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1192" name="Text Box 4"/>
        <xdr:cNvSpPr txBox="1">
          <a:spLocks noChangeArrowheads="1"/>
        </xdr:cNvSpPr>
      </xdr:nvSpPr>
      <xdr:spPr bwMode="auto">
        <a:xfrm>
          <a:off x="4314825" y="395287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1193" name="Text Box 4"/>
        <xdr:cNvSpPr txBox="1">
          <a:spLocks noChangeArrowheads="1"/>
        </xdr:cNvSpPr>
      </xdr:nvSpPr>
      <xdr:spPr bwMode="auto">
        <a:xfrm>
          <a:off x="5857875" y="395287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1194" name="Text Box 4"/>
        <xdr:cNvSpPr txBox="1">
          <a:spLocks noChangeArrowheads="1"/>
        </xdr:cNvSpPr>
      </xdr:nvSpPr>
      <xdr:spPr bwMode="auto">
        <a:xfrm>
          <a:off x="5857875" y="395287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1195" name="Text Box 4"/>
        <xdr:cNvSpPr txBox="1">
          <a:spLocks noChangeArrowheads="1"/>
        </xdr:cNvSpPr>
      </xdr:nvSpPr>
      <xdr:spPr bwMode="auto">
        <a:xfrm>
          <a:off x="4314825" y="395287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1196" name="Text Box 4"/>
        <xdr:cNvSpPr txBox="1">
          <a:spLocks noChangeArrowheads="1"/>
        </xdr:cNvSpPr>
      </xdr:nvSpPr>
      <xdr:spPr bwMode="auto">
        <a:xfrm>
          <a:off x="5857875" y="395287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1197" name="Text Box 4"/>
        <xdr:cNvSpPr txBox="1">
          <a:spLocks noChangeArrowheads="1"/>
        </xdr:cNvSpPr>
      </xdr:nvSpPr>
      <xdr:spPr bwMode="auto">
        <a:xfrm>
          <a:off x="5857875" y="395287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18</xdr:row>
      <xdr:rowOff>9525</xdr:rowOff>
    </xdr:from>
    <xdr:to>
      <xdr:col>6</xdr:col>
      <xdr:colOff>609600</xdr:colOff>
      <xdr:row>18</xdr:row>
      <xdr:rowOff>133350</xdr:rowOff>
    </xdr:to>
    <xdr:sp macro="" textlink="">
      <xdr:nvSpPr>
        <xdr:cNvPr id="1198" name="Text Box 4"/>
        <xdr:cNvSpPr txBox="1">
          <a:spLocks noChangeArrowheads="1"/>
        </xdr:cNvSpPr>
      </xdr:nvSpPr>
      <xdr:spPr bwMode="auto">
        <a:xfrm>
          <a:off x="5857875" y="395287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1199" name="Text Box 4"/>
        <xdr:cNvSpPr txBox="1">
          <a:spLocks noChangeArrowheads="1"/>
        </xdr:cNvSpPr>
      </xdr:nvSpPr>
      <xdr:spPr bwMode="auto">
        <a:xfrm>
          <a:off x="4314825" y="395287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1200" name="Text Box 4"/>
        <xdr:cNvSpPr txBox="1">
          <a:spLocks noChangeArrowheads="1"/>
        </xdr:cNvSpPr>
      </xdr:nvSpPr>
      <xdr:spPr bwMode="auto">
        <a:xfrm>
          <a:off x="4314825" y="395287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474345</xdr:colOff>
      <xdr:row>13</xdr:row>
      <xdr:rowOff>0</xdr:rowOff>
    </xdr:from>
    <xdr:to>
      <xdr:col>2</xdr:col>
      <xdr:colOff>586887</xdr:colOff>
      <xdr:row>13</xdr:row>
      <xdr:rowOff>125942</xdr:rowOff>
    </xdr:to>
    <xdr:sp macro="" textlink="">
      <xdr:nvSpPr>
        <xdr:cNvPr id="1201" name="Text Box 3"/>
        <xdr:cNvSpPr txBox="1">
          <a:spLocks noChangeArrowheads="1"/>
        </xdr:cNvSpPr>
      </xdr:nvSpPr>
      <xdr:spPr bwMode="auto">
        <a:xfrm>
          <a:off x="2969895" y="280035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474345</xdr:colOff>
      <xdr:row>13</xdr:row>
      <xdr:rowOff>0</xdr:rowOff>
    </xdr:from>
    <xdr:to>
      <xdr:col>4</xdr:col>
      <xdr:colOff>586887</xdr:colOff>
      <xdr:row>13</xdr:row>
      <xdr:rowOff>125942</xdr:rowOff>
    </xdr:to>
    <xdr:sp macro="" textlink="">
      <xdr:nvSpPr>
        <xdr:cNvPr id="1202" name="Text Box 3"/>
        <xdr:cNvSpPr txBox="1">
          <a:spLocks noChangeArrowheads="1"/>
        </xdr:cNvSpPr>
      </xdr:nvSpPr>
      <xdr:spPr bwMode="auto">
        <a:xfrm>
          <a:off x="4303395" y="280035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474345</xdr:colOff>
      <xdr:row>13</xdr:row>
      <xdr:rowOff>0</xdr:rowOff>
    </xdr:from>
    <xdr:to>
      <xdr:col>5</xdr:col>
      <xdr:colOff>605937</xdr:colOff>
      <xdr:row>13</xdr:row>
      <xdr:rowOff>125942</xdr:rowOff>
    </xdr:to>
    <xdr:sp macro="" textlink="">
      <xdr:nvSpPr>
        <xdr:cNvPr id="1203" name="Text Box 3"/>
        <xdr:cNvSpPr txBox="1">
          <a:spLocks noChangeArrowheads="1"/>
        </xdr:cNvSpPr>
      </xdr:nvSpPr>
      <xdr:spPr bwMode="auto">
        <a:xfrm>
          <a:off x="5113020" y="2800350"/>
          <a:ext cx="2173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474345</xdr:colOff>
      <xdr:row>13</xdr:row>
      <xdr:rowOff>0</xdr:rowOff>
    </xdr:from>
    <xdr:to>
      <xdr:col>6</xdr:col>
      <xdr:colOff>520212</xdr:colOff>
      <xdr:row>13</xdr:row>
      <xdr:rowOff>125942</xdr:rowOff>
    </xdr:to>
    <xdr:sp macro="" textlink="">
      <xdr:nvSpPr>
        <xdr:cNvPr id="1204" name="Text Box 3"/>
        <xdr:cNvSpPr txBox="1">
          <a:spLocks noChangeArrowheads="1"/>
        </xdr:cNvSpPr>
      </xdr:nvSpPr>
      <xdr:spPr bwMode="auto">
        <a:xfrm>
          <a:off x="5855970" y="2800350"/>
          <a:ext cx="4586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472440</xdr:colOff>
      <xdr:row>14</xdr:row>
      <xdr:rowOff>0</xdr:rowOff>
    </xdr:from>
    <xdr:to>
      <xdr:col>1</xdr:col>
      <xdr:colOff>584699</xdr:colOff>
      <xdr:row>14</xdr:row>
      <xdr:rowOff>125942</xdr:rowOff>
    </xdr:to>
    <xdr:sp macro="" textlink="">
      <xdr:nvSpPr>
        <xdr:cNvPr id="1205" name="Text Box 3"/>
        <xdr:cNvSpPr txBox="1">
          <a:spLocks noChangeArrowheads="1"/>
        </xdr:cNvSpPr>
      </xdr:nvSpPr>
      <xdr:spPr bwMode="auto">
        <a:xfrm>
          <a:off x="2310765" y="302895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476250</xdr:colOff>
      <xdr:row>19</xdr:row>
      <xdr:rowOff>9525</xdr:rowOff>
    </xdr:from>
    <xdr:to>
      <xdr:col>2</xdr:col>
      <xdr:colOff>609600</xdr:colOff>
      <xdr:row>19</xdr:row>
      <xdr:rowOff>133350</xdr:rowOff>
    </xdr:to>
    <xdr:sp macro="" textlink="">
      <xdr:nvSpPr>
        <xdr:cNvPr id="1206" name="Text Box 4"/>
        <xdr:cNvSpPr txBox="1">
          <a:spLocks noChangeArrowheads="1"/>
        </xdr:cNvSpPr>
      </xdr:nvSpPr>
      <xdr:spPr bwMode="auto">
        <a:xfrm>
          <a:off x="2971800" y="418147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472440</xdr:colOff>
      <xdr:row>14</xdr:row>
      <xdr:rowOff>0</xdr:rowOff>
    </xdr:from>
    <xdr:to>
      <xdr:col>4</xdr:col>
      <xdr:colOff>60824</xdr:colOff>
      <xdr:row>14</xdr:row>
      <xdr:rowOff>125942</xdr:rowOff>
    </xdr:to>
    <xdr:sp macro="" textlink="">
      <xdr:nvSpPr>
        <xdr:cNvPr id="1207" name="Text Box 3"/>
        <xdr:cNvSpPr txBox="1">
          <a:spLocks noChangeArrowheads="1"/>
        </xdr:cNvSpPr>
      </xdr:nvSpPr>
      <xdr:spPr bwMode="auto">
        <a:xfrm>
          <a:off x="3739515" y="302895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495300</xdr:colOff>
      <xdr:row>19</xdr:row>
      <xdr:rowOff>9525</xdr:rowOff>
    </xdr:from>
    <xdr:to>
      <xdr:col>4</xdr:col>
      <xdr:colOff>609600</xdr:colOff>
      <xdr:row>19</xdr:row>
      <xdr:rowOff>133350</xdr:rowOff>
    </xdr:to>
    <xdr:sp macro="" textlink="">
      <xdr:nvSpPr>
        <xdr:cNvPr id="1208" name="Text Box 4"/>
        <xdr:cNvSpPr txBox="1">
          <a:spLocks noChangeArrowheads="1"/>
        </xdr:cNvSpPr>
      </xdr:nvSpPr>
      <xdr:spPr bwMode="auto">
        <a:xfrm>
          <a:off x="4324350" y="418147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609600</xdr:colOff>
      <xdr:row>19</xdr:row>
      <xdr:rowOff>133350</xdr:rowOff>
    </xdr:to>
    <xdr:sp macro="" textlink="">
      <xdr:nvSpPr>
        <xdr:cNvPr id="1209" name="Text Box 4"/>
        <xdr:cNvSpPr txBox="1">
          <a:spLocks noChangeArrowheads="1"/>
        </xdr:cNvSpPr>
      </xdr:nvSpPr>
      <xdr:spPr bwMode="auto">
        <a:xfrm>
          <a:off x="5857875" y="418147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472440</xdr:colOff>
      <xdr:row>14</xdr:row>
      <xdr:rowOff>0</xdr:rowOff>
    </xdr:from>
    <xdr:to>
      <xdr:col>4</xdr:col>
      <xdr:colOff>60824</xdr:colOff>
      <xdr:row>14</xdr:row>
      <xdr:rowOff>125942</xdr:rowOff>
    </xdr:to>
    <xdr:sp macro="" textlink="">
      <xdr:nvSpPr>
        <xdr:cNvPr id="1210" name="Text Box 3"/>
        <xdr:cNvSpPr txBox="1">
          <a:spLocks noChangeArrowheads="1"/>
        </xdr:cNvSpPr>
      </xdr:nvSpPr>
      <xdr:spPr bwMode="auto">
        <a:xfrm>
          <a:off x="3739515" y="302895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466725</xdr:colOff>
      <xdr:row>19</xdr:row>
      <xdr:rowOff>9525</xdr:rowOff>
    </xdr:from>
    <xdr:to>
      <xdr:col>4</xdr:col>
      <xdr:colOff>609600</xdr:colOff>
      <xdr:row>19</xdr:row>
      <xdr:rowOff>133350</xdr:rowOff>
    </xdr:to>
    <xdr:sp macro="" textlink="">
      <xdr:nvSpPr>
        <xdr:cNvPr id="1211" name="Text Box 4"/>
        <xdr:cNvSpPr txBox="1">
          <a:spLocks noChangeArrowheads="1"/>
        </xdr:cNvSpPr>
      </xdr:nvSpPr>
      <xdr:spPr bwMode="auto">
        <a:xfrm>
          <a:off x="4295775" y="418147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485775</xdr:colOff>
      <xdr:row>19</xdr:row>
      <xdr:rowOff>9525</xdr:rowOff>
    </xdr:from>
    <xdr:to>
      <xdr:col>6</xdr:col>
      <xdr:colOff>609600</xdr:colOff>
      <xdr:row>19</xdr:row>
      <xdr:rowOff>133350</xdr:rowOff>
    </xdr:to>
    <xdr:sp macro="" textlink="">
      <xdr:nvSpPr>
        <xdr:cNvPr id="1212" name="Text Box 4"/>
        <xdr:cNvSpPr txBox="1">
          <a:spLocks noChangeArrowheads="1"/>
        </xdr:cNvSpPr>
      </xdr:nvSpPr>
      <xdr:spPr bwMode="auto">
        <a:xfrm>
          <a:off x="5867400" y="418147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609600</xdr:colOff>
      <xdr:row>19</xdr:row>
      <xdr:rowOff>133350</xdr:rowOff>
    </xdr:to>
    <xdr:sp macro="" textlink="">
      <xdr:nvSpPr>
        <xdr:cNvPr id="1213" name="Text Box 4"/>
        <xdr:cNvSpPr txBox="1">
          <a:spLocks noChangeArrowheads="1"/>
        </xdr:cNvSpPr>
      </xdr:nvSpPr>
      <xdr:spPr bwMode="auto">
        <a:xfrm>
          <a:off x="5857875" y="418147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495300</xdr:colOff>
      <xdr:row>19</xdr:row>
      <xdr:rowOff>9525</xdr:rowOff>
    </xdr:from>
    <xdr:to>
      <xdr:col>6</xdr:col>
      <xdr:colOff>609600</xdr:colOff>
      <xdr:row>19</xdr:row>
      <xdr:rowOff>133350</xdr:rowOff>
    </xdr:to>
    <xdr:sp macro="" textlink="">
      <xdr:nvSpPr>
        <xdr:cNvPr id="1214" name="Text Box 4"/>
        <xdr:cNvSpPr txBox="1">
          <a:spLocks noChangeArrowheads="1"/>
        </xdr:cNvSpPr>
      </xdr:nvSpPr>
      <xdr:spPr bwMode="auto">
        <a:xfrm>
          <a:off x="5876925" y="418147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609600</xdr:colOff>
      <xdr:row>19</xdr:row>
      <xdr:rowOff>133350</xdr:rowOff>
    </xdr:to>
    <xdr:sp macro="" textlink="">
      <xdr:nvSpPr>
        <xdr:cNvPr id="1215" name="Text Box 4"/>
        <xdr:cNvSpPr txBox="1">
          <a:spLocks noChangeArrowheads="1"/>
        </xdr:cNvSpPr>
      </xdr:nvSpPr>
      <xdr:spPr bwMode="auto">
        <a:xfrm>
          <a:off x="5857875" y="418147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19</xdr:row>
      <xdr:rowOff>9525</xdr:rowOff>
    </xdr:from>
    <xdr:to>
      <xdr:col>4</xdr:col>
      <xdr:colOff>609600</xdr:colOff>
      <xdr:row>19</xdr:row>
      <xdr:rowOff>133350</xdr:rowOff>
    </xdr:to>
    <xdr:sp macro="" textlink="">
      <xdr:nvSpPr>
        <xdr:cNvPr id="1216" name="Text Box 4"/>
        <xdr:cNvSpPr txBox="1">
          <a:spLocks noChangeArrowheads="1"/>
        </xdr:cNvSpPr>
      </xdr:nvSpPr>
      <xdr:spPr bwMode="auto">
        <a:xfrm>
          <a:off x="4295775" y="418147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4</xdr:col>
      <xdr:colOff>609600</xdr:colOff>
      <xdr:row>19</xdr:row>
      <xdr:rowOff>133350</xdr:rowOff>
    </xdr:to>
    <xdr:sp macro="" textlink="">
      <xdr:nvSpPr>
        <xdr:cNvPr id="1217" name="Text Box 4"/>
        <xdr:cNvSpPr txBox="1">
          <a:spLocks noChangeArrowheads="1"/>
        </xdr:cNvSpPr>
      </xdr:nvSpPr>
      <xdr:spPr bwMode="auto">
        <a:xfrm>
          <a:off x="4305300" y="418147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495300</xdr:colOff>
      <xdr:row>19</xdr:row>
      <xdr:rowOff>9525</xdr:rowOff>
    </xdr:from>
    <xdr:to>
      <xdr:col>6</xdr:col>
      <xdr:colOff>571500</xdr:colOff>
      <xdr:row>19</xdr:row>
      <xdr:rowOff>133350</xdr:rowOff>
    </xdr:to>
    <xdr:sp macro="" textlink="">
      <xdr:nvSpPr>
        <xdr:cNvPr id="1218" name="Text Box 4"/>
        <xdr:cNvSpPr txBox="1">
          <a:spLocks noChangeArrowheads="1"/>
        </xdr:cNvSpPr>
      </xdr:nvSpPr>
      <xdr:spPr bwMode="auto">
        <a:xfrm>
          <a:off x="5876925" y="4181475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19</xdr:row>
      <xdr:rowOff>9525</xdr:rowOff>
    </xdr:from>
    <xdr:to>
      <xdr:col>6</xdr:col>
      <xdr:colOff>571500</xdr:colOff>
      <xdr:row>19</xdr:row>
      <xdr:rowOff>133350</xdr:rowOff>
    </xdr:to>
    <xdr:sp macro="" textlink="">
      <xdr:nvSpPr>
        <xdr:cNvPr id="1219" name="Text Box 4"/>
        <xdr:cNvSpPr txBox="1">
          <a:spLocks noChangeArrowheads="1"/>
        </xdr:cNvSpPr>
      </xdr:nvSpPr>
      <xdr:spPr bwMode="auto">
        <a:xfrm>
          <a:off x="5848350" y="418147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19</xdr:row>
      <xdr:rowOff>9525</xdr:rowOff>
    </xdr:from>
    <xdr:to>
      <xdr:col>6</xdr:col>
      <xdr:colOff>571500</xdr:colOff>
      <xdr:row>19</xdr:row>
      <xdr:rowOff>133350</xdr:rowOff>
    </xdr:to>
    <xdr:sp macro="" textlink="">
      <xdr:nvSpPr>
        <xdr:cNvPr id="1220" name="Text Box 4"/>
        <xdr:cNvSpPr txBox="1">
          <a:spLocks noChangeArrowheads="1"/>
        </xdr:cNvSpPr>
      </xdr:nvSpPr>
      <xdr:spPr bwMode="auto">
        <a:xfrm>
          <a:off x="5848350" y="418147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561975</xdr:colOff>
      <xdr:row>19</xdr:row>
      <xdr:rowOff>133350</xdr:rowOff>
    </xdr:to>
    <xdr:sp macro="" textlink="">
      <xdr:nvSpPr>
        <xdr:cNvPr id="1221" name="Text Box 4"/>
        <xdr:cNvSpPr txBox="1">
          <a:spLocks noChangeArrowheads="1"/>
        </xdr:cNvSpPr>
      </xdr:nvSpPr>
      <xdr:spPr bwMode="auto">
        <a:xfrm>
          <a:off x="5857875" y="418147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4</xdr:col>
      <xdr:colOff>609600</xdr:colOff>
      <xdr:row>19</xdr:row>
      <xdr:rowOff>133350</xdr:rowOff>
    </xdr:to>
    <xdr:sp macro="" textlink="">
      <xdr:nvSpPr>
        <xdr:cNvPr id="1222" name="Text Box 4"/>
        <xdr:cNvSpPr txBox="1">
          <a:spLocks noChangeArrowheads="1"/>
        </xdr:cNvSpPr>
      </xdr:nvSpPr>
      <xdr:spPr bwMode="auto">
        <a:xfrm>
          <a:off x="4305300" y="418147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495300</xdr:colOff>
      <xdr:row>19</xdr:row>
      <xdr:rowOff>9525</xdr:rowOff>
    </xdr:from>
    <xdr:to>
      <xdr:col>6</xdr:col>
      <xdr:colOff>571500</xdr:colOff>
      <xdr:row>19</xdr:row>
      <xdr:rowOff>133350</xdr:rowOff>
    </xdr:to>
    <xdr:sp macro="" textlink="">
      <xdr:nvSpPr>
        <xdr:cNvPr id="1223" name="Text Box 4"/>
        <xdr:cNvSpPr txBox="1">
          <a:spLocks noChangeArrowheads="1"/>
        </xdr:cNvSpPr>
      </xdr:nvSpPr>
      <xdr:spPr bwMode="auto">
        <a:xfrm>
          <a:off x="5876925" y="4181475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19</xdr:row>
      <xdr:rowOff>9525</xdr:rowOff>
    </xdr:from>
    <xdr:to>
      <xdr:col>6</xdr:col>
      <xdr:colOff>571500</xdr:colOff>
      <xdr:row>19</xdr:row>
      <xdr:rowOff>133350</xdr:rowOff>
    </xdr:to>
    <xdr:sp macro="" textlink="">
      <xdr:nvSpPr>
        <xdr:cNvPr id="1224" name="Text Box 4"/>
        <xdr:cNvSpPr txBox="1">
          <a:spLocks noChangeArrowheads="1"/>
        </xdr:cNvSpPr>
      </xdr:nvSpPr>
      <xdr:spPr bwMode="auto">
        <a:xfrm>
          <a:off x="5848350" y="418147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466725</xdr:colOff>
      <xdr:row>19</xdr:row>
      <xdr:rowOff>9525</xdr:rowOff>
    </xdr:from>
    <xdr:to>
      <xdr:col>6</xdr:col>
      <xdr:colOff>571500</xdr:colOff>
      <xdr:row>19</xdr:row>
      <xdr:rowOff>133350</xdr:rowOff>
    </xdr:to>
    <xdr:sp macro="" textlink="">
      <xdr:nvSpPr>
        <xdr:cNvPr id="1225" name="Text Box 4"/>
        <xdr:cNvSpPr txBox="1">
          <a:spLocks noChangeArrowheads="1"/>
        </xdr:cNvSpPr>
      </xdr:nvSpPr>
      <xdr:spPr bwMode="auto">
        <a:xfrm>
          <a:off x="5848350" y="418147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561975</xdr:colOff>
      <xdr:row>19</xdr:row>
      <xdr:rowOff>133350</xdr:rowOff>
    </xdr:to>
    <xdr:sp macro="" textlink="">
      <xdr:nvSpPr>
        <xdr:cNvPr id="1226" name="Text Box 4"/>
        <xdr:cNvSpPr txBox="1">
          <a:spLocks noChangeArrowheads="1"/>
        </xdr:cNvSpPr>
      </xdr:nvSpPr>
      <xdr:spPr bwMode="auto">
        <a:xfrm>
          <a:off x="5857875" y="418147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561975</xdr:colOff>
      <xdr:row>19</xdr:row>
      <xdr:rowOff>133350</xdr:rowOff>
    </xdr:to>
    <xdr:sp macro="" textlink="">
      <xdr:nvSpPr>
        <xdr:cNvPr id="1227" name="Text Box 4"/>
        <xdr:cNvSpPr txBox="1">
          <a:spLocks noChangeArrowheads="1"/>
        </xdr:cNvSpPr>
      </xdr:nvSpPr>
      <xdr:spPr bwMode="auto">
        <a:xfrm>
          <a:off x="5857875" y="418147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495300</xdr:colOff>
      <xdr:row>19</xdr:row>
      <xdr:rowOff>9525</xdr:rowOff>
    </xdr:from>
    <xdr:to>
      <xdr:col>5</xdr:col>
      <xdr:colOff>609600</xdr:colOff>
      <xdr:row>19</xdr:row>
      <xdr:rowOff>133350</xdr:rowOff>
    </xdr:to>
    <xdr:sp macro="" textlink="">
      <xdr:nvSpPr>
        <xdr:cNvPr id="1228" name="Text Box 4"/>
        <xdr:cNvSpPr txBox="1">
          <a:spLocks noChangeArrowheads="1"/>
        </xdr:cNvSpPr>
      </xdr:nvSpPr>
      <xdr:spPr bwMode="auto">
        <a:xfrm>
          <a:off x="5133975" y="418147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466725</xdr:colOff>
      <xdr:row>19</xdr:row>
      <xdr:rowOff>9525</xdr:rowOff>
    </xdr:from>
    <xdr:to>
      <xdr:col>5</xdr:col>
      <xdr:colOff>609600</xdr:colOff>
      <xdr:row>19</xdr:row>
      <xdr:rowOff>133350</xdr:rowOff>
    </xdr:to>
    <xdr:sp macro="" textlink="">
      <xdr:nvSpPr>
        <xdr:cNvPr id="1229" name="Text Box 4"/>
        <xdr:cNvSpPr txBox="1">
          <a:spLocks noChangeArrowheads="1"/>
        </xdr:cNvSpPr>
      </xdr:nvSpPr>
      <xdr:spPr bwMode="auto">
        <a:xfrm>
          <a:off x="5105400" y="4181475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466725</xdr:colOff>
      <xdr:row>19</xdr:row>
      <xdr:rowOff>9525</xdr:rowOff>
    </xdr:from>
    <xdr:to>
      <xdr:col>5</xdr:col>
      <xdr:colOff>609600</xdr:colOff>
      <xdr:row>19</xdr:row>
      <xdr:rowOff>133350</xdr:rowOff>
    </xdr:to>
    <xdr:sp macro="" textlink="">
      <xdr:nvSpPr>
        <xdr:cNvPr id="1230" name="Text Box 4"/>
        <xdr:cNvSpPr txBox="1">
          <a:spLocks noChangeArrowheads="1"/>
        </xdr:cNvSpPr>
      </xdr:nvSpPr>
      <xdr:spPr bwMode="auto">
        <a:xfrm>
          <a:off x="5105400" y="4181475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19</xdr:row>
      <xdr:rowOff>9525</xdr:rowOff>
    </xdr:from>
    <xdr:to>
      <xdr:col>5</xdr:col>
      <xdr:colOff>609600</xdr:colOff>
      <xdr:row>19</xdr:row>
      <xdr:rowOff>133350</xdr:rowOff>
    </xdr:to>
    <xdr:sp macro="" textlink="">
      <xdr:nvSpPr>
        <xdr:cNvPr id="1231" name="Text Box 4"/>
        <xdr:cNvSpPr txBox="1">
          <a:spLocks noChangeArrowheads="1"/>
        </xdr:cNvSpPr>
      </xdr:nvSpPr>
      <xdr:spPr bwMode="auto">
        <a:xfrm>
          <a:off x="5114925" y="418147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18</xdr:row>
      <xdr:rowOff>180975</xdr:rowOff>
    </xdr:from>
    <xdr:to>
      <xdr:col>5</xdr:col>
      <xdr:colOff>609600</xdr:colOff>
      <xdr:row>19</xdr:row>
      <xdr:rowOff>104775</xdr:rowOff>
    </xdr:to>
    <xdr:sp macro="" textlink="">
      <xdr:nvSpPr>
        <xdr:cNvPr id="1232" name="Text Box 4"/>
        <xdr:cNvSpPr txBox="1">
          <a:spLocks noChangeArrowheads="1"/>
        </xdr:cNvSpPr>
      </xdr:nvSpPr>
      <xdr:spPr bwMode="auto">
        <a:xfrm>
          <a:off x="5114925" y="4124325"/>
          <a:ext cx="257175" cy="1524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472440</xdr:colOff>
      <xdr:row>14</xdr:row>
      <xdr:rowOff>0</xdr:rowOff>
    </xdr:from>
    <xdr:to>
      <xdr:col>1</xdr:col>
      <xdr:colOff>584982</xdr:colOff>
      <xdr:row>14</xdr:row>
      <xdr:rowOff>133350</xdr:rowOff>
    </xdr:to>
    <xdr:sp macro="" textlink="">
      <xdr:nvSpPr>
        <xdr:cNvPr id="1233" name="Text Box 10"/>
        <xdr:cNvSpPr txBox="1">
          <a:spLocks noChangeArrowheads="1"/>
        </xdr:cNvSpPr>
      </xdr:nvSpPr>
      <xdr:spPr bwMode="auto">
        <a:xfrm>
          <a:off x="2310765" y="302895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476250</xdr:colOff>
      <xdr:row>19</xdr:row>
      <xdr:rowOff>9525</xdr:rowOff>
    </xdr:from>
    <xdr:to>
      <xdr:col>2</xdr:col>
      <xdr:colOff>609600</xdr:colOff>
      <xdr:row>19</xdr:row>
      <xdr:rowOff>133350</xdr:rowOff>
    </xdr:to>
    <xdr:sp macro="" textlink="">
      <xdr:nvSpPr>
        <xdr:cNvPr id="1234" name="Text Box 15"/>
        <xdr:cNvSpPr txBox="1">
          <a:spLocks noChangeArrowheads="1"/>
        </xdr:cNvSpPr>
      </xdr:nvSpPr>
      <xdr:spPr bwMode="auto">
        <a:xfrm>
          <a:off x="2971800" y="418147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472440</xdr:colOff>
      <xdr:row>14</xdr:row>
      <xdr:rowOff>0</xdr:rowOff>
    </xdr:from>
    <xdr:to>
      <xdr:col>4</xdr:col>
      <xdr:colOff>61107</xdr:colOff>
      <xdr:row>14</xdr:row>
      <xdr:rowOff>133350</xdr:rowOff>
    </xdr:to>
    <xdr:sp macro="" textlink="">
      <xdr:nvSpPr>
        <xdr:cNvPr id="1235" name="Text Box 10"/>
        <xdr:cNvSpPr txBox="1">
          <a:spLocks noChangeArrowheads="1"/>
        </xdr:cNvSpPr>
      </xdr:nvSpPr>
      <xdr:spPr bwMode="auto">
        <a:xfrm>
          <a:off x="3739515" y="302895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4</xdr:col>
      <xdr:colOff>609600</xdr:colOff>
      <xdr:row>19</xdr:row>
      <xdr:rowOff>133350</xdr:rowOff>
    </xdr:to>
    <xdr:sp macro="" textlink="">
      <xdr:nvSpPr>
        <xdr:cNvPr id="1236" name="Text Box 15"/>
        <xdr:cNvSpPr txBox="1">
          <a:spLocks noChangeArrowheads="1"/>
        </xdr:cNvSpPr>
      </xdr:nvSpPr>
      <xdr:spPr bwMode="auto">
        <a:xfrm>
          <a:off x="4305300" y="418147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514350</xdr:colOff>
      <xdr:row>19</xdr:row>
      <xdr:rowOff>9525</xdr:rowOff>
    </xdr:from>
    <xdr:to>
      <xdr:col>6</xdr:col>
      <xdr:colOff>609600</xdr:colOff>
      <xdr:row>19</xdr:row>
      <xdr:rowOff>133350</xdr:rowOff>
    </xdr:to>
    <xdr:sp macro="" textlink="">
      <xdr:nvSpPr>
        <xdr:cNvPr id="1237" name="Text Box 15"/>
        <xdr:cNvSpPr txBox="1">
          <a:spLocks noChangeArrowheads="1"/>
        </xdr:cNvSpPr>
      </xdr:nvSpPr>
      <xdr:spPr bwMode="auto">
        <a:xfrm>
          <a:off x="5895975" y="418147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472440</xdr:colOff>
      <xdr:row>14</xdr:row>
      <xdr:rowOff>0</xdr:rowOff>
    </xdr:from>
    <xdr:to>
      <xdr:col>4</xdr:col>
      <xdr:colOff>61107</xdr:colOff>
      <xdr:row>14</xdr:row>
      <xdr:rowOff>133350</xdr:rowOff>
    </xdr:to>
    <xdr:sp macro="" textlink="">
      <xdr:nvSpPr>
        <xdr:cNvPr id="1238" name="Text Box 10"/>
        <xdr:cNvSpPr txBox="1">
          <a:spLocks noChangeArrowheads="1"/>
        </xdr:cNvSpPr>
      </xdr:nvSpPr>
      <xdr:spPr bwMode="auto">
        <a:xfrm>
          <a:off x="3739515" y="302895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4</xdr:col>
      <xdr:colOff>609600</xdr:colOff>
      <xdr:row>19</xdr:row>
      <xdr:rowOff>133350</xdr:rowOff>
    </xdr:to>
    <xdr:sp macro="" textlink="">
      <xdr:nvSpPr>
        <xdr:cNvPr id="1239" name="Text Box 15"/>
        <xdr:cNvSpPr txBox="1">
          <a:spLocks noChangeArrowheads="1"/>
        </xdr:cNvSpPr>
      </xdr:nvSpPr>
      <xdr:spPr bwMode="auto">
        <a:xfrm>
          <a:off x="4305300" y="418147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485775</xdr:colOff>
      <xdr:row>19</xdr:row>
      <xdr:rowOff>9525</xdr:rowOff>
    </xdr:from>
    <xdr:to>
      <xdr:col>6</xdr:col>
      <xdr:colOff>609600</xdr:colOff>
      <xdr:row>19</xdr:row>
      <xdr:rowOff>133350</xdr:rowOff>
    </xdr:to>
    <xdr:sp macro="" textlink="">
      <xdr:nvSpPr>
        <xdr:cNvPr id="1240" name="Text Box 15"/>
        <xdr:cNvSpPr txBox="1">
          <a:spLocks noChangeArrowheads="1"/>
        </xdr:cNvSpPr>
      </xdr:nvSpPr>
      <xdr:spPr bwMode="auto">
        <a:xfrm>
          <a:off x="5867400" y="418147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485775</xdr:colOff>
      <xdr:row>19</xdr:row>
      <xdr:rowOff>9525</xdr:rowOff>
    </xdr:from>
    <xdr:to>
      <xdr:col>6</xdr:col>
      <xdr:colOff>609600</xdr:colOff>
      <xdr:row>19</xdr:row>
      <xdr:rowOff>133350</xdr:rowOff>
    </xdr:to>
    <xdr:sp macro="" textlink="">
      <xdr:nvSpPr>
        <xdr:cNvPr id="1241" name="Text Box 15"/>
        <xdr:cNvSpPr txBox="1">
          <a:spLocks noChangeArrowheads="1"/>
        </xdr:cNvSpPr>
      </xdr:nvSpPr>
      <xdr:spPr bwMode="auto">
        <a:xfrm>
          <a:off x="5867400" y="418147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472440</xdr:colOff>
      <xdr:row>14</xdr:row>
      <xdr:rowOff>0</xdr:rowOff>
    </xdr:from>
    <xdr:to>
      <xdr:col>4</xdr:col>
      <xdr:colOff>61107</xdr:colOff>
      <xdr:row>14</xdr:row>
      <xdr:rowOff>133350</xdr:rowOff>
    </xdr:to>
    <xdr:sp macro="" textlink="">
      <xdr:nvSpPr>
        <xdr:cNvPr id="1242" name="Text Box 10"/>
        <xdr:cNvSpPr txBox="1">
          <a:spLocks noChangeArrowheads="1"/>
        </xdr:cNvSpPr>
      </xdr:nvSpPr>
      <xdr:spPr bwMode="auto">
        <a:xfrm>
          <a:off x="3739515" y="302895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3</xdr:col>
      <xdr:colOff>472440</xdr:colOff>
      <xdr:row>14</xdr:row>
      <xdr:rowOff>0</xdr:rowOff>
    </xdr:from>
    <xdr:to>
      <xdr:col>4</xdr:col>
      <xdr:colOff>61107</xdr:colOff>
      <xdr:row>14</xdr:row>
      <xdr:rowOff>133350</xdr:rowOff>
    </xdr:to>
    <xdr:sp macro="" textlink="">
      <xdr:nvSpPr>
        <xdr:cNvPr id="1243" name="Text Box 10"/>
        <xdr:cNvSpPr txBox="1">
          <a:spLocks noChangeArrowheads="1"/>
        </xdr:cNvSpPr>
      </xdr:nvSpPr>
      <xdr:spPr bwMode="auto">
        <a:xfrm>
          <a:off x="3739515" y="302895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4</xdr:col>
      <xdr:colOff>609600</xdr:colOff>
      <xdr:row>19</xdr:row>
      <xdr:rowOff>133350</xdr:rowOff>
    </xdr:to>
    <xdr:sp macro="" textlink="">
      <xdr:nvSpPr>
        <xdr:cNvPr id="1244" name="Text Box 15"/>
        <xdr:cNvSpPr txBox="1">
          <a:spLocks noChangeArrowheads="1"/>
        </xdr:cNvSpPr>
      </xdr:nvSpPr>
      <xdr:spPr bwMode="auto">
        <a:xfrm>
          <a:off x="4305300" y="418147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609600</xdr:colOff>
      <xdr:row>19</xdr:row>
      <xdr:rowOff>133350</xdr:rowOff>
    </xdr:to>
    <xdr:sp macro="" textlink="">
      <xdr:nvSpPr>
        <xdr:cNvPr id="1245" name="Text Box 15"/>
        <xdr:cNvSpPr txBox="1">
          <a:spLocks noChangeArrowheads="1"/>
        </xdr:cNvSpPr>
      </xdr:nvSpPr>
      <xdr:spPr bwMode="auto">
        <a:xfrm>
          <a:off x="5857875" y="418147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609600</xdr:colOff>
      <xdr:row>19</xdr:row>
      <xdr:rowOff>133350</xdr:rowOff>
    </xdr:to>
    <xdr:sp macro="" textlink="">
      <xdr:nvSpPr>
        <xdr:cNvPr id="1246" name="Text Box 15"/>
        <xdr:cNvSpPr txBox="1">
          <a:spLocks noChangeArrowheads="1"/>
        </xdr:cNvSpPr>
      </xdr:nvSpPr>
      <xdr:spPr bwMode="auto">
        <a:xfrm>
          <a:off x="5857875" y="418147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609600</xdr:colOff>
      <xdr:row>19</xdr:row>
      <xdr:rowOff>133350</xdr:rowOff>
    </xdr:to>
    <xdr:sp macro="" textlink="">
      <xdr:nvSpPr>
        <xdr:cNvPr id="1247" name="Text Box 15"/>
        <xdr:cNvSpPr txBox="1">
          <a:spLocks noChangeArrowheads="1"/>
        </xdr:cNvSpPr>
      </xdr:nvSpPr>
      <xdr:spPr bwMode="auto">
        <a:xfrm>
          <a:off x="5857875" y="418147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472440</xdr:colOff>
      <xdr:row>14</xdr:row>
      <xdr:rowOff>0</xdr:rowOff>
    </xdr:from>
    <xdr:to>
      <xdr:col>4</xdr:col>
      <xdr:colOff>61107</xdr:colOff>
      <xdr:row>14</xdr:row>
      <xdr:rowOff>133350</xdr:rowOff>
    </xdr:to>
    <xdr:sp macro="" textlink="">
      <xdr:nvSpPr>
        <xdr:cNvPr id="1248" name="Text Box 10"/>
        <xdr:cNvSpPr txBox="1">
          <a:spLocks noChangeArrowheads="1"/>
        </xdr:cNvSpPr>
      </xdr:nvSpPr>
      <xdr:spPr bwMode="auto">
        <a:xfrm>
          <a:off x="3739515" y="302895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4</xdr:col>
      <xdr:colOff>609600</xdr:colOff>
      <xdr:row>19</xdr:row>
      <xdr:rowOff>133350</xdr:rowOff>
    </xdr:to>
    <xdr:sp macro="" textlink="">
      <xdr:nvSpPr>
        <xdr:cNvPr id="1249" name="Text Box 15"/>
        <xdr:cNvSpPr txBox="1">
          <a:spLocks noChangeArrowheads="1"/>
        </xdr:cNvSpPr>
      </xdr:nvSpPr>
      <xdr:spPr bwMode="auto">
        <a:xfrm>
          <a:off x="4305300" y="418147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571500</xdr:colOff>
      <xdr:row>19</xdr:row>
      <xdr:rowOff>133350</xdr:rowOff>
    </xdr:to>
    <xdr:sp macro="" textlink="">
      <xdr:nvSpPr>
        <xdr:cNvPr id="1250" name="Text Box 15"/>
        <xdr:cNvSpPr txBox="1">
          <a:spLocks noChangeArrowheads="1"/>
        </xdr:cNvSpPr>
      </xdr:nvSpPr>
      <xdr:spPr bwMode="auto">
        <a:xfrm>
          <a:off x="5857875" y="418147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571500</xdr:colOff>
      <xdr:row>19</xdr:row>
      <xdr:rowOff>133350</xdr:rowOff>
    </xdr:to>
    <xdr:sp macro="" textlink="">
      <xdr:nvSpPr>
        <xdr:cNvPr id="1251" name="Text Box 15"/>
        <xdr:cNvSpPr txBox="1">
          <a:spLocks noChangeArrowheads="1"/>
        </xdr:cNvSpPr>
      </xdr:nvSpPr>
      <xdr:spPr bwMode="auto">
        <a:xfrm>
          <a:off x="5857875" y="418147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571500</xdr:colOff>
      <xdr:row>19</xdr:row>
      <xdr:rowOff>133350</xdr:rowOff>
    </xdr:to>
    <xdr:sp macro="" textlink="">
      <xdr:nvSpPr>
        <xdr:cNvPr id="1252" name="Text Box 15"/>
        <xdr:cNvSpPr txBox="1">
          <a:spLocks noChangeArrowheads="1"/>
        </xdr:cNvSpPr>
      </xdr:nvSpPr>
      <xdr:spPr bwMode="auto">
        <a:xfrm>
          <a:off x="5857875" y="418147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571500</xdr:colOff>
      <xdr:row>19</xdr:row>
      <xdr:rowOff>133350</xdr:rowOff>
    </xdr:to>
    <xdr:sp macro="" textlink="">
      <xdr:nvSpPr>
        <xdr:cNvPr id="1253" name="Text Box 15"/>
        <xdr:cNvSpPr txBox="1">
          <a:spLocks noChangeArrowheads="1"/>
        </xdr:cNvSpPr>
      </xdr:nvSpPr>
      <xdr:spPr bwMode="auto">
        <a:xfrm>
          <a:off x="5857875" y="418147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472440</xdr:colOff>
      <xdr:row>14</xdr:row>
      <xdr:rowOff>0</xdr:rowOff>
    </xdr:from>
    <xdr:to>
      <xdr:col>4</xdr:col>
      <xdr:colOff>61107</xdr:colOff>
      <xdr:row>14</xdr:row>
      <xdr:rowOff>133350</xdr:rowOff>
    </xdr:to>
    <xdr:sp macro="" textlink="">
      <xdr:nvSpPr>
        <xdr:cNvPr id="1254" name="Text Box 10"/>
        <xdr:cNvSpPr txBox="1">
          <a:spLocks noChangeArrowheads="1"/>
        </xdr:cNvSpPr>
      </xdr:nvSpPr>
      <xdr:spPr bwMode="auto">
        <a:xfrm>
          <a:off x="3739515" y="302895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571500</xdr:colOff>
      <xdr:row>19</xdr:row>
      <xdr:rowOff>133350</xdr:rowOff>
    </xdr:to>
    <xdr:sp macro="" textlink="">
      <xdr:nvSpPr>
        <xdr:cNvPr id="1256" name="Text Box 15"/>
        <xdr:cNvSpPr txBox="1">
          <a:spLocks noChangeArrowheads="1"/>
        </xdr:cNvSpPr>
      </xdr:nvSpPr>
      <xdr:spPr bwMode="auto">
        <a:xfrm>
          <a:off x="5857875" y="418147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571500</xdr:colOff>
      <xdr:row>19</xdr:row>
      <xdr:rowOff>133350</xdr:rowOff>
    </xdr:to>
    <xdr:sp macro="" textlink="">
      <xdr:nvSpPr>
        <xdr:cNvPr id="1257" name="Text Box 15"/>
        <xdr:cNvSpPr txBox="1">
          <a:spLocks noChangeArrowheads="1"/>
        </xdr:cNvSpPr>
      </xdr:nvSpPr>
      <xdr:spPr bwMode="auto">
        <a:xfrm>
          <a:off x="5857875" y="418147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571500</xdr:colOff>
      <xdr:row>19</xdr:row>
      <xdr:rowOff>133350</xdr:rowOff>
    </xdr:to>
    <xdr:sp macro="" textlink="">
      <xdr:nvSpPr>
        <xdr:cNvPr id="1258" name="Text Box 15"/>
        <xdr:cNvSpPr txBox="1">
          <a:spLocks noChangeArrowheads="1"/>
        </xdr:cNvSpPr>
      </xdr:nvSpPr>
      <xdr:spPr bwMode="auto">
        <a:xfrm>
          <a:off x="5857875" y="418147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571500</xdr:colOff>
      <xdr:row>19</xdr:row>
      <xdr:rowOff>133350</xdr:rowOff>
    </xdr:to>
    <xdr:sp macro="" textlink="">
      <xdr:nvSpPr>
        <xdr:cNvPr id="1259" name="Text Box 15"/>
        <xdr:cNvSpPr txBox="1">
          <a:spLocks noChangeArrowheads="1"/>
        </xdr:cNvSpPr>
      </xdr:nvSpPr>
      <xdr:spPr bwMode="auto">
        <a:xfrm>
          <a:off x="5857875" y="418147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19</xdr:row>
      <xdr:rowOff>9525</xdr:rowOff>
    </xdr:from>
    <xdr:to>
      <xdr:col>6</xdr:col>
      <xdr:colOff>571500</xdr:colOff>
      <xdr:row>19</xdr:row>
      <xdr:rowOff>133350</xdr:rowOff>
    </xdr:to>
    <xdr:sp macro="" textlink="">
      <xdr:nvSpPr>
        <xdr:cNvPr id="1260" name="Text Box 15"/>
        <xdr:cNvSpPr txBox="1">
          <a:spLocks noChangeArrowheads="1"/>
        </xdr:cNvSpPr>
      </xdr:nvSpPr>
      <xdr:spPr bwMode="auto">
        <a:xfrm>
          <a:off x="5857875" y="418147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485775</xdr:colOff>
      <xdr:row>17</xdr:row>
      <xdr:rowOff>9525</xdr:rowOff>
    </xdr:from>
    <xdr:to>
      <xdr:col>6</xdr:col>
      <xdr:colOff>38100</xdr:colOff>
      <xdr:row>17</xdr:row>
      <xdr:rowOff>104775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5200650" y="35052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18</xdr:row>
      <xdr:rowOff>9525</xdr:rowOff>
    </xdr:from>
    <xdr:to>
      <xdr:col>6</xdr:col>
      <xdr:colOff>76200</xdr:colOff>
      <xdr:row>18</xdr:row>
      <xdr:rowOff>104775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5191125" y="3695700"/>
          <a:ext cx="1809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96384</xdr:colOff>
      <xdr:row>13</xdr:row>
      <xdr:rowOff>100542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768340" y="2733675"/>
          <a:ext cx="28116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96384</xdr:colOff>
      <xdr:row>13</xdr:row>
      <xdr:rowOff>100542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5768340" y="2733675"/>
          <a:ext cx="28116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86859</xdr:colOff>
      <xdr:row>13</xdr:row>
      <xdr:rowOff>100542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5768340" y="2733675"/>
          <a:ext cx="27164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485775</xdr:colOff>
      <xdr:row>17</xdr:row>
      <xdr:rowOff>9525</xdr:rowOff>
    </xdr:from>
    <xdr:to>
      <xdr:col>6</xdr:col>
      <xdr:colOff>9525</xdr:colOff>
      <xdr:row>17</xdr:row>
      <xdr:rowOff>133350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5200650" y="3505200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18</xdr:row>
      <xdr:rowOff>9525</xdr:rowOff>
    </xdr:from>
    <xdr:to>
      <xdr:col>6</xdr:col>
      <xdr:colOff>47625</xdr:colOff>
      <xdr:row>18</xdr:row>
      <xdr:rowOff>133350</xdr:rowOff>
    </xdr:to>
    <xdr:sp macro="" textlink="">
      <xdr:nvSpPr>
        <xdr:cNvPr id="8" name="Text Box 4"/>
        <xdr:cNvSpPr txBox="1">
          <a:spLocks noChangeArrowheads="1"/>
        </xdr:cNvSpPr>
      </xdr:nvSpPr>
      <xdr:spPr bwMode="auto">
        <a:xfrm>
          <a:off x="5191125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5768340" y="2733675"/>
          <a:ext cx="2456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5768340" y="2733675"/>
          <a:ext cx="2456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51299</xdr:colOff>
      <xdr:row>13</xdr:row>
      <xdr:rowOff>125942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5768340" y="2733675"/>
          <a:ext cx="2360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5768340" y="2733675"/>
          <a:ext cx="2456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5768340" y="2733675"/>
          <a:ext cx="2456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51299</xdr:colOff>
      <xdr:row>13</xdr:row>
      <xdr:rowOff>125942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5768340" y="2733675"/>
          <a:ext cx="2360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5768340" y="2733675"/>
          <a:ext cx="2456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5768340" y="2733675"/>
          <a:ext cx="2456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51299</xdr:colOff>
      <xdr:row>13</xdr:row>
      <xdr:rowOff>125942</xdr:rowOff>
    </xdr:to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5768340" y="2733675"/>
          <a:ext cx="2360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5768340" y="2733675"/>
          <a:ext cx="2456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5768340" y="2733675"/>
          <a:ext cx="2456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51299</xdr:colOff>
      <xdr:row>13</xdr:row>
      <xdr:rowOff>125942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5768340" y="2733675"/>
          <a:ext cx="2360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13199</xdr:colOff>
      <xdr:row>13</xdr:row>
      <xdr:rowOff>125942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5768340" y="2733675"/>
          <a:ext cx="1979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13199</xdr:colOff>
      <xdr:row>13</xdr:row>
      <xdr:rowOff>125942</xdr:rowOff>
    </xdr:to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5768340" y="2733675"/>
          <a:ext cx="1979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13199</xdr:colOff>
      <xdr:row>14</xdr:row>
      <xdr:rowOff>125942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5768340" y="2924175"/>
          <a:ext cx="1979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13199</xdr:colOff>
      <xdr:row>14</xdr:row>
      <xdr:rowOff>125942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5768340" y="2924175"/>
          <a:ext cx="1979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25" name="Text Box 10"/>
        <xdr:cNvSpPr txBox="1">
          <a:spLocks noChangeArrowheads="1"/>
        </xdr:cNvSpPr>
      </xdr:nvSpPr>
      <xdr:spPr bwMode="auto">
        <a:xfrm>
          <a:off x="5768340" y="2924175"/>
          <a:ext cx="1982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26" name="Text Box 10"/>
        <xdr:cNvSpPr txBox="1">
          <a:spLocks noChangeArrowheads="1"/>
        </xdr:cNvSpPr>
      </xdr:nvSpPr>
      <xdr:spPr bwMode="auto">
        <a:xfrm>
          <a:off x="5768340" y="2924175"/>
          <a:ext cx="1982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27" name="Text Box 10"/>
        <xdr:cNvSpPr txBox="1">
          <a:spLocks noChangeArrowheads="1"/>
        </xdr:cNvSpPr>
      </xdr:nvSpPr>
      <xdr:spPr bwMode="auto">
        <a:xfrm>
          <a:off x="5768340" y="2924175"/>
          <a:ext cx="1982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28" name="Text Box 10"/>
        <xdr:cNvSpPr txBox="1">
          <a:spLocks noChangeArrowheads="1"/>
        </xdr:cNvSpPr>
      </xdr:nvSpPr>
      <xdr:spPr bwMode="auto">
        <a:xfrm>
          <a:off x="5768340" y="2924175"/>
          <a:ext cx="1982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29" name="Text Box 10"/>
        <xdr:cNvSpPr txBox="1">
          <a:spLocks noChangeArrowheads="1"/>
        </xdr:cNvSpPr>
      </xdr:nvSpPr>
      <xdr:spPr bwMode="auto">
        <a:xfrm>
          <a:off x="5768340" y="2924175"/>
          <a:ext cx="1982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30" name="Text Box 10"/>
        <xdr:cNvSpPr txBox="1">
          <a:spLocks noChangeArrowheads="1"/>
        </xdr:cNvSpPr>
      </xdr:nvSpPr>
      <xdr:spPr bwMode="auto">
        <a:xfrm>
          <a:off x="5768340" y="2924175"/>
          <a:ext cx="1982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13199</xdr:colOff>
      <xdr:row>14</xdr:row>
      <xdr:rowOff>125942</xdr:rowOff>
    </xdr:to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5768340" y="2924175"/>
          <a:ext cx="1979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13199</xdr:colOff>
      <xdr:row>14</xdr:row>
      <xdr:rowOff>125942</xdr:rowOff>
    </xdr:to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5768340" y="2924175"/>
          <a:ext cx="1979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33" name="Text Box 10"/>
        <xdr:cNvSpPr txBox="1">
          <a:spLocks noChangeArrowheads="1"/>
        </xdr:cNvSpPr>
      </xdr:nvSpPr>
      <xdr:spPr bwMode="auto">
        <a:xfrm>
          <a:off x="5768340" y="2924175"/>
          <a:ext cx="1982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34" name="Text Box 10"/>
        <xdr:cNvSpPr txBox="1">
          <a:spLocks noChangeArrowheads="1"/>
        </xdr:cNvSpPr>
      </xdr:nvSpPr>
      <xdr:spPr bwMode="auto">
        <a:xfrm>
          <a:off x="5768340" y="2924175"/>
          <a:ext cx="1982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35" name="Text Box 10"/>
        <xdr:cNvSpPr txBox="1">
          <a:spLocks noChangeArrowheads="1"/>
        </xdr:cNvSpPr>
      </xdr:nvSpPr>
      <xdr:spPr bwMode="auto">
        <a:xfrm>
          <a:off x="5768340" y="2924175"/>
          <a:ext cx="1982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36" name="Text Box 10"/>
        <xdr:cNvSpPr txBox="1">
          <a:spLocks noChangeArrowheads="1"/>
        </xdr:cNvSpPr>
      </xdr:nvSpPr>
      <xdr:spPr bwMode="auto">
        <a:xfrm>
          <a:off x="5768340" y="2924175"/>
          <a:ext cx="1982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37" name="Text Box 10"/>
        <xdr:cNvSpPr txBox="1">
          <a:spLocks noChangeArrowheads="1"/>
        </xdr:cNvSpPr>
      </xdr:nvSpPr>
      <xdr:spPr bwMode="auto">
        <a:xfrm>
          <a:off x="5768340" y="2924175"/>
          <a:ext cx="1982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38" name="Text Box 10"/>
        <xdr:cNvSpPr txBox="1">
          <a:spLocks noChangeArrowheads="1"/>
        </xdr:cNvSpPr>
      </xdr:nvSpPr>
      <xdr:spPr bwMode="auto">
        <a:xfrm>
          <a:off x="5768340" y="2924175"/>
          <a:ext cx="1982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144009</xdr:colOff>
      <xdr:row>13</xdr:row>
      <xdr:rowOff>100542</xdr:rowOff>
    </xdr:to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5768340" y="2733675"/>
          <a:ext cx="32879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144009</xdr:colOff>
      <xdr:row>13</xdr:row>
      <xdr:rowOff>100542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5768340" y="2733675"/>
          <a:ext cx="32879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134484</xdr:colOff>
      <xdr:row>13</xdr:row>
      <xdr:rowOff>100542</xdr:rowOff>
    </xdr:to>
    <xdr:sp macro="" textlink="">
      <xdr:nvSpPr>
        <xdr:cNvPr id="41" name="Text Box 3"/>
        <xdr:cNvSpPr txBox="1">
          <a:spLocks noChangeArrowheads="1"/>
        </xdr:cNvSpPr>
      </xdr:nvSpPr>
      <xdr:spPr bwMode="auto">
        <a:xfrm>
          <a:off x="5768340" y="2733675"/>
          <a:ext cx="31926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108449</xdr:colOff>
      <xdr:row>13</xdr:row>
      <xdr:rowOff>125942</xdr:rowOff>
    </xdr:to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5768340" y="2733675"/>
          <a:ext cx="2932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108449</xdr:colOff>
      <xdr:row>13</xdr:row>
      <xdr:rowOff>125942</xdr:rowOff>
    </xdr:to>
    <xdr:sp macro="" textlink="">
      <xdr:nvSpPr>
        <xdr:cNvPr id="43" name="Text Box 3"/>
        <xdr:cNvSpPr txBox="1">
          <a:spLocks noChangeArrowheads="1"/>
        </xdr:cNvSpPr>
      </xdr:nvSpPr>
      <xdr:spPr bwMode="auto">
        <a:xfrm>
          <a:off x="5768340" y="2733675"/>
          <a:ext cx="2932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98924</xdr:colOff>
      <xdr:row>13</xdr:row>
      <xdr:rowOff>125942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5768340" y="2733675"/>
          <a:ext cx="2837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108449</xdr:colOff>
      <xdr:row>13</xdr:row>
      <xdr:rowOff>125942</xdr:rowOff>
    </xdr:to>
    <xdr:sp macro="" textlink="">
      <xdr:nvSpPr>
        <xdr:cNvPr id="45" name="Text Box 3"/>
        <xdr:cNvSpPr txBox="1">
          <a:spLocks noChangeArrowheads="1"/>
        </xdr:cNvSpPr>
      </xdr:nvSpPr>
      <xdr:spPr bwMode="auto">
        <a:xfrm>
          <a:off x="5768340" y="2733675"/>
          <a:ext cx="2932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108449</xdr:colOff>
      <xdr:row>13</xdr:row>
      <xdr:rowOff>125942</xdr:rowOff>
    </xdr:to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5768340" y="2733675"/>
          <a:ext cx="2932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98924</xdr:colOff>
      <xdr:row>13</xdr:row>
      <xdr:rowOff>125942</xdr:rowOff>
    </xdr:to>
    <xdr:sp macro="" textlink="">
      <xdr:nvSpPr>
        <xdr:cNvPr id="47" name="Text Box 3"/>
        <xdr:cNvSpPr txBox="1">
          <a:spLocks noChangeArrowheads="1"/>
        </xdr:cNvSpPr>
      </xdr:nvSpPr>
      <xdr:spPr bwMode="auto">
        <a:xfrm>
          <a:off x="5768340" y="2733675"/>
          <a:ext cx="2837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108449</xdr:colOff>
      <xdr:row>13</xdr:row>
      <xdr:rowOff>125942</xdr:rowOff>
    </xdr:to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5768340" y="2733675"/>
          <a:ext cx="2932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108449</xdr:colOff>
      <xdr:row>13</xdr:row>
      <xdr:rowOff>125942</xdr:rowOff>
    </xdr:to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5768340" y="2733675"/>
          <a:ext cx="2932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98924</xdr:colOff>
      <xdr:row>13</xdr:row>
      <xdr:rowOff>125942</xdr:rowOff>
    </xdr:to>
    <xdr:sp macro="" textlink="">
      <xdr:nvSpPr>
        <xdr:cNvPr id="50" name="Text Box 3"/>
        <xdr:cNvSpPr txBox="1">
          <a:spLocks noChangeArrowheads="1"/>
        </xdr:cNvSpPr>
      </xdr:nvSpPr>
      <xdr:spPr bwMode="auto">
        <a:xfrm>
          <a:off x="5768340" y="2733675"/>
          <a:ext cx="2837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108449</xdr:colOff>
      <xdr:row>13</xdr:row>
      <xdr:rowOff>125942</xdr:rowOff>
    </xdr:to>
    <xdr:sp macro="" textlink="">
      <xdr:nvSpPr>
        <xdr:cNvPr id="51" name="Text Box 3"/>
        <xdr:cNvSpPr txBox="1">
          <a:spLocks noChangeArrowheads="1"/>
        </xdr:cNvSpPr>
      </xdr:nvSpPr>
      <xdr:spPr bwMode="auto">
        <a:xfrm>
          <a:off x="5768340" y="2733675"/>
          <a:ext cx="2932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108449</xdr:colOff>
      <xdr:row>13</xdr:row>
      <xdr:rowOff>125942</xdr:rowOff>
    </xdr:to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5768340" y="2733675"/>
          <a:ext cx="2932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98924</xdr:colOff>
      <xdr:row>13</xdr:row>
      <xdr:rowOff>125942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5768340" y="2733675"/>
          <a:ext cx="2837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5768340" y="2733675"/>
          <a:ext cx="2456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5768340" y="2733675"/>
          <a:ext cx="2456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60824</xdr:colOff>
      <xdr:row>14</xdr:row>
      <xdr:rowOff>125942</xdr:rowOff>
    </xdr:to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5768340" y="2924175"/>
          <a:ext cx="2456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60824</xdr:colOff>
      <xdr:row>14</xdr:row>
      <xdr:rowOff>125942</xdr:rowOff>
    </xdr:to>
    <xdr:sp macro="" textlink="">
      <xdr:nvSpPr>
        <xdr:cNvPr id="57" name="Text Box 3"/>
        <xdr:cNvSpPr txBox="1">
          <a:spLocks noChangeArrowheads="1"/>
        </xdr:cNvSpPr>
      </xdr:nvSpPr>
      <xdr:spPr bwMode="auto">
        <a:xfrm>
          <a:off x="5768340" y="2924175"/>
          <a:ext cx="2456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58" name="Text Box 10"/>
        <xdr:cNvSpPr txBox="1">
          <a:spLocks noChangeArrowheads="1"/>
        </xdr:cNvSpPr>
      </xdr:nvSpPr>
      <xdr:spPr bwMode="auto">
        <a:xfrm>
          <a:off x="5768340" y="2924175"/>
          <a:ext cx="2458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5768340" y="2924175"/>
          <a:ext cx="2458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60" name="Text Box 10"/>
        <xdr:cNvSpPr txBox="1">
          <a:spLocks noChangeArrowheads="1"/>
        </xdr:cNvSpPr>
      </xdr:nvSpPr>
      <xdr:spPr bwMode="auto">
        <a:xfrm>
          <a:off x="5768340" y="2924175"/>
          <a:ext cx="2458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61" name="Text Box 10"/>
        <xdr:cNvSpPr txBox="1">
          <a:spLocks noChangeArrowheads="1"/>
        </xdr:cNvSpPr>
      </xdr:nvSpPr>
      <xdr:spPr bwMode="auto">
        <a:xfrm>
          <a:off x="5768340" y="2924175"/>
          <a:ext cx="2458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62" name="Text Box 10"/>
        <xdr:cNvSpPr txBox="1">
          <a:spLocks noChangeArrowheads="1"/>
        </xdr:cNvSpPr>
      </xdr:nvSpPr>
      <xdr:spPr bwMode="auto">
        <a:xfrm>
          <a:off x="5768340" y="2924175"/>
          <a:ext cx="2458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63" name="Text Box 10"/>
        <xdr:cNvSpPr txBox="1">
          <a:spLocks noChangeArrowheads="1"/>
        </xdr:cNvSpPr>
      </xdr:nvSpPr>
      <xdr:spPr bwMode="auto">
        <a:xfrm>
          <a:off x="5768340" y="2924175"/>
          <a:ext cx="2458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60824</xdr:colOff>
      <xdr:row>14</xdr:row>
      <xdr:rowOff>125942</xdr:rowOff>
    </xdr:to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5768340" y="2924175"/>
          <a:ext cx="2456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60824</xdr:colOff>
      <xdr:row>14</xdr:row>
      <xdr:rowOff>125942</xdr:rowOff>
    </xdr:to>
    <xdr:sp macro="" textlink="">
      <xdr:nvSpPr>
        <xdr:cNvPr id="65" name="Text Box 3"/>
        <xdr:cNvSpPr txBox="1">
          <a:spLocks noChangeArrowheads="1"/>
        </xdr:cNvSpPr>
      </xdr:nvSpPr>
      <xdr:spPr bwMode="auto">
        <a:xfrm>
          <a:off x="5768340" y="2924175"/>
          <a:ext cx="2456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66" name="Text Box 10"/>
        <xdr:cNvSpPr txBox="1">
          <a:spLocks noChangeArrowheads="1"/>
        </xdr:cNvSpPr>
      </xdr:nvSpPr>
      <xdr:spPr bwMode="auto">
        <a:xfrm>
          <a:off x="5768340" y="2924175"/>
          <a:ext cx="2458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67" name="Text Box 10"/>
        <xdr:cNvSpPr txBox="1">
          <a:spLocks noChangeArrowheads="1"/>
        </xdr:cNvSpPr>
      </xdr:nvSpPr>
      <xdr:spPr bwMode="auto">
        <a:xfrm>
          <a:off x="5768340" y="2924175"/>
          <a:ext cx="2458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68" name="Text Box 10"/>
        <xdr:cNvSpPr txBox="1">
          <a:spLocks noChangeArrowheads="1"/>
        </xdr:cNvSpPr>
      </xdr:nvSpPr>
      <xdr:spPr bwMode="auto">
        <a:xfrm>
          <a:off x="5768340" y="2924175"/>
          <a:ext cx="2458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69" name="Text Box 10"/>
        <xdr:cNvSpPr txBox="1">
          <a:spLocks noChangeArrowheads="1"/>
        </xdr:cNvSpPr>
      </xdr:nvSpPr>
      <xdr:spPr bwMode="auto">
        <a:xfrm>
          <a:off x="5768340" y="2924175"/>
          <a:ext cx="2458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70" name="Text Box 10"/>
        <xdr:cNvSpPr txBox="1">
          <a:spLocks noChangeArrowheads="1"/>
        </xdr:cNvSpPr>
      </xdr:nvSpPr>
      <xdr:spPr bwMode="auto">
        <a:xfrm>
          <a:off x="5768340" y="2924175"/>
          <a:ext cx="2458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71" name="Text Box 10"/>
        <xdr:cNvSpPr txBox="1">
          <a:spLocks noChangeArrowheads="1"/>
        </xdr:cNvSpPr>
      </xdr:nvSpPr>
      <xdr:spPr bwMode="auto">
        <a:xfrm>
          <a:off x="5768340" y="2924175"/>
          <a:ext cx="2458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72" name="Text Box 4"/>
        <xdr:cNvSpPr txBox="1">
          <a:spLocks noChangeArrowheads="1"/>
        </xdr:cNvSpPr>
      </xdr:nvSpPr>
      <xdr:spPr bwMode="auto">
        <a:xfrm>
          <a:off x="7019925" y="3505200"/>
          <a:ext cx="1714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73" name="Text Box 4"/>
        <xdr:cNvSpPr txBox="1">
          <a:spLocks noChangeArrowheads="1"/>
        </xdr:cNvSpPr>
      </xdr:nvSpPr>
      <xdr:spPr bwMode="auto">
        <a:xfrm>
          <a:off x="7019925" y="3505200"/>
          <a:ext cx="1714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74" name="Text Box 4"/>
        <xdr:cNvSpPr txBox="1">
          <a:spLocks noChangeArrowheads="1"/>
        </xdr:cNvSpPr>
      </xdr:nvSpPr>
      <xdr:spPr bwMode="auto">
        <a:xfrm>
          <a:off x="7019925" y="3505200"/>
          <a:ext cx="1714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7019925" y="3505200"/>
          <a:ext cx="1714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76" name="Text Box 4"/>
        <xdr:cNvSpPr txBox="1">
          <a:spLocks noChangeArrowheads="1"/>
        </xdr:cNvSpPr>
      </xdr:nvSpPr>
      <xdr:spPr bwMode="auto">
        <a:xfrm>
          <a:off x="7019925" y="3505200"/>
          <a:ext cx="1714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9</xdr:col>
      <xdr:colOff>3322</xdr:colOff>
      <xdr:row>12</xdr:row>
      <xdr:rowOff>100542</xdr:rowOff>
    </xdr:to>
    <xdr:sp macro="" textlink="">
      <xdr:nvSpPr>
        <xdr:cNvPr id="77" name="Text Box 3"/>
        <xdr:cNvSpPr txBox="1">
          <a:spLocks noChangeArrowheads="1"/>
        </xdr:cNvSpPr>
      </xdr:nvSpPr>
      <xdr:spPr bwMode="auto">
        <a:xfrm>
          <a:off x="7008495" y="2543175"/>
          <a:ext cx="1862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20184</xdr:colOff>
      <xdr:row>13</xdr:row>
      <xdr:rowOff>100542</xdr:rowOff>
    </xdr:to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6425565" y="2733675"/>
          <a:ext cx="20496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79" name="Text Box 4"/>
        <xdr:cNvSpPr txBox="1">
          <a:spLocks noChangeArrowheads="1"/>
        </xdr:cNvSpPr>
      </xdr:nvSpPr>
      <xdr:spPr bwMode="auto">
        <a:xfrm>
          <a:off x="7029450" y="3695700"/>
          <a:ext cx="1809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20184</xdr:colOff>
      <xdr:row>13</xdr:row>
      <xdr:rowOff>100542</xdr:rowOff>
    </xdr:to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6425565" y="2733675"/>
          <a:ext cx="20496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81" name="Text Box 4"/>
        <xdr:cNvSpPr txBox="1">
          <a:spLocks noChangeArrowheads="1"/>
        </xdr:cNvSpPr>
      </xdr:nvSpPr>
      <xdr:spPr bwMode="auto">
        <a:xfrm>
          <a:off x="7000875" y="3695700"/>
          <a:ext cx="2095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82" name="Text Box 4"/>
        <xdr:cNvSpPr txBox="1">
          <a:spLocks noChangeArrowheads="1"/>
        </xdr:cNvSpPr>
      </xdr:nvSpPr>
      <xdr:spPr bwMode="auto">
        <a:xfrm>
          <a:off x="7000875" y="3695700"/>
          <a:ext cx="2095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104775</xdr:rowOff>
    </xdr:to>
    <xdr:sp macro="" textlink="">
      <xdr:nvSpPr>
        <xdr:cNvPr id="83" name="Text Box 4"/>
        <xdr:cNvSpPr txBox="1">
          <a:spLocks noChangeArrowheads="1"/>
        </xdr:cNvSpPr>
      </xdr:nvSpPr>
      <xdr:spPr bwMode="auto">
        <a:xfrm>
          <a:off x="7010400" y="36957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104775</xdr:rowOff>
    </xdr:to>
    <xdr:sp macro="" textlink="">
      <xdr:nvSpPr>
        <xdr:cNvPr id="84" name="Text Box 4"/>
        <xdr:cNvSpPr txBox="1">
          <a:spLocks noChangeArrowheads="1"/>
        </xdr:cNvSpPr>
      </xdr:nvSpPr>
      <xdr:spPr bwMode="auto">
        <a:xfrm>
          <a:off x="7010400" y="36957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10659</xdr:colOff>
      <xdr:row>13</xdr:row>
      <xdr:rowOff>100542</xdr:rowOff>
    </xdr:to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6425565" y="2733675"/>
          <a:ext cx="19544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1134</xdr:colOff>
      <xdr:row>13</xdr:row>
      <xdr:rowOff>100542</xdr:rowOff>
    </xdr:to>
    <xdr:sp macro="" textlink="">
      <xdr:nvSpPr>
        <xdr:cNvPr id="86" name="Text Box 3"/>
        <xdr:cNvSpPr txBox="1">
          <a:spLocks noChangeArrowheads="1"/>
        </xdr:cNvSpPr>
      </xdr:nvSpPr>
      <xdr:spPr bwMode="auto">
        <a:xfrm>
          <a:off x="7006590" y="2733675"/>
          <a:ext cx="18591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87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88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89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90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91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7008495" y="2543175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7</xdr:col>
      <xdr:colOff>565649</xdr:colOff>
      <xdr:row>13</xdr:row>
      <xdr:rowOff>125942</xdr:rowOff>
    </xdr:to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6425565" y="2733675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94" name="Text Box 4"/>
        <xdr:cNvSpPr txBox="1">
          <a:spLocks noChangeArrowheads="1"/>
        </xdr:cNvSpPr>
      </xdr:nvSpPr>
      <xdr:spPr bwMode="auto">
        <a:xfrm>
          <a:off x="7029450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7</xdr:col>
      <xdr:colOff>565649</xdr:colOff>
      <xdr:row>13</xdr:row>
      <xdr:rowOff>125942</xdr:rowOff>
    </xdr:to>
    <xdr:sp macro="" textlink="">
      <xdr:nvSpPr>
        <xdr:cNvPr id="95" name="Text Box 3"/>
        <xdr:cNvSpPr txBox="1">
          <a:spLocks noChangeArrowheads="1"/>
        </xdr:cNvSpPr>
      </xdr:nvSpPr>
      <xdr:spPr bwMode="auto">
        <a:xfrm>
          <a:off x="6425565" y="2733675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96" name="Text Box 4"/>
        <xdr:cNvSpPr txBox="1">
          <a:spLocks noChangeArrowheads="1"/>
        </xdr:cNvSpPr>
      </xdr:nvSpPr>
      <xdr:spPr bwMode="auto">
        <a:xfrm>
          <a:off x="7000875" y="36957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97" name="Text Box 4"/>
        <xdr:cNvSpPr txBox="1">
          <a:spLocks noChangeArrowheads="1"/>
        </xdr:cNvSpPr>
      </xdr:nvSpPr>
      <xdr:spPr bwMode="auto">
        <a:xfrm>
          <a:off x="7000875" y="36957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98" name="Text Box 4"/>
        <xdr:cNvSpPr txBox="1">
          <a:spLocks noChangeArrowheads="1"/>
        </xdr:cNvSpPr>
      </xdr:nvSpPr>
      <xdr:spPr bwMode="auto">
        <a:xfrm>
          <a:off x="7010400" y="36957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99" name="Text Box 4"/>
        <xdr:cNvSpPr txBox="1">
          <a:spLocks noChangeArrowheads="1"/>
        </xdr:cNvSpPr>
      </xdr:nvSpPr>
      <xdr:spPr bwMode="auto">
        <a:xfrm>
          <a:off x="7010400" y="36957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7</xdr:col>
      <xdr:colOff>556124</xdr:colOff>
      <xdr:row>13</xdr:row>
      <xdr:rowOff>125942</xdr:rowOff>
    </xdr:to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6425565" y="2733675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101" name="Text Box 3"/>
        <xdr:cNvSpPr txBox="1">
          <a:spLocks noChangeArrowheads="1"/>
        </xdr:cNvSpPr>
      </xdr:nvSpPr>
      <xdr:spPr bwMode="auto">
        <a:xfrm>
          <a:off x="7006590" y="2733675"/>
          <a:ext cx="1884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02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03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04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05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06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107" name="Text Box 3"/>
        <xdr:cNvSpPr txBox="1">
          <a:spLocks noChangeArrowheads="1"/>
        </xdr:cNvSpPr>
      </xdr:nvSpPr>
      <xdr:spPr bwMode="auto">
        <a:xfrm>
          <a:off x="7008495" y="2543175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7</xdr:col>
      <xdr:colOff>565649</xdr:colOff>
      <xdr:row>13</xdr:row>
      <xdr:rowOff>125942</xdr:rowOff>
    </xdr:to>
    <xdr:sp macro="" textlink="">
      <xdr:nvSpPr>
        <xdr:cNvPr id="108" name="Text Box 3"/>
        <xdr:cNvSpPr txBox="1">
          <a:spLocks noChangeArrowheads="1"/>
        </xdr:cNvSpPr>
      </xdr:nvSpPr>
      <xdr:spPr bwMode="auto">
        <a:xfrm>
          <a:off x="6425565" y="2733675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09" name="Text Box 4"/>
        <xdr:cNvSpPr txBox="1">
          <a:spLocks noChangeArrowheads="1"/>
        </xdr:cNvSpPr>
      </xdr:nvSpPr>
      <xdr:spPr bwMode="auto">
        <a:xfrm>
          <a:off x="7029450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7</xdr:col>
      <xdr:colOff>565649</xdr:colOff>
      <xdr:row>13</xdr:row>
      <xdr:rowOff>125942</xdr:rowOff>
    </xdr:to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6425565" y="2733675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11" name="Text Box 4"/>
        <xdr:cNvSpPr txBox="1">
          <a:spLocks noChangeArrowheads="1"/>
        </xdr:cNvSpPr>
      </xdr:nvSpPr>
      <xdr:spPr bwMode="auto">
        <a:xfrm>
          <a:off x="7000875" y="36957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12" name="Text Box 4"/>
        <xdr:cNvSpPr txBox="1">
          <a:spLocks noChangeArrowheads="1"/>
        </xdr:cNvSpPr>
      </xdr:nvSpPr>
      <xdr:spPr bwMode="auto">
        <a:xfrm>
          <a:off x="7000875" y="36957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13" name="Text Box 4"/>
        <xdr:cNvSpPr txBox="1">
          <a:spLocks noChangeArrowheads="1"/>
        </xdr:cNvSpPr>
      </xdr:nvSpPr>
      <xdr:spPr bwMode="auto">
        <a:xfrm>
          <a:off x="7010400" y="36957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14" name="Text Box 4"/>
        <xdr:cNvSpPr txBox="1">
          <a:spLocks noChangeArrowheads="1"/>
        </xdr:cNvSpPr>
      </xdr:nvSpPr>
      <xdr:spPr bwMode="auto">
        <a:xfrm>
          <a:off x="7010400" y="36957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7</xdr:col>
      <xdr:colOff>556124</xdr:colOff>
      <xdr:row>13</xdr:row>
      <xdr:rowOff>125942</xdr:rowOff>
    </xdr:to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6425565" y="2733675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7006590" y="2733675"/>
          <a:ext cx="1884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17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18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19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21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122" name="Text Box 3"/>
        <xdr:cNvSpPr txBox="1">
          <a:spLocks noChangeArrowheads="1"/>
        </xdr:cNvSpPr>
      </xdr:nvSpPr>
      <xdr:spPr bwMode="auto">
        <a:xfrm>
          <a:off x="7008495" y="2543175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7</xdr:col>
      <xdr:colOff>565649</xdr:colOff>
      <xdr:row>13</xdr:row>
      <xdr:rowOff>125942</xdr:rowOff>
    </xdr:to>
    <xdr:sp macro="" textlink="">
      <xdr:nvSpPr>
        <xdr:cNvPr id="123" name="Text Box 3"/>
        <xdr:cNvSpPr txBox="1">
          <a:spLocks noChangeArrowheads="1"/>
        </xdr:cNvSpPr>
      </xdr:nvSpPr>
      <xdr:spPr bwMode="auto">
        <a:xfrm>
          <a:off x="6425565" y="2733675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24" name="Text Box 4"/>
        <xdr:cNvSpPr txBox="1">
          <a:spLocks noChangeArrowheads="1"/>
        </xdr:cNvSpPr>
      </xdr:nvSpPr>
      <xdr:spPr bwMode="auto">
        <a:xfrm>
          <a:off x="7029450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7</xdr:col>
      <xdr:colOff>565649</xdr:colOff>
      <xdr:row>13</xdr:row>
      <xdr:rowOff>125942</xdr:rowOff>
    </xdr:to>
    <xdr:sp macro="" textlink="">
      <xdr:nvSpPr>
        <xdr:cNvPr id="125" name="Text Box 3"/>
        <xdr:cNvSpPr txBox="1">
          <a:spLocks noChangeArrowheads="1"/>
        </xdr:cNvSpPr>
      </xdr:nvSpPr>
      <xdr:spPr bwMode="auto">
        <a:xfrm>
          <a:off x="6425565" y="2733675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26" name="Text Box 4"/>
        <xdr:cNvSpPr txBox="1">
          <a:spLocks noChangeArrowheads="1"/>
        </xdr:cNvSpPr>
      </xdr:nvSpPr>
      <xdr:spPr bwMode="auto">
        <a:xfrm>
          <a:off x="7000875" y="36957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27" name="Text Box 4"/>
        <xdr:cNvSpPr txBox="1">
          <a:spLocks noChangeArrowheads="1"/>
        </xdr:cNvSpPr>
      </xdr:nvSpPr>
      <xdr:spPr bwMode="auto">
        <a:xfrm>
          <a:off x="7000875" y="36957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28" name="Text Box 4"/>
        <xdr:cNvSpPr txBox="1">
          <a:spLocks noChangeArrowheads="1"/>
        </xdr:cNvSpPr>
      </xdr:nvSpPr>
      <xdr:spPr bwMode="auto">
        <a:xfrm>
          <a:off x="7010400" y="36957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29" name="Text Box 4"/>
        <xdr:cNvSpPr txBox="1">
          <a:spLocks noChangeArrowheads="1"/>
        </xdr:cNvSpPr>
      </xdr:nvSpPr>
      <xdr:spPr bwMode="auto">
        <a:xfrm>
          <a:off x="7010400" y="36957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7</xdr:col>
      <xdr:colOff>556124</xdr:colOff>
      <xdr:row>13</xdr:row>
      <xdr:rowOff>125942</xdr:rowOff>
    </xdr:to>
    <xdr:sp macro="" textlink="">
      <xdr:nvSpPr>
        <xdr:cNvPr id="130" name="Text Box 3"/>
        <xdr:cNvSpPr txBox="1">
          <a:spLocks noChangeArrowheads="1"/>
        </xdr:cNvSpPr>
      </xdr:nvSpPr>
      <xdr:spPr bwMode="auto">
        <a:xfrm>
          <a:off x="6425565" y="2733675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7006590" y="2733675"/>
          <a:ext cx="1884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32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33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34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35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36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7008495" y="2543175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7</xdr:col>
      <xdr:colOff>565649</xdr:colOff>
      <xdr:row>13</xdr:row>
      <xdr:rowOff>125942</xdr:rowOff>
    </xdr:to>
    <xdr:sp macro="" textlink="">
      <xdr:nvSpPr>
        <xdr:cNvPr id="138" name="Text Box 3"/>
        <xdr:cNvSpPr txBox="1">
          <a:spLocks noChangeArrowheads="1"/>
        </xdr:cNvSpPr>
      </xdr:nvSpPr>
      <xdr:spPr bwMode="auto">
        <a:xfrm>
          <a:off x="6425565" y="2733675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39" name="Text Box 4"/>
        <xdr:cNvSpPr txBox="1">
          <a:spLocks noChangeArrowheads="1"/>
        </xdr:cNvSpPr>
      </xdr:nvSpPr>
      <xdr:spPr bwMode="auto">
        <a:xfrm>
          <a:off x="7029450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7</xdr:col>
      <xdr:colOff>565649</xdr:colOff>
      <xdr:row>13</xdr:row>
      <xdr:rowOff>125942</xdr:rowOff>
    </xdr:to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6425565" y="2733675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41" name="Text Box 4"/>
        <xdr:cNvSpPr txBox="1">
          <a:spLocks noChangeArrowheads="1"/>
        </xdr:cNvSpPr>
      </xdr:nvSpPr>
      <xdr:spPr bwMode="auto">
        <a:xfrm>
          <a:off x="7000875" y="36957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42" name="Text Box 4"/>
        <xdr:cNvSpPr txBox="1">
          <a:spLocks noChangeArrowheads="1"/>
        </xdr:cNvSpPr>
      </xdr:nvSpPr>
      <xdr:spPr bwMode="auto">
        <a:xfrm>
          <a:off x="7000875" y="36957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43" name="Text Box 4"/>
        <xdr:cNvSpPr txBox="1">
          <a:spLocks noChangeArrowheads="1"/>
        </xdr:cNvSpPr>
      </xdr:nvSpPr>
      <xdr:spPr bwMode="auto">
        <a:xfrm>
          <a:off x="7010400" y="36957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44" name="Text Box 4"/>
        <xdr:cNvSpPr txBox="1">
          <a:spLocks noChangeArrowheads="1"/>
        </xdr:cNvSpPr>
      </xdr:nvSpPr>
      <xdr:spPr bwMode="auto">
        <a:xfrm>
          <a:off x="7010400" y="36957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7</xdr:col>
      <xdr:colOff>556124</xdr:colOff>
      <xdr:row>13</xdr:row>
      <xdr:rowOff>125942</xdr:rowOff>
    </xdr:to>
    <xdr:sp macro="" textlink="">
      <xdr:nvSpPr>
        <xdr:cNvPr id="145" name="Text Box 3"/>
        <xdr:cNvSpPr txBox="1">
          <a:spLocks noChangeArrowheads="1"/>
        </xdr:cNvSpPr>
      </xdr:nvSpPr>
      <xdr:spPr bwMode="auto">
        <a:xfrm>
          <a:off x="6425565" y="2733675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146" name="Text Box 3"/>
        <xdr:cNvSpPr txBox="1">
          <a:spLocks noChangeArrowheads="1"/>
        </xdr:cNvSpPr>
      </xdr:nvSpPr>
      <xdr:spPr bwMode="auto">
        <a:xfrm>
          <a:off x="7006590" y="2733675"/>
          <a:ext cx="1884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47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48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49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50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51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152" name="Text Box 3"/>
        <xdr:cNvSpPr txBox="1">
          <a:spLocks noChangeArrowheads="1"/>
        </xdr:cNvSpPr>
      </xdr:nvSpPr>
      <xdr:spPr bwMode="auto">
        <a:xfrm>
          <a:off x="7008495" y="2543175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7</xdr:col>
      <xdr:colOff>518024</xdr:colOff>
      <xdr:row>13</xdr:row>
      <xdr:rowOff>125942</xdr:rowOff>
    </xdr:to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6425565" y="2733675"/>
          <a:ext cx="1217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54" name="Text Box 4"/>
        <xdr:cNvSpPr txBox="1">
          <a:spLocks noChangeArrowheads="1"/>
        </xdr:cNvSpPr>
      </xdr:nvSpPr>
      <xdr:spPr bwMode="auto">
        <a:xfrm>
          <a:off x="7029450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7</xdr:col>
      <xdr:colOff>518024</xdr:colOff>
      <xdr:row>13</xdr:row>
      <xdr:rowOff>125942</xdr:rowOff>
    </xdr:to>
    <xdr:sp macro="" textlink="">
      <xdr:nvSpPr>
        <xdr:cNvPr id="155" name="Text Box 3"/>
        <xdr:cNvSpPr txBox="1">
          <a:spLocks noChangeArrowheads="1"/>
        </xdr:cNvSpPr>
      </xdr:nvSpPr>
      <xdr:spPr bwMode="auto">
        <a:xfrm>
          <a:off x="6425565" y="2733675"/>
          <a:ext cx="1217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56" name="Text Box 4"/>
        <xdr:cNvSpPr txBox="1">
          <a:spLocks noChangeArrowheads="1"/>
        </xdr:cNvSpPr>
      </xdr:nvSpPr>
      <xdr:spPr bwMode="auto">
        <a:xfrm>
          <a:off x="7000875" y="36957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57" name="Text Box 4"/>
        <xdr:cNvSpPr txBox="1">
          <a:spLocks noChangeArrowheads="1"/>
        </xdr:cNvSpPr>
      </xdr:nvSpPr>
      <xdr:spPr bwMode="auto">
        <a:xfrm>
          <a:off x="7000875" y="36957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58" name="Text Box 4"/>
        <xdr:cNvSpPr txBox="1">
          <a:spLocks noChangeArrowheads="1"/>
        </xdr:cNvSpPr>
      </xdr:nvSpPr>
      <xdr:spPr bwMode="auto">
        <a:xfrm>
          <a:off x="7010400" y="36957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59" name="Text Box 4"/>
        <xdr:cNvSpPr txBox="1">
          <a:spLocks noChangeArrowheads="1"/>
        </xdr:cNvSpPr>
      </xdr:nvSpPr>
      <xdr:spPr bwMode="auto">
        <a:xfrm>
          <a:off x="7010400" y="36957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60" name="Text Box 4"/>
        <xdr:cNvSpPr txBox="1">
          <a:spLocks noChangeArrowheads="1"/>
        </xdr:cNvSpPr>
      </xdr:nvSpPr>
      <xdr:spPr bwMode="auto">
        <a:xfrm>
          <a:off x="701992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61" name="Text Box 4"/>
        <xdr:cNvSpPr txBox="1">
          <a:spLocks noChangeArrowheads="1"/>
        </xdr:cNvSpPr>
      </xdr:nvSpPr>
      <xdr:spPr bwMode="auto">
        <a:xfrm>
          <a:off x="701992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62" name="Text Box 4"/>
        <xdr:cNvSpPr txBox="1">
          <a:spLocks noChangeArrowheads="1"/>
        </xdr:cNvSpPr>
      </xdr:nvSpPr>
      <xdr:spPr bwMode="auto">
        <a:xfrm>
          <a:off x="701992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63" name="Text Box 4"/>
        <xdr:cNvSpPr txBox="1">
          <a:spLocks noChangeArrowheads="1"/>
        </xdr:cNvSpPr>
      </xdr:nvSpPr>
      <xdr:spPr bwMode="auto">
        <a:xfrm>
          <a:off x="701992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64" name="Text Box 4"/>
        <xdr:cNvSpPr txBox="1">
          <a:spLocks noChangeArrowheads="1"/>
        </xdr:cNvSpPr>
      </xdr:nvSpPr>
      <xdr:spPr bwMode="auto">
        <a:xfrm>
          <a:off x="701992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13</xdr:row>
      <xdr:rowOff>0</xdr:rowOff>
    </xdr:from>
    <xdr:to>
      <xdr:col>8</xdr:col>
      <xdr:colOff>577362</xdr:colOff>
      <xdr:row>13</xdr:row>
      <xdr:rowOff>125942</xdr:rowOff>
    </xdr:to>
    <xdr:sp macro="" textlink="">
      <xdr:nvSpPr>
        <xdr:cNvPr id="165" name="Text Box 3"/>
        <xdr:cNvSpPr txBox="1">
          <a:spLocks noChangeArrowheads="1"/>
        </xdr:cNvSpPr>
      </xdr:nvSpPr>
      <xdr:spPr bwMode="auto">
        <a:xfrm>
          <a:off x="7008495" y="2733675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518024</xdr:colOff>
      <xdr:row>14</xdr:row>
      <xdr:rowOff>125942</xdr:rowOff>
    </xdr:to>
    <xdr:sp macro="" textlink="">
      <xdr:nvSpPr>
        <xdr:cNvPr id="166" name="Text Box 3"/>
        <xdr:cNvSpPr txBox="1">
          <a:spLocks noChangeArrowheads="1"/>
        </xdr:cNvSpPr>
      </xdr:nvSpPr>
      <xdr:spPr bwMode="auto">
        <a:xfrm>
          <a:off x="6425565" y="2924175"/>
          <a:ext cx="1217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67" name="Text Box 4"/>
        <xdr:cNvSpPr txBox="1">
          <a:spLocks noChangeArrowheads="1"/>
        </xdr:cNvSpPr>
      </xdr:nvSpPr>
      <xdr:spPr bwMode="auto">
        <a:xfrm>
          <a:off x="7029450" y="38862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518024</xdr:colOff>
      <xdr:row>14</xdr:row>
      <xdr:rowOff>125942</xdr:rowOff>
    </xdr:to>
    <xdr:sp macro="" textlink="">
      <xdr:nvSpPr>
        <xdr:cNvPr id="168" name="Text Box 3"/>
        <xdr:cNvSpPr txBox="1">
          <a:spLocks noChangeArrowheads="1"/>
        </xdr:cNvSpPr>
      </xdr:nvSpPr>
      <xdr:spPr bwMode="auto">
        <a:xfrm>
          <a:off x="6425565" y="2924175"/>
          <a:ext cx="1217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69" name="Text Box 4"/>
        <xdr:cNvSpPr txBox="1">
          <a:spLocks noChangeArrowheads="1"/>
        </xdr:cNvSpPr>
      </xdr:nvSpPr>
      <xdr:spPr bwMode="auto">
        <a:xfrm>
          <a:off x="7000875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70" name="Text Box 4"/>
        <xdr:cNvSpPr txBox="1">
          <a:spLocks noChangeArrowheads="1"/>
        </xdr:cNvSpPr>
      </xdr:nvSpPr>
      <xdr:spPr bwMode="auto">
        <a:xfrm>
          <a:off x="7000875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71" name="Text Box 4"/>
        <xdr:cNvSpPr txBox="1">
          <a:spLocks noChangeArrowheads="1"/>
        </xdr:cNvSpPr>
      </xdr:nvSpPr>
      <xdr:spPr bwMode="auto">
        <a:xfrm>
          <a:off x="70104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72" name="Text Box 4"/>
        <xdr:cNvSpPr txBox="1">
          <a:spLocks noChangeArrowheads="1"/>
        </xdr:cNvSpPr>
      </xdr:nvSpPr>
      <xdr:spPr bwMode="auto">
        <a:xfrm>
          <a:off x="70104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518307</xdr:colOff>
      <xdr:row>14</xdr:row>
      <xdr:rowOff>133350</xdr:rowOff>
    </xdr:to>
    <xdr:sp macro="" textlink="">
      <xdr:nvSpPr>
        <xdr:cNvPr id="173" name="Text Box 10"/>
        <xdr:cNvSpPr txBox="1">
          <a:spLocks noChangeArrowheads="1"/>
        </xdr:cNvSpPr>
      </xdr:nvSpPr>
      <xdr:spPr bwMode="auto">
        <a:xfrm>
          <a:off x="6425565" y="2924175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74" name="Text Box 15"/>
        <xdr:cNvSpPr txBox="1">
          <a:spLocks noChangeArrowheads="1"/>
        </xdr:cNvSpPr>
      </xdr:nvSpPr>
      <xdr:spPr bwMode="auto">
        <a:xfrm>
          <a:off x="70104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518307</xdr:colOff>
      <xdr:row>14</xdr:row>
      <xdr:rowOff>133350</xdr:rowOff>
    </xdr:to>
    <xdr:sp macro="" textlink="">
      <xdr:nvSpPr>
        <xdr:cNvPr id="175" name="Text Box 10"/>
        <xdr:cNvSpPr txBox="1">
          <a:spLocks noChangeArrowheads="1"/>
        </xdr:cNvSpPr>
      </xdr:nvSpPr>
      <xdr:spPr bwMode="auto">
        <a:xfrm>
          <a:off x="6425565" y="2924175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76" name="Text Box 15"/>
        <xdr:cNvSpPr txBox="1">
          <a:spLocks noChangeArrowheads="1"/>
        </xdr:cNvSpPr>
      </xdr:nvSpPr>
      <xdr:spPr bwMode="auto">
        <a:xfrm>
          <a:off x="70104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518307</xdr:colOff>
      <xdr:row>14</xdr:row>
      <xdr:rowOff>133350</xdr:rowOff>
    </xdr:to>
    <xdr:sp macro="" textlink="">
      <xdr:nvSpPr>
        <xdr:cNvPr id="177" name="Text Box 10"/>
        <xdr:cNvSpPr txBox="1">
          <a:spLocks noChangeArrowheads="1"/>
        </xdr:cNvSpPr>
      </xdr:nvSpPr>
      <xdr:spPr bwMode="auto">
        <a:xfrm>
          <a:off x="6425565" y="2924175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518307</xdr:colOff>
      <xdr:row>14</xdr:row>
      <xdr:rowOff>133350</xdr:rowOff>
    </xdr:to>
    <xdr:sp macro="" textlink="">
      <xdr:nvSpPr>
        <xdr:cNvPr id="178" name="Text Box 10"/>
        <xdr:cNvSpPr txBox="1">
          <a:spLocks noChangeArrowheads="1"/>
        </xdr:cNvSpPr>
      </xdr:nvSpPr>
      <xdr:spPr bwMode="auto">
        <a:xfrm>
          <a:off x="6425565" y="2924175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79" name="Text Box 15"/>
        <xdr:cNvSpPr txBox="1">
          <a:spLocks noChangeArrowheads="1"/>
        </xdr:cNvSpPr>
      </xdr:nvSpPr>
      <xdr:spPr bwMode="auto">
        <a:xfrm>
          <a:off x="70104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518307</xdr:colOff>
      <xdr:row>14</xdr:row>
      <xdr:rowOff>133350</xdr:rowOff>
    </xdr:to>
    <xdr:sp macro="" textlink="">
      <xdr:nvSpPr>
        <xdr:cNvPr id="180" name="Text Box 10"/>
        <xdr:cNvSpPr txBox="1">
          <a:spLocks noChangeArrowheads="1"/>
        </xdr:cNvSpPr>
      </xdr:nvSpPr>
      <xdr:spPr bwMode="auto">
        <a:xfrm>
          <a:off x="6425565" y="2924175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81" name="Text Box 15"/>
        <xdr:cNvSpPr txBox="1">
          <a:spLocks noChangeArrowheads="1"/>
        </xdr:cNvSpPr>
      </xdr:nvSpPr>
      <xdr:spPr bwMode="auto">
        <a:xfrm>
          <a:off x="70104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518307</xdr:colOff>
      <xdr:row>14</xdr:row>
      <xdr:rowOff>133350</xdr:rowOff>
    </xdr:to>
    <xdr:sp macro="" textlink="">
      <xdr:nvSpPr>
        <xdr:cNvPr id="182" name="Text Box 10"/>
        <xdr:cNvSpPr txBox="1">
          <a:spLocks noChangeArrowheads="1"/>
        </xdr:cNvSpPr>
      </xdr:nvSpPr>
      <xdr:spPr bwMode="auto">
        <a:xfrm>
          <a:off x="6425565" y="2924175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83" name="Text Box 15"/>
        <xdr:cNvSpPr txBox="1">
          <a:spLocks noChangeArrowheads="1"/>
        </xdr:cNvSpPr>
      </xdr:nvSpPr>
      <xdr:spPr bwMode="auto">
        <a:xfrm>
          <a:off x="70104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84" name="Text Box 4"/>
        <xdr:cNvSpPr txBox="1">
          <a:spLocks noChangeArrowheads="1"/>
        </xdr:cNvSpPr>
      </xdr:nvSpPr>
      <xdr:spPr bwMode="auto">
        <a:xfrm>
          <a:off x="701992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85" name="Text Box 4"/>
        <xdr:cNvSpPr txBox="1">
          <a:spLocks noChangeArrowheads="1"/>
        </xdr:cNvSpPr>
      </xdr:nvSpPr>
      <xdr:spPr bwMode="auto">
        <a:xfrm>
          <a:off x="701992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86" name="Text Box 4"/>
        <xdr:cNvSpPr txBox="1">
          <a:spLocks noChangeArrowheads="1"/>
        </xdr:cNvSpPr>
      </xdr:nvSpPr>
      <xdr:spPr bwMode="auto">
        <a:xfrm>
          <a:off x="701992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87" name="Text Box 4"/>
        <xdr:cNvSpPr txBox="1">
          <a:spLocks noChangeArrowheads="1"/>
        </xdr:cNvSpPr>
      </xdr:nvSpPr>
      <xdr:spPr bwMode="auto">
        <a:xfrm>
          <a:off x="701992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88" name="Text Box 4"/>
        <xdr:cNvSpPr txBox="1">
          <a:spLocks noChangeArrowheads="1"/>
        </xdr:cNvSpPr>
      </xdr:nvSpPr>
      <xdr:spPr bwMode="auto">
        <a:xfrm>
          <a:off x="701992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13</xdr:row>
      <xdr:rowOff>0</xdr:rowOff>
    </xdr:from>
    <xdr:to>
      <xdr:col>8</xdr:col>
      <xdr:colOff>577362</xdr:colOff>
      <xdr:row>13</xdr:row>
      <xdr:rowOff>125942</xdr:rowOff>
    </xdr:to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7008495" y="2733675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518024</xdr:colOff>
      <xdr:row>14</xdr:row>
      <xdr:rowOff>125942</xdr:rowOff>
    </xdr:to>
    <xdr:sp macro="" textlink="">
      <xdr:nvSpPr>
        <xdr:cNvPr id="190" name="Text Box 3"/>
        <xdr:cNvSpPr txBox="1">
          <a:spLocks noChangeArrowheads="1"/>
        </xdr:cNvSpPr>
      </xdr:nvSpPr>
      <xdr:spPr bwMode="auto">
        <a:xfrm>
          <a:off x="6425565" y="2924175"/>
          <a:ext cx="1217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91" name="Text Box 4"/>
        <xdr:cNvSpPr txBox="1">
          <a:spLocks noChangeArrowheads="1"/>
        </xdr:cNvSpPr>
      </xdr:nvSpPr>
      <xdr:spPr bwMode="auto">
        <a:xfrm>
          <a:off x="7029450" y="38862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518024</xdr:colOff>
      <xdr:row>14</xdr:row>
      <xdr:rowOff>125942</xdr:rowOff>
    </xdr:to>
    <xdr:sp macro="" textlink="">
      <xdr:nvSpPr>
        <xdr:cNvPr id="192" name="Text Box 3"/>
        <xdr:cNvSpPr txBox="1">
          <a:spLocks noChangeArrowheads="1"/>
        </xdr:cNvSpPr>
      </xdr:nvSpPr>
      <xdr:spPr bwMode="auto">
        <a:xfrm>
          <a:off x="6425565" y="2924175"/>
          <a:ext cx="1217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93" name="Text Box 4"/>
        <xdr:cNvSpPr txBox="1">
          <a:spLocks noChangeArrowheads="1"/>
        </xdr:cNvSpPr>
      </xdr:nvSpPr>
      <xdr:spPr bwMode="auto">
        <a:xfrm>
          <a:off x="7000875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94" name="Text Box 4"/>
        <xdr:cNvSpPr txBox="1">
          <a:spLocks noChangeArrowheads="1"/>
        </xdr:cNvSpPr>
      </xdr:nvSpPr>
      <xdr:spPr bwMode="auto">
        <a:xfrm>
          <a:off x="7000875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95" name="Text Box 4"/>
        <xdr:cNvSpPr txBox="1">
          <a:spLocks noChangeArrowheads="1"/>
        </xdr:cNvSpPr>
      </xdr:nvSpPr>
      <xdr:spPr bwMode="auto">
        <a:xfrm>
          <a:off x="70104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96" name="Text Box 4"/>
        <xdr:cNvSpPr txBox="1">
          <a:spLocks noChangeArrowheads="1"/>
        </xdr:cNvSpPr>
      </xdr:nvSpPr>
      <xdr:spPr bwMode="auto">
        <a:xfrm>
          <a:off x="70104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518307</xdr:colOff>
      <xdr:row>14</xdr:row>
      <xdr:rowOff>133350</xdr:rowOff>
    </xdr:to>
    <xdr:sp macro="" textlink="">
      <xdr:nvSpPr>
        <xdr:cNvPr id="197" name="Text Box 10"/>
        <xdr:cNvSpPr txBox="1">
          <a:spLocks noChangeArrowheads="1"/>
        </xdr:cNvSpPr>
      </xdr:nvSpPr>
      <xdr:spPr bwMode="auto">
        <a:xfrm>
          <a:off x="6425565" y="2924175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98" name="Text Box 15"/>
        <xdr:cNvSpPr txBox="1">
          <a:spLocks noChangeArrowheads="1"/>
        </xdr:cNvSpPr>
      </xdr:nvSpPr>
      <xdr:spPr bwMode="auto">
        <a:xfrm>
          <a:off x="70104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518307</xdr:colOff>
      <xdr:row>14</xdr:row>
      <xdr:rowOff>133350</xdr:rowOff>
    </xdr:to>
    <xdr:sp macro="" textlink="">
      <xdr:nvSpPr>
        <xdr:cNvPr id="199" name="Text Box 10"/>
        <xdr:cNvSpPr txBox="1">
          <a:spLocks noChangeArrowheads="1"/>
        </xdr:cNvSpPr>
      </xdr:nvSpPr>
      <xdr:spPr bwMode="auto">
        <a:xfrm>
          <a:off x="6425565" y="2924175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00" name="Text Box 15"/>
        <xdr:cNvSpPr txBox="1">
          <a:spLocks noChangeArrowheads="1"/>
        </xdr:cNvSpPr>
      </xdr:nvSpPr>
      <xdr:spPr bwMode="auto">
        <a:xfrm>
          <a:off x="70104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518307</xdr:colOff>
      <xdr:row>14</xdr:row>
      <xdr:rowOff>133350</xdr:rowOff>
    </xdr:to>
    <xdr:sp macro="" textlink="">
      <xdr:nvSpPr>
        <xdr:cNvPr id="201" name="Text Box 10"/>
        <xdr:cNvSpPr txBox="1">
          <a:spLocks noChangeArrowheads="1"/>
        </xdr:cNvSpPr>
      </xdr:nvSpPr>
      <xdr:spPr bwMode="auto">
        <a:xfrm>
          <a:off x="6425565" y="2924175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518307</xdr:colOff>
      <xdr:row>14</xdr:row>
      <xdr:rowOff>133350</xdr:rowOff>
    </xdr:to>
    <xdr:sp macro="" textlink="">
      <xdr:nvSpPr>
        <xdr:cNvPr id="202" name="Text Box 10"/>
        <xdr:cNvSpPr txBox="1">
          <a:spLocks noChangeArrowheads="1"/>
        </xdr:cNvSpPr>
      </xdr:nvSpPr>
      <xdr:spPr bwMode="auto">
        <a:xfrm>
          <a:off x="6425565" y="2924175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03" name="Text Box 15"/>
        <xdr:cNvSpPr txBox="1">
          <a:spLocks noChangeArrowheads="1"/>
        </xdr:cNvSpPr>
      </xdr:nvSpPr>
      <xdr:spPr bwMode="auto">
        <a:xfrm>
          <a:off x="70104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518307</xdr:colOff>
      <xdr:row>14</xdr:row>
      <xdr:rowOff>133350</xdr:rowOff>
    </xdr:to>
    <xdr:sp macro="" textlink="">
      <xdr:nvSpPr>
        <xdr:cNvPr id="204" name="Text Box 10"/>
        <xdr:cNvSpPr txBox="1">
          <a:spLocks noChangeArrowheads="1"/>
        </xdr:cNvSpPr>
      </xdr:nvSpPr>
      <xdr:spPr bwMode="auto">
        <a:xfrm>
          <a:off x="6425565" y="2924175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05" name="Text Box 15"/>
        <xdr:cNvSpPr txBox="1">
          <a:spLocks noChangeArrowheads="1"/>
        </xdr:cNvSpPr>
      </xdr:nvSpPr>
      <xdr:spPr bwMode="auto">
        <a:xfrm>
          <a:off x="70104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518307</xdr:colOff>
      <xdr:row>14</xdr:row>
      <xdr:rowOff>133350</xdr:rowOff>
    </xdr:to>
    <xdr:sp macro="" textlink="">
      <xdr:nvSpPr>
        <xdr:cNvPr id="206" name="Text Box 10"/>
        <xdr:cNvSpPr txBox="1">
          <a:spLocks noChangeArrowheads="1"/>
        </xdr:cNvSpPr>
      </xdr:nvSpPr>
      <xdr:spPr bwMode="auto">
        <a:xfrm>
          <a:off x="6425565" y="2924175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07" name="Text Box 15"/>
        <xdr:cNvSpPr txBox="1">
          <a:spLocks noChangeArrowheads="1"/>
        </xdr:cNvSpPr>
      </xdr:nvSpPr>
      <xdr:spPr bwMode="auto">
        <a:xfrm>
          <a:off x="70104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208" name="Text Box 4"/>
        <xdr:cNvSpPr txBox="1">
          <a:spLocks noChangeArrowheads="1"/>
        </xdr:cNvSpPr>
      </xdr:nvSpPr>
      <xdr:spPr bwMode="auto">
        <a:xfrm>
          <a:off x="7019925" y="3505200"/>
          <a:ext cx="1714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209" name="Text Box 4"/>
        <xdr:cNvSpPr txBox="1">
          <a:spLocks noChangeArrowheads="1"/>
        </xdr:cNvSpPr>
      </xdr:nvSpPr>
      <xdr:spPr bwMode="auto">
        <a:xfrm>
          <a:off x="7019925" y="3505200"/>
          <a:ext cx="1714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210" name="Text Box 4"/>
        <xdr:cNvSpPr txBox="1">
          <a:spLocks noChangeArrowheads="1"/>
        </xdr:cNvSpPr>
      </xdr:nvSpPr>
      <xdr:spPr bwMode="auto">
        <a:xfrm>
          <a:off x="7019925" y="3505200"/>
          <a:ext cx="1714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211" name="Text Box 4"/>
        <xdr:cNvSpPr txBox="1">
          <a:spLocks noChangeArrowheads="1"/>
        </xdr:cNvSpPr>
      </xdr:nvSpPr>
      <xdr:spPr bwMode="auto">
        <a:xfrm>
          <a:off x="7019925" y="3505200"/>
          <a:ext cx="1714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212" name="Text Box 4"/>
        <xdr:cNvSpPr txBox="1">
          <a:spLocks noChangeArrowheads="1"/>
        </xdr:cNvSpPr>
      </xdr:nvSpPr>
      <xdr:spPr bwMode="auto">
        <a:xfrm>
          <a:off x="7019925" y="3505200"/>
          <a:ext cx="1714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9</xdr:col>
      <xdr:colOff>3322</xdr:colOff>
      <xdr:row>12</xdr:row>
      <xdr:rowOff>100542</xdr:rowOff>
    </xdr:to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7008495" y="2543175"/>
          <a:ext cx="1862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67809</xdr:colOff>
      <xdr:row>13</xdr:row>
      <xdr:rowOff>100542</xdr:rowOff>
    </xdr:to>
    <xdr:sp macro="" textlink="">
      <xdr:nvSpPr>
        <xdr:cNvPr id="214" name="Text Box 3"/>
        <xdr:cNvSpPr txBox="1">
          <a:spLocks noChangeArrowheads="1"/>
        </xdr:cNvSpPr>
      </xdr:nvSpPr>
      <xdr:spPr bwMode="auto">
        <a:xfrm>
          <a:off x="6425565" y="2733675"/>
          <a:ext cx="25259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215" name="Text Box 4"/>
        <xdr:cNvSpPr txBox="1">
          <a:spLocks noChangeArrowheads="1"/>
        </xdr:cNvSpPr>
      </xdr:nvSpPr>
      <xdr:spPr bwMode="auto">
        <a:xfrm>
          <a:off x="7029450" y="3695700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67809</xdr:colOff>
      <xdr:row>13</xdr:row>
      <xdr:rowOff>100542</xdr:rowOff>
    </xdr:to>
    <xdr:sp macro="" textlink="">
      <xdr:nvSpPr>
        <xdr:cNvPr id="216" name="Text Box 3"/>
        <xdr:cNvSpPr txBox="1">
          <a:spLocks noChangeArrowheads="1"/>
        </xdr:cNvSpPr>
      </xdr:nvSpPr>
      <xdr:spPr bwMode="auto">
        <a:xfrm>
          <a:off x="6425565" y="2733675"/>
          <a:ext cx="25259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217" name="Text Box 4"/>
        <xdr:cNvSpPr txBox="1">
          <a:spLocks noChangeArrowheads="1"/>
        </xdr:cNvSpPr>
      </xdr:nvSpPr>
      <xdr:spPr bwMode="auto">
        <a:xfrm>
          <a:off x="7000875" y="36957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218" name="Text Box 4"/>
        <xdr:cNvSpPr txBox="1">
          <a:spLocks noChangeArrowheads="1"/>
        </xdr:cNvSpPr>
      </xdr:nvSpPr>
      <xdr:spPr bwMode="auto">
        <a:xfrm>
          <a:off x="7000875" y="36957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219" name="Text Box 4"/>
        <xdr:cNvSpPr txBox="1">
          <a:spLocks noChangeArrowheads="1"/>
        </xdr:cNvSpPr>
      </xdr:nvSpPr>
      <xdr:spPr bwMode="auto">
        <a:xfrm>
          <a:off x="7010400" y="3695700"/>
          <a:ext cx="1809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220" name="Text Box 4"/>
        <xdr:cNvSpPr txBox="1">
          <a:spLocks noChangeArrowheads="1"/>
        </xdr:cNvSpPr>
      </xdr:nvSpPr>
      <xdr:spPr bwMode="auto">
        <a:xfrm>
          <a:off x="7010400" y="3695700"/>
          <a:ext cx="1809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58284</xdr:colOff>
      <xdr:row>13</xdr:row>
      <xdr:rowOff>100542</xdr:rowOff>
    </xdr:to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6425565" y="2733675"/>
          <a:ext cx="24306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1134</xdr:colOff>
      <xdr:row>13</xdr:row>
      <xdr:rowOff>100542</xdr:rowOff>
    </xdr:to>
    <xdr:sp macro="" textlink="">
      <xdr:nvSpPr>
        <xdr:cNvPr id="222" name="Text Box 3"/>
        <xdr:cNvSpPr txBox="1">
          <a:spLocks noChangeArrowheads="1"/>
        </xdr:cNvSpPr>
      </xdr:nvSpPr>
      <xdr:spPr bwMode="auto">
        <a:xfrm>
          <a:off x="7006590" y="2733675"/>
          <a:ext cx="18591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23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24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25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26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27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228" name="Text Box 3"/>
        <xdr:cNvSpPr txBox="1">
          <a:spLocks noChangeArrowheads="1"/>
        </xdr:cNvSpPr>
      </xdr:nvSpPr>
      <xdr:spPr bwMode="auto">
        <a:xfrm>
          <a:off x="7008495" y="2543175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32249</xdr:colOff>
      <xdr:row>13</xdr:row>
      <xdr:rowOff>125942</xdr:rowOff>
    </xdr:to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6425565" y="2733675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30" name="Text Box 4"/>
        <xdr:cNvSpPr txBox="1">
          <a:spLocks noChangeArrowheads="1"/>
        </xdr:cNvSpPr>
      </xdr:nvSpPr>
      <xdr:spPr bwMode="auto">
        <a:xfrm>
          <a:off x="7029450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32249</xdr:colOff>
      <xdr:row>13</xdr:row>
      <xdr:rowOff>125942</xdr:rowOff>
    </xdr:to>
    <xdr:sp macro="" textlink="">
      <xdr:nvSpPr>
        <xdr:cNvPr id="231" name="Text Box 3"/>
        <xdr:cNvSpPr txBox="1">
          <a:spLocks noChangeArrowheads="1"/>
        </xdr:cNvSpPr>
      </xdr:nvSpPr>
      <xdr:spPr bwMode="auto">
        <a:xfrm>
          <a:off x="6425565" y="2733675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32" name="Text Box 4"/>
        <xdr:cNvSpPr txBox="1">
          <a:spLocks noChangeArrowheads="1"/>
        </xdr:cNvSpPr>
      </xdr:nvSpPr>
      <xdr:spPr bwMode="auto">
        <a:xfrm>
          <a:off x="7000875" y="36957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33" name="Text Box 4"/>
        <xdr:cNvSpPr txBox="1">
          <a:spLocks noChangeArrowheads="1"/>
        </xdr:cNvSpPr>
      </xdr:nvSpPr>
      <xdr:spPr bwMode="auto">
        <a:xfrm>
          <a:off x="7000875" y="36957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34" name="Text Box 4"/>
        <xdr:cNvSpPr txBox="1">
          <a:spLocks noChangeArrowheads="1"/>
        </xdr:cNvSpPr>
      </xdr:nvSpPr>
      <xdr:spPr bwMode="auto">
        <a:xfrm>
          <a:off x="7010400" y="36957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35" name="Text Box 4"/>
        <xdr:cNvSpPr txBox="1">
          <a:spLocks noChangeArrowheads="1"/>
        </xdr:cNvSpPr>
      </xdr:nvSpPr>
      <xdr:spPr bwMode="auto">
        <a:xfrm>
          <a:off x="7010400" y="36957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22724</xdr:colOff>
      <xdr:row>13</xdr:row>
      <xdr:rowOff>125942</xdr:rowOff>
    </xdr:to>
    <xdr:sp macro="" textlink="">
      <xdr:nvSpPr>
        <xdr:cNvPr id="236" name="Text Box 3"/>
        <xdr:cNvSpPr txBox="1">
          <a:spLocks noChangeArrowheads="1"/>
        </xdr:cNvSpPr>
      </xdr:nvSpPr>
      <xdr:spPr bwMode="auto">
        <a:xfrm>
          <a:off x="6425565" y="2733675"/>
          <a:ext cx="2075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237" name="Text Box 3"/>
        <xdr:cNvSpPr txBox="1">
          <a:spLocks noChangeArrowheads="1"/>
        </xdr:cNvSpPr>
      </xdr:nvSpPr>
      <xdr:spPr bwMode="auto">
        <a:xfrm>
          <a:off x="7006590" y="2733675"/>
          <a:ext cx="1884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38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39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40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41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42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7008495" y="2543175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32249</xdr:colOff>
      <xdr:row>13</xdr:row>
      <xdr:rowOff>125942</xdr:rowOff>
    </xdr:to>
    <xdr:sp macro="" textlink="">
      <xdr:nvSpPr>
        <xdr:cNvPr id="244" name="Text Box 3"/>
        <xdr:cNvSpPr txBox="1">
          <a:spLocks noChangeArrowheads="1"/>
        </xdr:cNvSpPr>
      </xdr:nvSpPr>
      <xdr:spPr bwMode="auto">
        <a:xfrm>
          <a:off x="6425565" y="2733675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45" name="Text Box 4"/>
        <xdr:cNvSpPr txBox="1">
          <a:spLocks noChangeArrowheads="1"/>
        </xdr:cNvSpPr>
      </xdr:nvSpPr>
      <xdr:spPr bwMode="auto">
        <a:xfrm>
          <a:off x="7029450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32249</xdr:colOff>
      <xdr:row>13</xdr:row>
      <xdr:rowOff>125942</xdr:rowOff>
    </xdr:to>
    <xdr:sp macro="" textlink="">
      <xdr:nvSpPr>
        <xdr:cNvPr id="246" name="Text Box 3"/>
        <xdr:cNvSpPr txBox="1">
          <a:spLocks noChangeArrowheads="1"/>
        </xdr:cNvSpPr>
      </xdr:nvSpPr>
      <xdr:spPr bwMode="auto">
        <a:xfrm>
          <a:off x="6425565" y="2733675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47" name="Text Box 4"/>
        <xdr:cNvSpPr txBox="1">
          <a:spLocks noChangeArrowheads="1"/>
        </xdr:cNvSpPr>
      </xdr:nvSpPr>
      <xdr:spPr bwMode="auto">
        <a:xfrm>
          <a:off x="7000875" y="36957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48" name="Text Box 4"/>
        <xdr:cNvSpPr txBox="1">
          <a:spLocks noChangeArrowheads="1"/>
        </xdr:cNvSpPr>
      </xdr:nvSpPr>
      <xdr:spPr bwMode="auto">
        <a:xfrm>
          <a:off x="7000875" y="36957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49" name="Text Box 4"/>
        <xdr:cNvSpPr txBox="1">
          <a:spLocks noChangeArrowheads="1"/>
        </xdr:cNvSpPr>
      </xdr:nvSpPr>
      <xdr:spPr bwMode="auto">
        <a:xfrm>
          <a:off x="7010400" y="36957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50" name="Text Box 4"/>
        <xdr:cNvSpPr txBox="1">
          <a:spLocks noChangeArrowheads="1"/>
        </xdr:cNvSpPr>
      </xdr:nvSpPr>
      <xdr:spPr bwMode="auto">
        <a:xfrm>
          <a:off x="7010400" y="36957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22724</xdr:colOff>
      <xdr:row>13</xdr:row>
      <xdr:rowOff>125942</xdr:rowOff>
    </xdr:to>
    <xdr:sp macro="" textlink="">
      <xdr:nvSpPr>
        <xdr:cNvPr id="251" name="Text Box 3"/>
        <xdr:cNvSpPr txBox="1">
          <a:spLocks noChangeArrowheads="1"/>
        </xdr:cNvSpPr>
      </xdr:nvSpPr>
      <xdr:spPr bwMode="auto">
        <a:xfrm>
          <a:off x="6425565" y="2733675"/>
          <a:ext cx="2075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252" name="Text Box 3"/>
        <xdr:cNvSpPr txBox="1">
          <a:spLocks noChangeArrowheads="1"/>
        </xdr:cNvSpPr>
      </xdr:nvSpPr>
      <xdr:spPr bwMode="auto">
        <a:xfrm>
          <a:off x="7006590" y="2733675"/>
          <a:ext cx="1884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53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54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55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56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57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258" name="Text Box 3"/>
        <xdr:cNvSpPr txBox="1">
          <a:spLocks noChangeArrowheads="1"/>
        </xdr:cNvSpPr>
      </xdr:nvSpPr>
      <xdr:spPr bwMode="auto">
        <a:xfrm>
          <a:off x="7008495" y="2543175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32249</xdr:colOff>
      <xdr:row>13</xdr:row>
      <xdr:rowOff>125942</xdr:rowOff>
    </xdr:to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6425565" y="2733675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60" name="Text Box 4"/>
        <xdr:cNvSpPr txBox="1">
          <a:spLocks noChangeArrowheads="1"/>
        </xdr:cNvSpPr>
      </xdr:nvSpPr>
      <xdr:spPr bwMode="auto">
        <a:xfrm>
          <a:off x="7029450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32249</xdr:colOff>
      <xdr:row>13</xdr:row>
      <xdr:rowOff>125942</xdr:rowOff>
    </xdr:to>
    <xdr:sp macro="" textlink="">
      <xdr:nvSpPr>
        <xdr:cNvPr id="261" name="Text Box 3"/>
        <xdr:cNvSpPr txBox="1">
          <a:spLocks noChangeArrowheads="1"/>
        </xdr:cNvSpPr>
      </xdr:nvSpPr>
      <xdr:spPr bwMode="auto">
        <a:xfrm>
          <a:off x="6425565" y="2733675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62" name="Text Box 4"/>
        <xdr:cNvSpPr txBox="1">
          <a:spLocks noChangeArrowheads="1"/>
        </xdr:cNvSpPr>
      </xdr:nvSpPr>
      <xdr:spPr bwMode="auto">
        <a:xfrm>
          <a:off x="7000875" y="36957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63" name="Text Box 4"/>
        <xdr:cNvSpPr txBox="1">
          <a:spLocks noChangeArrowheads="1"/>
        </xdr:cNvSpPr>
      </xdr:nvSpPr>
      <xdr:spPr bwMode="auto">
        <a:xfrm>
          <a:off x="7000875" y="36957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64" name="Text Box 4"/>
        <xdr:cNvSpPr txBox="1">
          <a:spLocks noChangeArrowheads="1"/>
        </xdr:cNvSpPr>
      </xdr:nvSpPr>
      <xdr:spPr bwMode="auto">
        <a:xfrm>
          <a:off x="7010400" y="36957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65" name="Text Box 4"/>
        <xdr:cNvSpPr txBox="1">
          <a:spLocks noChangeArrowheads="1"/>
        </xdr:cNvSpPr>
      </xdr:nvSpPr>
      <xdr:spPr bwMode="auto">
        <a:xfrm>
          <a:off x="7010400" y="36957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22724</xdr:colOff>
      <xdr:row>13</xdr:row>
      <xdr:rowOff>125942</xdr:rowOff>
    </xdr:to>
    <xdr:sp macro="" textlink="">
      <xdr:nvSpPr>
        <xdr:cNvPr id="266" name="Text Box 3"/>
        <xdr:cNvSpPr txBox="1">
          <a:spLocks noChangeArrowheads="1"/>
        </xdr:cNvSpPr>
      </xdr:nvSpPr>
      <xdr:spPr bwMode="auto">
        <a:xfrm>
          <a:off x="6425565" y="2733675"/>
          <a:ext cx="2075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7006590" y="2733675"/>
          <a:ext cx="1884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68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69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70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71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72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7008495" y="2543175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32249</xdr:colOff>
      <xdr:row>13</xdr:row>
      <xdr:rowOff>125942</xdr:rowOff>
    </xdr:to>
    <xdr:sp macro="" textlink="">
      <xdr:nvSpPr>
        <xdr:cNvPr id="274" name="Text Box 3"/>
        <xdr:cNvSpPr txBox="1">
          <a:spLocks noChangeArrowheads="1"/>
        </xdr:cNvSpPr>
      </xdr:nvSpPr>
      <xdr:spPr bwMode="auto">
        <a:xfrm>
          <a:off x="6425565" y="2733675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75" name="Text Box 4"/>
        <xdr:cNvSpPr txBox="1">
          <a:spLocks noChangeArrowheads="1"/>
        </xdr:cNvSpPr>
      </xdr:nvSpPr>
      <xdr:spPr bwMode="auto">
        <a:xfrm>
          <a:off x="7029450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32249</xdr:colOff>
      <xdr:row>13</xdr:row>
      <xdr:rowOff>125942</xdr:rowOff>
    </xdr:to>
    <xdr:sp macro="" textlink="">
      <xdr:nvSpPr>
        <xdr:cNvPr id="276" name="Text Box 3"/>
        <xdr:cNvSpPr txBox="1">
          <a:spLocks noChangeArrowheads="1"/>
        </xdr:cNvSpPr>
      </xdr:nvSpPr>
      <xdr:spPr bwMode="auto">
        <a:xfrm>
          <a:off x="6425565" y="2733675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77" name="Text Box 4"/>
        <xdr:cNvSpPr txBox="1">
          <a:spLocks noChangeArrowheads="1"/>
        </xdr:cNvSpPr>
      </xdr:nvSpPr>
      <xdr:spPr bwMode="auto">
        <a:xfrm>
          <a:off x="7000875" y="36957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78" name="Text Box 4"/>
        <xdr:cNvSpPr txBox="1">
          <a:spLocks noChangeArrowheads="1"/>
        </xdr:cNvSpPr>
      </xdr:nvSpPr>
      <xdr:spPr bwMode="auto">
        <a:xfrm>
          <a:off x="7000875" y="36957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79" name="Text Box 4"/>
        <xdr:cNvSpPr txBox="1">
          <a:spLocks noChangeArrowheads="1"/>
        </xdr:cNvSpPr>
      </xdr:nvSpPr>
      <xdr:spPr bwMode="auto">
        <a:xfrm>
          <a:off x="7010400" y="36957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80" name="Text Box 4"/>
        <xdr:cNvSpPr txBox="1">
          <a:spLocks noChangeArrowheads="1"/>
        </xdr:cNvSpPr>
      </xdr:nvSpPr>
      <xdr:spPr bwMode="auto">
        <a:xfrm>
          <a:off x="7010400" y="36957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22724</xdr:colOff>
      <xdr:row>13</xdr:row>
      <xdr:rowOff>125942</xdr:rowOff>
    </xdr:to>
    <xdr:sp macro="" textlink="">
      <xdr:nvSpPr>
        <xdr:cNvPr id="281" name="Text Box 3"/>
        <xdr:cNvSpPr txBox="1">
          <a:spLocks noChangeArrowheads="1"/>
        </xdr:cNvSpPr>
      </xdr:nvSpPr>
      <xdr:spPr bwMode="auto">
        <a:xfrm>
          <a:off x="6425565" y="2733675"/>
          <a:ext cx="2075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282" name="Text Box 3"/>
        <xdr:cNvSpPr txBox="1">
          <a:spLocks noChangeArrowheads="1"/>
        </xdr:cNvSpPr>
      </xdr:nvSpPr>
      <xdr:spPr bwMode="auto">
        <a:xfrm>
          <a:off x="7006590" y="2733675"/>
          <a:ext cx="1884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83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84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85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86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87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288" name="Text Box 3"/>
        <xdr:cNvSpPr txBox="1">
          <a:spLocks noChangeArrowheads="1"/>
        </xdr:cNvSpPr>
      </xdr:nvSpPr>
      <xdr:spPr bwMode="auto">
        <a:xfrm>
          <a:off x="7008495" y="2543175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7</xdr:col>
      <xdr:colOff>565649</xdr:colOff>
      <xdr:row>13</xdr:row>
      <xdr:rowOff>125942</xdr:rowOff>
    </xdr:to>
    <xdr:sp macro="" textlink="">
      <xdr:nvSpPr>
        <xdr:cNvPr id="289" name="Text Box 3"/>
        <xdr:cNvSpPr txBox="1">
          <a:spLocks noChangeArrowheads="1"/>
        </xdr:cNvSpPr>
      </xdr:nvSpPr>
      <xdr:spPr bwMode="auto">
        <a:xfrm>
          <a:off x="6425565" y="2733675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90" name="Text Box 4"/>
        <xdr:cNvSpPr txBox="1">
          <a:spLocks noChangeArrowheads="1"/>
        </xdr:cNvSpPr>
      </xdr:nvSpPr>
      <xdr:spPr bwMode="auto">
        <a:xfrm>
          <a:off x="7029450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7</xdr:col>
      <xdr:colOff>565649</xdr:colOff>
      <xdr:row>13</xdr:row>
      <xdr:rowOff>125942</xdr:rowOff>
    </xdr:to>
    <xdr:sp macro="" textlink="">
      <xdr:nvSpPr>
        <xdr:cNvPr id="291" name="Text Box 3"/>
        <xdr:cNvSpPr txBox="1">
          <a:spLocks noChangeArrowheads="1"/>
        </xdr:cNvSpPr>
      </xdr:nvSpPr>
      <xdr:spPr bwMode="auto">
        <a:xfrm>
          <a:off x="6425565" y="2733675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92" name="Text Box 4"/>
        <xdr:cNvSpPr txBox="1">
          <a:spLocks noChangeArrowheads="1"/>
        </xdr:cNvSpPr>
      </xdr:nvSpPr>
      <xdr:spPr bwMode="auto">
        <a:xfrm>
          <a:off x="7000875" y="36957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93" name="Text Box 4"/>
        <xdr:cNvSpPr txBox="1">
          <a:spLocks noChangeArrowheads="1"/>
        </xdr:cNvSpPr>
      </xdr:nvSpPr>
      <xdr:spPr bwMode="auto">
        <a:xfrm>
          <a:off x="7000875" y="36957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94" name="Text Box 4"/>
        <xdr:cNvSpPr txBox="1">
          <a:spLocks noChangeArrowheads="1"/>
        </xdr:cNvSpPr>
      </xdr:nvSpPr>
      <xdr:spPr bwMode="auto">
        <a:xfrm>
          <a:off x="7010400" y="36957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95" name="Text Box 4"/>
        <xdr:cNvSpPr txBox="1">
          <a:spLocks noChangeArrowheads="1"/>
        </xdr:cNvSpPr>
      </xdr:nvSpPr>
      <xdr:spPr bwMode="auto">
        <a:xfrm>
          <a:off x="7010400" y="36957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96" name="Text Box 4"/>
        <xdr:cNvSpPr txBox="1">
          <a:spLocks noChangeArrowheads="1"/>
        </xdr:cNvSpPr>
      </xdr:nvSpPr>
      <xdr:spPr bwMode="auto">
        <a:xfrm>
          <a:off x="701992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97" name="Text Box 4"/>
        <xdr:cNvSpPr txBox="1">
          <a:spLocks noChangeArrowheads="1"/>
        </xdr:cNvSpPr>
      </xdr:nvSpPr>
      <xdr:spPr bwMode="auto">
        <a:xfrm>
          <a:off x="701992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98" name="Text Box 4"/>
        <xdr:cNvSpPr txBox="1">
          <a:spLocks noChangeArrowheads="1"/>
        </xdr:cNvSpPr>
      </xdr:nvSpPr>
      <xdr:spPr bwMode="auto">
        <a:xfrm>
          <a:off x="701992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99" name="Text Box 4"/>
        <xdr:cNvSpPr txBox="1">
          <a:spLocks noChangeArrowheads="1"/>
        </xdr:cNvSpPr>
      </xdr:nvSpPr>
      <xdr:spPr bwMode="auto">
        <a:xfrm>
          <a:off x="701992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00" name="Text Box 4"/>
        <xdr:cNvSpPr txBox="1">
          <a:spLocks noChangeArrowheads="1"/>
        </xdr:cNvSpPr>
      </xdr:nvSpPr>
      <xdr:spPr bwMode="auto">
        <a:xfrm>
          <a:off x="701992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13</xdr:row>
      <xdr:rowOff>0</xdr:rowOff>
    </xdr:from>
    <xdr:to>
      <xdr:col>8</xdr:col>
      <xdr:colOff>577362</xdr:colOff>
      <xdr:row>13</xdr:row>
      <xdr:rowOff>125942</xdr:rowOff>
    </xdr:to>
    <xdr:sp macro="" textlink="">
      <xdr:nvSpPr>
        <xdr:cNvPr id="301" name="Text Box 3"/>
        <xdr:cNvSpPr txBox="1">
          <a:spLocks noChangeArrowheads="1"/>
        </xdr:cNvSpPr>
      </xdr:nvSpPr>
      <xdr:spPr bwMode="auto">
        <a:xfrm>
          <a:off x="7008495" y="2733675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565649</xdr:colOff>
      <xdr:row>14</xdr:row>
      <xdr:rowOff>125942</xdr:rowOff>
    </xdr:to>
    <xdr:sp macro="" textlink="">
      <xdr:nvSpPr>
        <xdr:cNvPr id="302" name="Text Box 3"/>
        <xdr:cNvSpPr txBox="1">
          <a:spLocks noChangeArrowheads="1"/>
        </xdr:cNvSpPr>
      </xdr:nvSpPr>
      <xdr:spPr bwMode="auto">
        <a:xfrm>
          <a:off x="6425565" y="2924175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303" name="Text Box 4"/>
        <xdr:cNvSpPr txBox="1">
          <a:spLocks noChangeArrowheads="1"/>
        </xdr:cNvSpPr>
      </xdr:nvSpPr>
      <xdr:spPr bwMode="auto">
        <a:xfrm>
          <a:off x="7029450" y="38862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565649</xdr:colOff>
      <xdr:row>14</xdr:row>
      <xdr:rowOff>125942</xdr:rowOff>
    </xdr:to>
    <xdr:sp macro="" textlink="">
      <xdr:nvSpPr>
        <xdr:cNvPr id="304" name="Text Box 3"/>
        <xdr:cNvSpPr txBox="1">
          <a:spLocks noChangeArrowheads="1"/>
        </xdr:cNvSpPr>
      </xdr:nvSpPr>
      <xdr:spPr bwMode="auto">
        <a:xfrm>
          <a:off x="6425565" y="2924175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305" name="Text Box 4"/>
        <xdr:cNvSpPr txBox="1">
          <a:spLocks noChangeArrowheads="1"/>
        </xdr:cNvSpPr>
      </xdr:nvSpPr>
      <xdr:spPr bwMode="auto">
        <a:xfrm>
          <a:off x="7000875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306" name="Text Box 4"/>
        <xdr:cNvSpPr txBox="1">
          <a:spLocks noChangeArrowheads="1"/>
        </xdr:cNvSpPr>
      </xdr:nvSpPr>
      <xdr:spPr bwMode="auto">
        <a:xfrm>
          <a:off x="7000875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307" name="Text Box 4"/>
        <xdr:cNvSpPr txBox="1">
          <a:spLocks noChangeArrowheads="1"/>
        </xdr:cNvSpPr>
      </xdr:nvSpPr>
      <xdr:spPr bwMode="auto">
        <a:xfrm>
          <a:off x="70104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308" name="Text Box 4"/>
        <xdr:cNvSpPr txBox="1">
          <a:spLocks noChangeArrowheads="1"/>
        </xdr:cNvSpPr>
      </xdr:nvSpPr>
      <xdr:spPr bwMode="auto">
        <a:xfrm>
          <a:off x="70104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565932</xdr:colOff>
      <xdr:row>14</xdr:row>
      <xdr:rowOff>133350</xdr:rowOff>
    </xdr:to>
    <xdr:sp macro="" textlink="">
      <xdr:nvSpPr>
        <xdr:cNvPr id="309" name="Text Box 10"/>
        <xdr:cNvSpPr txBox="1">
          <a:spLocks noChangeArrowheads="1"/>
        </xdr:cNvSpPr>
      </xdr:nvSpPr>
      <xdr:spPr bwMode="auto">
        <a:xfrm>
          <a:off x="6425565" y="2924175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310" name="Text Box 15"/>
        <xdr:cNvSpPr txBox="1">
          <a:spLocks noChangeArrowheads="1"/>
        </xdr:cNvSpPr>
      </xdr:nvSpPr>
      <xdr:spPr bwMode="auto">
        <a:xfrm>
          <a:off x="70104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565932</xdr:colOff>
      <xdr:row>14</xdr:row>
      <xdr:rowOff>133350</xdr:rowOff>
    </xdr:to>
    <xdr:sp macro="" textlink="">
      <xdr:nvSpPr>
        <xdr:cNvPr id="311" name="Text Box 10"/>
        <xdr:cNvSpPr txBox="1">
          <a:spLocks noChangeArrowheads="1"/>
        </xdr:cNvSpPr>
      </xdr:nvSpPr>
      <xdr:spPr bwMode="auto">
        <a:xfrm>
          <a:off x="6425565" y="2924175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312" name="Text Box 15"/>
        <xdr:cNvSpPr txBox="1">
          <a:spLocks noChangeArrowheads="1"/>
        </xdr:cNvSpPr>
      </xdr:nvSpPr>
      <xdr:spPr bwMode="auto">
        <a:xfrm>
          <a:off x="70104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565932</xdr:colOff>
      <xdr:row>14</xdr:row>
      <xdr:rowOff>133350</xdr:rowOff>
    </xdr:to>
    <xdr:sp macro="" textlink="">
      <xdr:nvSpPr>
        <xdr:cNvPr id="313" name="Text Box 10"/>
        <xdr:cNvSpPr txBox="1">
          <a:spLocks noChangeArrowheads="1"/>
        </xdr:cNvSpPr>
      </xdr:nvSpPr>
      <xdr:spPr bwMode="auto">
        <a:xfrm>
          <a:off x="6425565" y="2924175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565932</xdr:colOff>
      <xdr:row>14</xdr:row>
      <xdr:rowOff>133350</xdr:rowOff>
    </xdr:to>
    <xdr:sp macro="" textlink="">
      <xdr:nvSpPr>
        <xdr:cNvPr id="314" name="Text Box 10"/>
        <xdr:cNvSpPr txBox="1">
          <a:spLocks noChangeArrowheads="1"/>
        </xdr:cNvSpPr>
      </xdr:nvSpPr>
      <xdr:spPr bwMode="auto">
        <a:xfrm>
          <a:off x="6425565" y="2924175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315" name="Text Box 15"/>
        <xdr:cNvSpPr txBox="1">
          <a:spLocks noChangeArrowheads="1"/>
        </xdr:cNvSpPr>
      </xdr:nvSpPr>
      <xdr:spPr bwMode="auto">
        <a:xfrm>
          <a:off x="70104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565932</xdr:colOff>
      <xdr:row>14</xdr:row>
      <xdr:rowOff>133350</xdr:rowOff>
    </xdr:to>
    <xdr:sp macro="" textlink="">
      <xdr:nvSpPr>
        <xdr:cNvPr id="316" name="Text Box 10"/>
        <xdr:cNvSpPr txBox="1">
          <a:spLocks noChangeArrowheads="1"/>
        </xdr:cNvSpPr>
      </xdr:nvSpPr>
      <xdr:spPr bwMode="auto">
        <a:xfrm>
          <a:off x="6425565" y="2924175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317" name="Text Box 15"/>
        <xdr:cNvSpPr txBox="1">
          <a:spLocks noChangeArrowheads="1"/>
        </xdr:cNvSpPr>
      </xdr:nvSpPr>
      <xdr:spPr bwMode="auto">
        <a:xfrm>
          <a:off x="70104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565932</xdr:colOff>
      <xdr:row>14</xdr:row>
      <xdr:rowOff>133350</xdr:rowOff>
    </xdr:to>
    <xdr:sp macro="" textlink="">
      <xdr:nvSpPr>
        <xdr:cNvPr id="318" name="Text Box 10"/>
        <xdr:cNvSpPr txBox="1">
          <a:spLocks noChangeArrowheads="1"/>
        </xdr:cNvSpPr>
      </xdr:nvSpPr>
      <xdr:spPr bwMode="auto">
        <a:xfrm>
          <a:off x="6425565" y="2924175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319" name="Text Box 15"/>
        <xdr:cNvSpPr txBox="1">
          <a:spLocks noChangeArrowheads="1"/>
        </xdr:cNvSpPr>
      </xdr:nvSpPr>
      <xdr:spPr bwMode="auto">
        <a:xfrm>
          <a:off x="70104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20" name="Text Box 4"/>
        <xdr:cNvSpPr txBox="1">
          <a:spLocks noChangeArrowheads="1"/>
        </xdr:cNvSpPr>
      </xdr:nvSpPr>
      <xdr:spPr bwMode="auto">
        <a:xfrm>
          <a:off x="701992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21" name="Text Box 4"/>
        <xdr:cNvSpPr txBox="1">
          <a:spLocks noChangeArrowheads="1"/>
        </xdr:cNvSpPr>
      </xdr:nvSpPr>
      <xdr:spPr bwMode="auto">
        <a:xfrm>
          <a:off x="701992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22" name="Text Box 4"/>
        <xdr:cNvSpPr txBox="1">
          <a:spLocks noChangeArrowheads="1"/>
        </xdr:cNvSpPr>
      </xdr:nvSpPr>
      <xdr:spPr bwMode="auto">
        <a:xfrm>
          <a:off x="701992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23" name="Text Box 4"/>
        <xdr:cNvSpPr txBox="1">
          <a:spLocks noChangeArrowheads="1"/>
        </xdr:cNvSpPr>
      </xdr:nvSpPr>
      <xdr:spPr bwMode="auto">
        <a:xfrm>
          <a:off x="701992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24" name="Text Box 4"/>
        <xdr:cNvSpPr txBox="1">
          <a:spLocks noChangeArrowheads="1"/>
        </xdr:cNvSpPr>
      </xdr:nvSpPr>
      <xdr:spPr bwMode="auto">
        <a:xfrm>
          <a:off x="701992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13</xdr:row>
      <xdr:rowOff>0</xdr:rowOff>
    </xdr:from>
    <xdr:to>
      <xdr:col>8</xdr:col>
      <xdr:colOff>577362</xdr:colOff>
      <xdr:row>13</xdr:row>
      <xdr:rowOff>125942</xdr:rowOff>
    </xdr:to>
    <xdr:sp macro="" textlink="">
      <xdr:nvSpPr>
        <xdr:cNvPr id="325" name="Text Box 3"/>
        <xdr:cNvSpPr txBox="1">
          <a:spLocks noChangeArrowheads="1"/>
        </xdr:cNvSpPr>
      </xdr:nvSpPr>
      <xdr:spPr bwMode="auto">
        <a:xfrm>
          <a:off x="7008495" y="2733675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565649</xdr:colOff>
      <xdr:row>14</xdr:row>
      <xdr:rowOff>125942</xdr:rowOff>
    </xdr:to>
    <xdr:sp macro="" textlink="">
      <xdr:nvSpPr>
        <xdr:cNvPr id="326" name="Text Box 3"/>
        <xdr:cNvSpPr txBox="1">
          <a:spLocks noChangeArrowheads="1"/>
        </xdr:cNvSpPr>
      </xdr:nvSpPr>
      <xdr:spPr bwMode="auto">
        <a:xfrm>
          <a:off x="6425565" y="2924175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327" name="Text Box 4"/>
        <xdr:cNvSpPr txBox="1">
          <a:spLocks noChangeArrowheads="1"/>
        </xdr:cNvSpPr>
      </xdr:nvSpPr>
      <xdr:spPr bwMode="auto">
        <a:xfrm>
          <a:off x="7029450" y="38862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565649</xdr:colOff>
      <xdr:row>14</xdr:row>
      <xdr:rowOff>125942</xdr:rowOff>
    </xdr:to>
    <xdr:sp macro="" textlink="">
      <xdr:nvSpPr>
        <xdr:cNvPr id="328" name="Text Box 3"/>
        <xdr:cNvSpPr txBox="1">
          <a:spLocks noChangeArrowheads="1"/>
        </xdr:cNvSpPr>
      </xdr:nvSpPr>
      <xdr:spPr bwMode="auto">
        <a:xfrm>
          <a:off x="6425565" y="2924175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329" name="Text Box 4"/>
        <xdr:cNvSpPr txBox="1">
          <a:spLocks noChangeArrowheads="1"/>
        </xdr:cNvSpPr>
      </xdr:nvSpPr>
      <xdr:spPr bwMode="auto">
        <a:xfrm>
          <a:off x="7000875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330" name="Text Box 4"/>
        <xdr:cNvSpPr txBox="1">
          <a:spLocks noChangeArrowheads="1"/>
        </xdr:cNvSpPr>
      </xdr:nvSpPr>
      <xdr:spPr bwMode="auto">
        <a:xfrm>
          <a:off x="7000875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331" name="Text Box 4"/>
        <xdr:cNvSpPr txBox="1">
          <a:spLocks noChangeArrowheads="1"/>
        </xdr:cNvSpPr>
      </xdr:nvSpPr>
      <xdr:spPr bwMode="auto">
        <a:xfrm>
          <a:off x="70104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332" name="Text Box 4"/>
        <xdr:cNvSpPr txBox="1">
          <a:spLocks noChangeArrowheads="1"/>
        </xdr:cNvSpPr>
      </xdr:nvSpPr>
      <xdr:spPr bwMode="auto">
        <a:xfrm>
          <a:off x="70104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565932</xdr:colOff>
      <xdr:row>14</xdr:row>
      <xdr:rowOff>133350</xdr:rowOff>
    </xdr:to>
    <xdr:sp macro="" textlink="">
      <xdr:nvSpPr>
        <xdr:cNvPr id="333" name="Text Box 10"/>
        <xdr:cNvSpPr txBox="1">
          <a:spLocks noChangeArrowheads="1"/>
        </xdr:cNvSpPr>
      </xdr:nvSpPr>
      <xdr:spPr bwMode="auto">
        <a:xfrm>
          <a:off x="6425565" y="2924175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334" name="Text Box 15"/>
        <xdr:cNvSpPr txBox="1">
          <a:spLocks noChangeArrowheads="1"/>
        </xdr:cNvSpPr>
      </xdr:nvSpPr>
      <xdr:spPr bwMode="auto">
        <a:xfrm>
          <a:off x="70104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565932</xdr:colOff>
      <xdr:row>14</xdr:row>
      <xdr:rowOff>133350</xdr:rowOff>
    </xdr:to>
    <xdr:sp macro="" textlink="">
      <xdr:nvSpPr>
        <xdr:cNvPr id="335" name="Text Box 10"/>
        <xdr:cNvSpPr txBox="1">
          <a:spLocks noChangeArrowheads="1"/>
        </xdr:cNvSpPr>
      </xdr:nvSpPr>
      <xdr:spPr bwMode="auto">
        <a:xfrm>
          <a:off x="6425565" y="2924175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336" name="Text Box 15"/>
        <xdr:cNvSpPr txBox="1">
          <a:spLocks noChangeArrowheads="1"/>
        </xdr:cNvSpPr>
      </xdr:nvSpPr>
      <xdr:spPr bwMode="auto">
        <a:xfrm>
          <a:off x="70104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565932</xdr:colOff>
      <xdr:row>14</xdr:row>
      <xdr:rowOff>133350</xdr:rowOff>
    </xdr:to>
    <xdr:sp macro="" textlink="">
      <xdr:nvSpPr>
        <xdr:cNvPr id="337" name="Text Box 10"/>
        <xdr:cNvSpPr txBox="1">
          <a:spLocks noChangeArrowheads="1"/>
        </xdr:cNvSpPr>
      </xdr:nvSpPr>
      <xdr:spPr bwMode="auto">
        <a:xfrm>
          <a:off x="6425565" y="2924175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565932</xdr:colOff>
      <xdr:row>14</xdr:row>
      <xdr:rowOff>133350</xdr:rowOff>
    </xdr:to>
    <xdr:sp macro="" textlink="">
      <xdr:nvSpPr>
        <xdr:cNvPr id="338" name="Text Box 10"/>
        <xdr:cNvSpPr txBox="1">
          <a:spLocks noChangeArrowheads="1"/>
        </xdr:cNvSpPr>
      </xdr:nvSpPr>
      <xdr:spPr bwMode="auto">
        <a:xfrm>
          <a:off x="6425565" y="2924175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339" name="Text Box 15"/>
        <xdr:cNvSpPr txBox="1">
          <a:spLocks noChangeArrowheads="1"/>
        </xdr:cNvSpPr>
      </xdr:nvSpPr>
      <xdr:spPr bwMode="auto">
        <a:xfrm>
          <a:off x="70104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565932</xdr:colOff>
      <xdr:row>14</xdr:row>
      <xdr:rowOff>133350</xdr:rowOff>
    </xdr:to>
    <xdr:sp macro="" textlink="">
      <xdr:nvSpPr>
        <xdr:cNvPr id="340" name="Text Box 10"/>
        <xdr:cNvSpPr txBox="1">
          <a:spLocks noChangeArrowheads="1"/>
        </xdr:cNvSpPr>
      </xdr:nvSpPr>
      <xdr:spPr bwMode="auto">
        <a:xfrm>
          <a:off x="6425565" y="2924175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341" name="Text Box 15"/>
        <xdr:cNvSpPr txBox="1">
          <a:spLocks noChangeArrowheads="1"/>
        </xdr:cNvSpPr>
      </xdr:nvSpPr>
      <xdr:spPr bwMode="auto">
        <a:xfrm>
          <a:off x="70104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565932</xdr:colOff>
      <xdr:row>14</xdr:row>
      <xdr:rowOff>133350</xdr:rowOff>
    </xdr:to>
    <xdr:sp macro="" textlink="">
      <xdr:nvSpPr>
        <xdr:cNvPr id="342" name="Text Box 10"/>
        <xdr:cNvSpPr txBox="1">
          <a:spLocks noChangeArrowheads="1"/>
        </xdr:cNvSpPr>
      </xdr:nvSpPr>
      <xdr:spPr bwMode="auto">
        <a:xfrm>
          <a:off x="6425565" y="2924175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43" name="Text Box 4"/>
        <xdr:cNvSpPr txBox="1">
          <a:spLocks noChangeArrowheads="1"/>
        </xdr:cNvSpPr>
      </xdr:nvSpPr>
      <xdr:spPr bwMode="auto">
        <a:xfrm>
          <a:off x="7019925" y="3505200"/>
          <a:ext cx="1714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44" name="Text Box 4"/>
        <xdr:cNvSpPr txBox="1">
          <a:spLocks noChangeArrowheads="1"/>
        </xdr:cNvSpPr>
      </xdr:nvSpPr>
      <xdr:spPr bwMode="auto">
        <a:xfrm>
          <a:off x="7019925" y="3505200"/>
          <a:ext cx="1714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45" name="Text Box 4"/>
        <xdr:cNvSpPr txBox="1">
          <a:spLocks noChangeArrowheads="1"/>
        </xdr:cNvSpPr>
      </xdr:nvSpPr>
      <xdr:spPr bwMode="auto">
        <a:xfrm>
          <a:off x="7019925" y="3505200"/>
          <a:ext cx="1714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46" name="Text Box 4"/>
        <xdr:cNvSpPr txBox="1">
          <a:spLocks noChangeArrowheads="1"/>
        </xdr:cNvSpPr>
      </xdr:nvSpPr>
      <xdr:spPr bwMode="auto">
        <a:xfrm>
          <a:off x="7019925" y="3505200"/>
          <a:ext cx="1714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47" name="Text Box 4"/>
        <xdr:cNvSpPr txBox="1">
          <a:spLocks noChangeArrowheads="1"/>
        </xdr:cNvSpPr>
      </xdr:nvSpPr>
      <xdr:spPr bwMode="auto">
        <a:xfrm>
          <a:off x="7019925" y="3505200"/>
          <a:ext cx="1714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9</xdr:col>
      <xdr:colOff>3322</xdr:colOff>
      <xdr:row>12</xdr:row>
      <xdr:rowOff>100542</xdr:rowOff>
    </xdr:to>
    <xdr:sp macro="" textlink="">
      <xdr:nvSpPr>
        <xdr:cNvPr id="348" name="Text Box 3"/>
        <xdr:cNvSpPr txBox="1">
          <a:spLocks noChangeArrowheads="1"/>
        </xdr:cNvSpPr>
      </xdr:nvSpPr>
      <xdr:spPr bwMode="auto">
        <a:xfrm>
          <a:off x="7008495" y="2543175"/>
          <a:ext cx="1862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20184</xdr:colOff>
      <xdr:row>13</xdr:row>
      <xdr:rowOff>100542</xdr:rowOff>
    </xdr:to>
    <xdr:sp macro="" textlink="">
      <xdr:nvSpPr>
        <xdr:cNvPr id="349" name="Text Box 3"/>
        <xdr:cNvSpPr txBox="1">
          <a:spLocks noChangeArrowheads="1"/>
        </xdr:cNvSpPr>
      </xdr:nvSpPr>
      <xdr:spPr bwMode="auto">
        <a:xfrm>
          <a:off x="6425565" y="2733675"/>
          <a:ext cx="20496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350" name="Text Box 4"/>
        <xdr:cNvSpPr txBox="1">
          <a:spLocks noChangeArrowheads="1"/>
        </xdr:cNvSpPr>
      </xdr:nvSpPr>
      <xdr:spPr bwMode="auto">
        <a:xfrm>
          <a:off x="7029450" y="3695700"/>
          <a:ext cx="1809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20184</xdr:colOff>
      <xdr:row>13</xdr:row>
      <xdr:rowOff>100542</xdr:rowOff>
    </xdr:to>
    <xdr:sp macro="" textlink="">
      <xdr:nvSpPr>
        <xdr:cNvPr id="351" name="Text Box 3"/>
        <xdr:cNvSpPr txBox="1">
          <a:spLocks noChangeArrowheads="1"/>
        </xdr:cNvSpPr>
      </xdr:nvSpPr>
      <xdr:spPr bwMode="auto">
        <a:xfrm>
          <a:off x="6425565" y="2733675"/>
          <a:ext cx="20496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352" name="Text Box 4"/>
        <xdr:cNvSpPr txBox="1">
          <a:spLocks noChangeArrowheads="1"/>
        </xdr:cNvSpPr>
      </xdr:nvSpPr>
      <xdr:spPr bwMode="auto">
        <a:xfrm>
          <a:off x="7000875" y="3695700"/>
          <a:ext cx="2095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353" name="Text Box 4"/>
        <xdr:cNvSpPr txBox="1">
          <a:spLocks noChangeArrowheads="1"/>
        </xdr:cNvSpPr>
      </xdr:nvSpPr>
      <xdr:spPr bwMode="auto">
        <a:xfrm>
          <a:off x="7000875" y="3695700"/>
          <a:ext cx="2095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104775</xdr:rowOff>
    </xdr:to>
    <xdr:sp macro="" textlink="">
      <xdr:nvSpPr>
        <xdr:cNvPr id="354" name="Text Box 4"/>
        <xdr:cNvSpPr txBox="1">
          <a:spLocks noChangeArrowheads="1"/>
        </xdr:cNvSpPr>
      </xdr:nvSpPr>
      <xdr:spPr bwMode="auto">
        <a:xfrm>
          <a:off x="7010400" y="36957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104775</xdr:rowOff>
    </xdr:to>
    <xdr:sp macro="" textlink="">
      <xdr:nvSpPr>
        <xdr:cNvPr id="355" name="Text Box 4"/>
        <xdr:cNvSpPr txBox="1">
          <a:spLocks noChangeArrowheads="1"/>
        </xdr:cNvSpPr>
      </xdr:nvSpPr>
      <xdr:spPr bwMode="auto">
        <a:xfrm>
          <a:off x="7010400" y="36957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10659</xdr:colOff>
      <xdr:row>13</xdr:row>
      <xdr:rowOff>100542</xdr:rowOff>
    </xdr:to>
    <xdr:sp macro="" textlink="">
      <xdr:nvSpPr>
        <xdr:cNvPr id="356" name="Text Box 3"/>
        <xdr:cNvSpPr txBox="1">
          <a:spLocks noChangeArrowheads="1"/>
        </xdr:cNvSpPr>
      </xdr:nvSpPr>
      <xdr:spPr bwMode="auto">
        <a:xfrm>
          <a:off x="6425565" y="2733675"/>
          <a:ext cx="19544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1134</xdr:colOff>
      <xdr:row>13</xdr:row>
      <xdr:rowOff>100542</xdr:rowOff>
    </xdr:to>
    <xdr:sp macro="" textlink="">
      <xdr:nvSpPr>
        <xdr:cNvPr id="357" name="Text Box 3"/>
        <xdr:cNvSpPr txBox="1">
          <a:spLocks noChangeArrowheads="1"/>
        </xdr:cNvSpPr>
      </xdr:nvSpPr>
      <xdr:spPr bwMode="auto">
        <a:xfrm>
          <a:off x="7006590" y="2733675"/>
          <a:ext cx="18591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58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59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60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61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62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7008495" y="2543175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7</xdr:col>
      <xdr:colOff>565649</xdr:colOff>
      <xdr:row>13</xdr:row>
      <xdr:rowOff>125942</xdr:rowOff>
    </xdr:to>
    <xdr:sp macro="" textlink="">
      <xdr:nvSpPr>
        <xdr:cNvPr id="364" name="Text Box 3"/>
        <xdr:cNvSpPr txBox="1">
          <a:spLocks noChangeArrowheads="1"/>
        </xdr:cNvSpPr>
      </xdr:nvSpPr>
      <xdr:spPr bwMode="auto">
        <a:xfrm>
          <a:off x="6425565" y="2733675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65" name="Text Box 4"/>
        <xdr:cNvSpPr txBox="1">
          <a:spLocks noChangeArrowheads="1"/>
        </xdr:cNvSpPr>
      </xdr:nvSpPr>
      <xdr:spPr bwMode="auto">
        <a:xfrm>
          <a:off x="7029450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7</xdr:col>
      <xdr:colOff>565649</xdr:colOff>
      <xdr:row>13</xdr:row>
      <xdr:rowOff>125942</xdr:rowOff>
    </xdr:to>
    <xdr:sp macro="" textlink="">
      <xdr:nvSpPr>
        <xdr:cNvPr id="366" name="Text Box 3"/>
        <xdr:cNvSpPr txBox="1">
          <a:spLocks noChangeArrowheads="1"/>
        </xdr:cNvSpPr>
      </xdr:nvSpPr>
      <xdr:spPr bwMode="auto">
        <a:xfrm>
          <a:off x="6425565" y="2733675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67" name="Text Box 4"/>
        <xdr:cNvSpPr txBox="1">
          <a:spLocks noChangeArrowheads="1"/>
        </xdr:cNvSpPr>
      </xdr:nvSpPr>
      <xdr:spPr bwMode="auto">
        <a:xfrm>
          <a:off x="7000875" y="36957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68" name="Text Box 4"/>
        <xdr:cNvSpPr txBox="1">
          <a:spLocks noChangeArrowheads="1"/>
        </xdr:cNvSpPr>
      </xdr:nvSpPr>
      <xdr:spPr bwMode="auto">
        <a:xfrm>
          <a:off x="7000875" y="36957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69" name="Text Box 4"/>
        <xdr:cNvSpPr txBox="1">
          <a:spLocks noChangeArrowheads="1"/>
        </xdr:cNvSpPr>
      </xdr:nvSpPr>
      <xdr:spPr bwMode="auto">
        <a:xfrm>
          <a:off x="7010400" y="36957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70" name="Text Box 4"/>
        <xdr:cNvSpPr txBox="1">
          <a:spLocks noChangeArrowheads="1"/>
        </xdr:cNvSpPr>
      </xdr:nvSpPr>
      <xdr:spPr bwMode="auto">
        <a:xfrm>
          <a:off x="7010400" y="36957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7</xdr:col>
      <xdr:colOff>556124</xdr:colOff>
      <xdr:row>13</xdr:row>
      <xdr:rowOff>125942</xdr:rowOff>
    </xdr:to>
    <xdr:sp macro="" textlink="">
      <xdr:nvSpPr>
        <xdr:cNvPr id="371" name="Text Box 3"/>
        <xdr:cNvSpPr txBox="1">
          <a:spLocks noChangeArrowheads="1"/>
        </xdr:cNvSpPr>
      </xdr:nvSpPr>
      <xdr:spPr bwMode="auto">
        <a:xfrm>
          <a:off x="6425565" y="2733675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372" name="Text Box 3"/>
        <xdr:cNvSpPr txBox="1">
          <a:spLocks noChangeArrowheads="1"/>
        </xdr:cNvSpPr>
      </xdr:nvSpPr>
      <xdr:spPr bwMode="auto">
        <a:xfrm>
          <a:off x="7006590" y="2733675"/>
          <a:ext cx="1884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73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74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75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76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77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378" name="Text Box 3"/>
        <xdr:cNvSpPr txBox="1">
          <a:spLocks noChangeArrowheads="1"/>
        </xdr:cNvSpPr>
      </xdr:nvSpPr>
      <xdr:spPr bwMode="auto">
        <a:xfrm>
          <a:off x="7008495" y="2543175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7</xdr:col>
      <xdr:colOff>565649</xdr:colOff>
      <xdr:row>13</xdr:row>
      <xdr:rowOff>125942</xdr:rowOff>
    </xdr:to>
    <xdr:sp macro="" textlink="">
      <xdr:nvSpPr>
        <xdr:cNvPr id="379" name="Text Box 3"/>
        <xdr:cNvSpPr txBox="1">
          <a:spLocks noChangeArrowheads="1"/>
        </xdr:cNvSpPr>
      </xdr:nvSpPr>
      <xdr:spPr bwMode="auto">
        <a:xfrm>
          <a:off x="6425565" y="2733675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80" name="Text Box 4"/>
        <xdr:cNvSpPr txBox="1">
          <a:spLocks noChangeArrowheads="1"/>
        </xdr:cNvSpPr>
      </xdr:nvSpPr>
      <xdr:spPr bwMode="auto">
        <a:xfrm>
          <a:off x="7029450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7</xdr:col>
      <xdr:colOff>565649</xdr:colOff>
      <xdr:row>13</xdr:row>
      <xdr:rowOff>125942</xdr:rowOff>
    </xdr:to>
    <xdr:sp macro="" textlink="">
      <xdr:nvSpPr>
        <xdr:cNvPr id="381" name="Text Box 3"/>
        <xdr:cNvSpPr txBox="1">
          <a:spLocks noChangeArrowheads="1"/>
        </xdr:cNvSpPr>
      </xdr:nvSpPr>
      <xdr:spPr bwMode="auto">
        <a:xfrm>
          <a:off x="6425565" y="2733675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82" name="Text Box 4"/>
        <xdr:cNvSpPr txBox="1">
          <a:spLocks noChangeArrowheads="1"/>
        </xdr:cNvSpPr>
      </xdr:nvSpPr>
      <xdr:spPr bwMode="auto">
        <a:xfrm>
          <a:off x="7000875" y="36957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83" name="Text Box 4"/>
        <xdr:cNvSpPr txBox="1">
          <a:spLocks noChangeArrowheads="1"/>
        </xdr:cNvSpPr>
      </xdr:nvSpPr>
      <xdr:spPr bwMode="auto">
        <a:xfrm>
          <a:off x="7000875" y="36957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84" name="Text Box 4"/>
        <xdr:cNvSpPr txBox="1">
          <a:spLocks noChangeArrowheads="1"/>
        </xdr:cNvSpPr>
      </xdr:nvSpPr>
      <xdr:spPr bwMode="auto">
        <a:xfrm>
          <a:off x="7010400" y="36957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85" name="Text Box 4"/>
        <xdr:cNvSpPr txBox="1">
          <a:spLocks noChangeArrowheads="1"/>
        </xdr:cNvSpPr>
      </xdr:nvSpPr>
      <xdr:spPr bwMode="auto">
        <a:xfrm>
          <a:off x="7010400" y="36957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7</xdr:col>
      <xdr:colOff>556124</xdr:colOff>
      <xdr:row>13</xdr:row>
      <xdr:rowOff>125942</xdr:rowOff>
    </xdr:to>
    <xdr:sp macro="" textlink="">
      <xdr:nvSpPr>
        <xdr:cNvPr id="386" name="Text Box 3"/>
        <xdr:cNvSpPr txBox="1">
          <a:spLocks noChangeArrowheads="1"/>
        </xdr:cNvSpPr>
      </xdr:nvSpPr>
      <xdr:spPr bwMode="auto">
        <a:xfrm>
          <a:off x="6425565" y="2733675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7006590" y="2733675"/>
          <a:ext cx="1884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88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89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90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91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92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393" name="Text Box 3"/>
        <xdr:cNvSpPr txBox="1">
          <a:spLocks noChangeArrowheads="1"/>
        </xdr:cNvSpPr>
      </xdr:nvSpPr>
      <xdr:spPr bwMode="auto">
        <a:xfrm>
          <a:off x="7008495" y="2543175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7</xdr:col>
      <xdr:colOff>565649</xdr:colOff>
      <xdr:row>13</xdr:row>
      <xdr:rowOff>125942</xdr:rowOff>
    </xdr:to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6425565" y="2733675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95" name="Text Box 4"/>
        <xdr:cNvSpPr txBox="1">
          <a:spLocks noChangeArrowheads="1"/>
        </xdr:cNvSpPr>
      </xdr:nvSpPr>
      <xdr:spPr bwMode="auto">
        <a:xfrm>
          <a:off x="7029450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7</xdr:col>
      <xdr:colOff>565649</xdr:colOff>
      <xdr:row>13</xdr:row>
      <xdr:rowOff>125942</xdr:rowOff>
    </xdr:to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6425565" y="2733675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97" name="Text Box 4"/>
        <xdr:cNvSpPr txBox="1">
          <a:spLocks noChangeArrowheads="1"/>
        </xdr:cNvSpPr>
      </xdr:nvSpPr>
      <xdr:spPr bwMode="auto">
        <a:xfrm>
          <a:off x="7000875" y="36957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98" name="Text Box 4"/>
        <xdr:cNvSpPr txBox="1">
          <a:spLocks noChangeArrowheads="1"/>
        </xdr:cNvSpPr>
      </xdr:nvSpPr>
      <xdr:spPr bwMode="auto">
        <a:xfrm>
          <a:off x="7000875" y="36957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99" name="Text Box 4"/>
        <xdr:cNvSpPr txBox="1">
          <a:spLocks noChangeArrowheads="1"/>
        </xdr:cNvSpPr>
      </xdr:nvSpPr>
      <xdr:spPr bwMode="auto">
        <a:xfrm>
          <a:off x="7010400" y="36957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00" name="Text Box 4"/>
        <xdr:cNvSpPr txBox="1">
          <a:spLocks noChangeArrowheads="1"/>
        </xdr:cNvSpPr>
      </xdr:nvSpPr>
      <xdr:spPr bwMode="auto">
        <a:xfrm>
          <a:off x="7010400" y="36957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7</xdr:col>
      <xdr:colOff>556124</xdr:colOff>
      <xdr:row>13</xdr:row>
      <xdr:rowOff>125942</xdr:rowOff>
    </xdr:to>
    <xdr:sp macro="" textlink="">
      <xdr:nvSpPr>
        <xdr:cNvPr id="401" name="Text Box 3"/>
        <xdr:cNvSpPr txBox="1">
          <a:spLocks noChangeArrowheads="1"/>
        </xdr:cNvSpPr>
      </xdr:nvSpPr>
      <xdr:spPr bwMode="auto">
        <a:xfrm>
          <a:off x="6425565" y="2733675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402" name="Text Box 3"/>
        <xdr:cNvSpPr txBox="1">
          <a:spLocks noChangeArrowheads="1"/>
        </xdr:cNvSpPr>
      </xdr:nvSpPr>
      <xdr:spPr bwMode="auto">
        <a:xfrm>
          <a:off x="7006590" y="2733675"/>
          <a:ext cx="1884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03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04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05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06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07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408" name="Text Box 3"/>
        <xdr:cNvSpPr txBox="1">
          <a:spLocks noChangeArrowheads="1"/>
        </xdr:cNvSpPr>
      </xdr:nvSpPr>
      <xdr:spPr bwMode="auto">
        <a:xfrm>
          <a:off x="7008495" y="2543175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7</xdr:col>
      <xdr:colOff>565649</xdr:colOff>
      <xdr:row>13</xdr:row>
      <xdr:rowOff>125942</xdr:rowOff>
    </xdr:to>
    <xdr:sp macro="" textlink="">
      <xdr:nvSpPr>
        <xdr:cNvPr id="409" name="Text Box 3"/>
        <xdr:cNvSpPr txBox="1">
          <a:spLocks noChangeArrowheads="1"/>
        </xdr:cNvSpPr>
      </xdr:nvSpPr>
      <xdr:spPr bwMode="auto">
        <a:xfrm>
          <a:off x="6425565" y="2733675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10" name="Text Box 4"/>
        <xdr:cNvSpPr txBox="1">
          <a:spLocks noChangeArrowheads="1"/>
        </xdr:cNvSpPr>
      </xdr:nvSpPr>
      <xdr:spPr bwMode="auto">
        <a:xfrm>
          <a:off x="7029450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7</xdr:col>
      <xdr:colOff>565649</xdr:colOff>
      <xdr:row>13</xdr:row>
      <xdr:rowOff>125942</xdr:rowOff>
    </xdr:to>
    <xdr:sp macro="" textlink="">
      <xdr:nvSpPr>
        <xdr:cNvPr id="411" name="Text Box 3"/>
        <xdr:cNvSpPr txBox="1">
          <a:spLocks noChangeArrowheads="1"/>
        </xdr:cNvSpPr>
      </xdr:nvSpPr>
      <xdr:spPr bwMode="auto">
        <a:xfrm>
          <a:off x="6425565" y="2733675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12" name="Text Box 4"/>
        <xdr:cNvSpPr txBox="1">
          <a:spLocks noChangeArrowheads="1"/>
        </xdr:cNvSpPr>
      </xdr:nvSpPr>
      <xdr:spPr bwMode="auto">
        <a:xfrm>
          <a:off x="7000875" y="36957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13" name="Text Box 4"/>
        <xdr:cNvSpPr txBox="1">
          <a:spLocks noChangeArrowheads="1"/>
        </xdr:cNvSpPr>
      </xdr:nvSpPr>
      <xdr:spPr bwMode="auto">
        <a:xfrm>
          <a:off x="7000875" y="36957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14" name="Text Box 4"/>
        <xdr:cNvSpPr txBox="1">
          <a:spLocks noChangeArrowheads="1"/>
        </xdr:cNvSpPr>
      </xdr:nvSpPr>
      <xdr:spPr bwMode="auto">
        <a:xfrm>
          <a:off x="7010400" y="36957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15" name="Text Box 4"/>
        <xdr:cNvSpPr txBox="1">
          <a:spLocks noChangeArrowheads="1"/>
        </xdr:cNvSpPr>
      </xdr:nvSpPr>
      <xdr:spPr bwMode="auto">
        <a:xfrm>
          <a:off x="7010400" y="36957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7</xdr:col>
      <xdr:colOff>556124</xdr:colOff>
      <xdr:row>13</xdr:row>
      <xdr:rowOff>125942</xdr:rowOff>
    </xdr:to>
    <xdr:sp macro="" textlink="">
      <xdr:nvSpPr>
        <xdr:cNvPr id="416" name="Text Box 3"/>
        <xdr:cNvSpPr txBox="1">
          <a:spLocks noChangeArrowheads="1"/>
        </xdr:cNvSpPr>
      </xdr:nvSpPr>
      <xdr:spPr bwMode="auto">
        <a:xfrm>
          <a:off x="6425565" y="2733675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417" name="Text Box 3"/>
        <xdr:cNvSpPr txBox="1">
          <a:spLocks noChangeArrowheads="1"/>
        </xdr:cNvSpPr>
      </xdr:nvSpPr>
      <xdr:spPr bwMode="auto">
        <a:xfrm>
          <a:off x="7006590" y="2733675"/>
          <a:ext cx="1884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18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19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20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21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22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423" name="Text Box 3"/>
        <xdr:cNvSpPr txBox="1">
          <a:spLocks noChangeArrowheads="1"/>
        </xdr:cNvSpPr>
      </xdr:nvSpPr>
      <xdr:spPr bwMode="auto">
        <a:xfrm>
          <a:off x="7008495" y="2543175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7</xdr:col>
      <xdr:colOff>518024</xdr:colOff>
      <xdr:row>13</xdr:row>
      <xdr:rowOff>125942</xdr:rowOff>
    </xdr:to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6425565" y="2733675"/>
          <a:ext cx="1217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25" name="Text Box 4"/>
        <xdr:cNvSpPr txBox="1">
          <a:spLocks noChangeArrowheads="1"/>
        </xdr:cNvSpPr>
      </xdr:nvSpPr>
      <xdr:spPr bwMode="auto">
        <a:xfrm>
          <a:off x="7029450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7</xdr:col>
      <xdr:colOff>518024</xdr:colOff>
      <xdr:row>13</xdr:row>
      <xdr:rowOff>125942</xdr:rowOff>
    </xdr:to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6425565" y="2733675"/>
          <a:ext cx="1217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27" name="Text Box 4"/>
        <xdr:cNvSpPr txBox="1">
          <a:spLocks noChangeArrowheads="1"/>
        </xdr:cNvSpPr>
      </xdr:nvSpPr>
      <xdr:spPr bwMode="auto">
        <a:xfrm>
          <a:off x="7000875" y="36957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28" name="Text Box 4"/>
        <xdr:cNvSpPr txBox="1">
          <a:spLocks noChangeArrowheads="1"/>
        </xdr:cNvSpPr>
      </xdr:nvSpPr>
      <xdr:spPr bwMode="auto">
        <a:xfrm>
          <a:off x="7000875" y="36957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29" name="Text Box 4"/>
        <xdr:cNvSpPr txBox="1">
          <a:spLocks noChangeArrowheads="1"/>
        </xdr:cNvSpPr>
      </xdr:nvSpPr>
      <xdr:spPr bwMode="auto">
        <a:xfrm>
          <a:off x="7010400" y="36957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30" name="Text Box 4"/>
        <xdr:cNvSpPr txBox="1">
          <a:spLocks noChangeArrowheads="1"/>
        </xdr:cNvSpPr>
      </xdr:nvSpPr>
      <xdr:spPr bwMode="auto">
        <a:xfrm>
          <a:off x="7010400" y="36957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31" name="Text Box 4"/>
        <xdr:cNvSpPr txBox="1">
          <a:spLocks noChangeArrowheads="1"/>
        </xdr:cNvSpPr>
      </xdr:nvSpPr>
      <xdr:spPr bwMode="auto">
        <a:xfrm>
          <a:off x="701992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32" name="Text Box 4"/>
        <xdr:cNvSpPr txBox="1">
          <a:spLocks noChangeArrowheads="1"/>
        </xdr:cNvSpPr>
      </xdr:nvSpPr>
      <xdr:spPr bwMode="auto">
        <a:xfrm>
          <a:off x="701992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33" name="Text Box 4"/>
        <xdr:cNvSpPr txBox="1">
          <a:spLocks noChangeArrowheads="1"/>
        </xdr:cNvSpPr>
      </xdr:nvSpPr>
      <xdr:spPr bwMode="auto">
        <a:xfrm>
          <a:off x="701992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34" name="Text Box 4"/>
        <xdr:cNvSpPr txBox="1">
          <a:spLocks noChangeArrowheads="1"/>
        </xdr:cNvSpPr>
      </xdr:nvSpPr>
      <xdr:spPr bwMode="auto">
        <a:xfrm>
          <a:off x="701992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35" name="Text Box 4"/>
        <xdr:cNvSpPr txBox="1">
          <a:spLocks noChangeArrowheads="1"/>
        </xdr:cNvSpPr>
      </xdr:nvSpPr>
      <xdr:spPr bwMode="auto">
        <a:xfrm>
          <a:off x="701992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13</xdr:row>
      <xdr:rowOff>0</xdr:rowOff>
    </xdr:from>
    <xdr:to>
      <xdr:col>8</xdr:col>
      <xdr:colOff>577362</xdr:colOff>
      <xdr:row>13</xdr:row>
      <xdr:rowOff>125942</xdr:rowOff>
    </xdr:to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7008495" y="2733675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518024</xdr:colOff>
      <xdr:row>14</xdr:row>
      <xdr:rowOff>125942</xdr:rowOff>
    </xdr:to>
    <xdr:sp macro="" textlink="">
      <xdr:nvSpPr>
        <xdr:cNvPr id="437" name="Text Box 3"/>
        <xdr:cNvSpPr txBox="1">
          <a:spLocks noChangeArrowheads="1"/>
        </xdr:cNvSpPr>
      </xdr:nvSpPr>
      <xdr:spPr bwMode="auto">
        <a:xfrm>
          <a:off x="6425565" y="2924175"/>
          <a:ext cx="1217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38" name="Text Box 4"/>
        <xdr:cNvSpPr txBox="1">
          <a:spLocks noChangeArrowheads="1"/>
        </xdr:cNvSpPr>
      </xdr:nvSpPr>
      <xdr:spPr bwMode="auto">
        <a:xfrm>
          <a:off x="7029450" y="38862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518024</xdr:colOff>
      <xdr:row>14</xdr:row>
      <xdr:rowOff>125942</xdr:rowOff>
    </xdr:to>
    <xdr:sp macro="" textlink="">
      <xdr:nvSpPr>
        <xdr:cNvPr id="439" name="Text Box 3"/>
        <xdr:cNvSpPr txBox="1">
          <a:spLocks noChangeArrowheads="1"/>
        </xdr:cNvSpPr>
      </xdr:nvSpPr>
      <xdr:spPr bwMode="auto">
        <a:xfrm>
          <a:off x="6425565" y="2924175"/>
          <a:ext cx="1217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40" name="Text Box 4"/>
        <xdr:cNvSpPr txBox="1">
          <a:spLocks noChangeArrowheads="1"/>
        </xdr:cNvSpPr>
      </xdr:nvSpPr>
      <xdr:spPr bwMode="auto">
        <a:xfrm>
          <a:off x="7000875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41" name="Text Box 4"/>
        <xdr:cNvSpPr txBox="1">
          <a:spLocks noChangeArrowheads="1"/>
        </xdr:cNvSpPr>
      </xdr:nvSpPr>
      <xdr:spPr bwMode="auto">
        <a:xfrm>
          <a:off x="7000875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42" name="Text Box 4"/>
        <xdr:cNvSpPr txBox="1">
          <a:spLocks noChangeArrowheads="1"/>
        </xdr:cNvSpPr>
      </xdr:nvSpPr>
      <xdr:spPr bwMode="auto">
        <a:xfrm>
          <a:off x="70104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43" name="Text Box 4"/>
        <xdr:cNvSpPr txBox="1">
          <a:spLocks noChangeArrowheads="1"/>
        </xdr:cNvSpPr>
      </xdr:nvSpPr>
      <xdr:spPr bwMode="auto">
        <a:xfrm>
          <a:off x="70104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518307</xdr:colOff>
      <xdr:row>14</xdr:row>
      <xdr:rowOff>133350</xdr:rowOff>
    </xdr:to>
    <xdr:sp macro="" textlink="">
      <xdr:nvSpPr>
        <xdr:cNvPr id="444" name="Text Box 10"/>
        <xdr:cNvSpPr txBox="1">
          <a:spLocks noChangeArrowheads="1"/>
        </xdr:cNvSpPr>
      </xdr:nvSpPr>
      <xdr:spPr bwMode="auto">
        <a:xfrm>
          <a:off x="6425565" y="2924175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45" name="Text Box 15"/>
        <xdr:cNvSpPr txBox="1">
          <a:spLocks noChangeArrowheads="1"/>
        </xdr:cNvSpPr>
      </xdr:nvSpPr>
      <xdr:spPr bwMode="auto">
        <a:xfrm>
          <a:off x="70104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518307</xdr:colOff>
      <xdr:row>14</xdr:row>
      <xdr:rowOff>133350</xdr:rowOff>
    </xdr:to>
    <xdr:sp macro="" textlink="">
      <xdr:nvSpPr>
        <xdr:cNvPr id="446" name="Text Box 10"/>
        <xdr:cNvSpPr txBox="1">
          <a:spLocks noChangeArrowheads="1"/>
        </xdr:cNvSpPr>
      </xdr:nvSpPr>
      <xdr:spPr bwMode="auto">
        <a:xfrm>
          <a:off x="6425565" y="2924175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47" name="Text Box 15"/>
        <xdr:cNvSpPr txBox="1">
          <a:spLocks noChangeArrowheads="1"/>
        </xdr:cNvSpPr>
      </xdr:nvSpPr>
      <xdr:spPr bwMode="auto">
        <a:xfrm>
          <a:off x="70104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518307</xdr:colOff>
      <xdr:row>14</xdr:row>
      <xdr:rowOff>133350</xdr:rowOff>
    </xdr:to>
    <xdr:sp macro="" textlink="">
      <xdr:nvSpPr>
        <xdr:cNvPr id="448" name="Text Box 10"/>
        <xdr:cNvSpPr txBox="1">
          <a:spLocks noChangeArrowheads="1"/>
        </xdr:cNvSpPr>
      </xdr:nvSpPr>
      <xdr:spPr bwMode="auto">
        <a:xfrm>
          <a:off x="6425565" y="2924175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518307</xdr:colOff>
      <xdr:row>14</xdr:row>
      <xdr:rowOff>133350</xdr:rowOff>
    </xdr:to>
    <xdr:sp macro="" textlink="">
      <xdr:nvSpPr>
        <xdr:cNvPr id="449" name="Text Box 10"/>
        <xdr:cNvSpPr txBox="1">
          <a:spLocks noChangeArrowheads="1"/>
        </xdr:cNvSpPr>
      </xdr:nvSpPr>
      <xdr:spPr bwMode="auto">
        <a:xfrm>
          <a:off x="6425565" y="2924175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50" name="Text Box 15"/>
        <xdr:cNvSpPr txBox="1">
          <a:spLocks noChangeArrowheads="1"/>
        </xdr:cNvSpPr>
      </xdr:nvSpPr>
      <xdr:spPr bwMode="auto">
        <a:xfrm>
          <a:off x="70104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518307</xdr:colOff>
      <xdr:row>14</xdr:row>
      <xdr:rowOff>133350</xdr:rowOff>
    </xdr:to>
    <xdr:sp macro="" textlink="">
      <xdr:nvSpPr>
        <xdr:cNvPr id="451" name="Text Box 10"/>
        <xdr:cNvSpPr txBox="1">
          <a:spLocks noChangeArrowheads="1"/>
        </xdr:cNvSpPr>
      </xdr:nvSpPr>
      <xdr:spPr bwMode="auto">
        <a:xfrm>
          <a:off x="6425565" y="2924175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52" name="Text Box 15"/>
        <xdr:cNvSpPr txBox="1">
          <a:spLocks noChangeArrowheads="1"/>
        </xdr:cNvSpPr>
      </xdr:nvSpPr>
      <xdr:spPr bwMode="auto">
        <a:xfrm>
          <a:off x="70104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518307</xdr:colOff>
      <xdr:row>14</xdr:row>
      <xdr:rowOff>133350</xdr:rowOff>
    </xdr:to>
    <xdr:sp macro="" textlink="">
      <xdr:nvSpPr>
        <xdr:cNvPr id="453" name="Text Box 10"/>
        <xdr:cNvSpPr txBox="1">
          <a:spLocks noChangeArrowheads="1"/>
        </xdr:cNvSpPr>
      </xdr:nvSpPr>
      <xdr:spPr bwMode="auto">
        <a:xfrm>
          <a:off x="6425565" y="2924175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54" name="Text Box 15"/>
        <xdr:cNvSpPr txBox="1">
          <a:spLocks noChangeArrowheads="1"/>
        </xdr:cNvSpPr>
      </xdr:nvSpPr>
      <xdr:spPr bwMode="auto">
        <a:xfrm>
          <a:off x="70104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55" name="Text Box 4"/>
        <xdr:cNvSpPr txBox="1">
          <a:spLocks noChangeArrowheads="1"/>
        </xdr:cNvSpPr>
      </xdr:nvSpPr>
      <xdr:spPr bwMode="auto">
        <a:xfrm>
          <a:off x="701992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56" name="Text Box 4"/>
        <xdr:cNvSpPr txBox="1">
          <a:spLocks noChangeArrowheads="1"/>
        </xdr:cNvSpPr>
      </xdr:nvSpPr>
      <xdr:spPr bwMode="auto">
        <a:xfrm>
          <a:off x="701992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57" name="Text Box 4"/>
        <xdr:cNvSpPr txBox="1">
          <a:spLocks noChangeArrowheads="1"/>
        </xdr:cNvSpPr>
      </xdr:nvSpPr>
      <xdr:spPr bwMode="auto">
        <a:xfrm>
          <a:off x="701992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58" name="Text Box 4"/>
        <xdr:cNvSpPr txBox="1">
          <a:spLocks noChangeArrowheads="1"/>
        </xdr:cNvSpPr>
      </xdr:nvSpPr>
      <xdr:spPr bwMode="auto">
        <a:xfrm>
          <a:off x="701992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59" name="Text Box 4"/>
        <xdr:cNvSpPr txBox="1">
          <a:spLocks noChangeArrowheads="1"/>
        </xdr:cNvSpPr>
      </xdr:nvSpPr>
      <xdr:spPr bwMode="auto">
        <a:xfrm>
          <a:off x="701992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13</xdr:row>
      <xdr:rowOff>0</xdr:rowOff>
    </xdr:from>
    <xdr:to>
      <xdr:col>8</xdr:col>
      <xdr:colOff>577362</xdr:colOff>
      <xdr:row>13</xdr:row>
      <xdr:rowOff>125942</xdr:rowOff>
    </xdr:to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7008495" y="2733675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518024</xdr:colOff>
      <xdr:row>14</xdr:row>
      <xdr:rowOff>125942</xdr:rowOff>
    </xdr:to>
    <xdr:sp macro="" textlink="">
      <xdr:nvSpPr>
        <xdr:cNvPr id="461" name="Text Box 3"/>
        <xdr:cNvSpPr txBox="1">
          <a:spLocks noChangeArrowheads="1"/>
        </xdr:cNvSpPr>
      </xdr:nvSpPr>
      <xdr:spPr bwMode="auto">
        <a:xfrm>
          <a:off x="6425565" y="2924175"/>
          <a:ext cx="1217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62" name="Text Box 4"/>
        <xdr:cNvSpPr txBox="1">
          <a:spLocks noChangeArrowheads="1"/>
        </xdr:cNvSpPr>
      </xdr:nvSpPr>
      <xdr:spPr bwMode="auto">
        <a:xfrm>
          <a:off x="7029450" y="38862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518024</xdr:colOff>
      <xdr:row>14</xdr:row>
      <xdr:rowOff>125942</xdr:rowOff>
    </xdr:to>
    <xdr:sp macro="" textlink="">
      <xdr:nvSpPr>
        <xdr:cNvPr id="463" name="Text Box 3"/>
        <xdr:cNvSpPr txBox="1">
          <a:spLocks noChangeArrowheads="1"/>
        </xdr:cNvSpPr>
      </xdr:nvSpPr>
      <xdr:spPr bwMode="auto">
        <a:xfrm>
          <a:off x="6425565" y="2924175"/>
          <a:ext cx="1217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64" name="Text Box 4"/>
        <xdr:cNvSpPr txBox="1">
          <a:spLocks noChangeArrowheads="1"/>
        </xdr:cNvSpPr>
      </xdr:nvSpPr>
      <xdr:spPr bwMode="auto">
        <a:xfrm>
          <a:off x="7000875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65" name="Text Box 4"/>
        <xdr:cNvSpPr txBox="1">
          <a:spLocks noChangeArrowheads="1"/>
        </xdr:cNvSpPr>
      </xdr:nvSpPr>
      <xdr:spPr bwMode="auto">
        <a:xfrm>
          <a:off x="7000875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66" name="Text Box 4"/>
        <xdr:cNvSpPr txBox="1">
          <a:spLocks noChangeArrowheads="1"/>
        </xdr:cNvSpPr>
      </xdr:nvSpPr>
      <xdr:spPr bwMode="auto">
        <a:xfrm>
          <a:off x="70104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67" name="Text Box 4"/>
        <xdr:cNvSpPr txBox="1">
          <a:spLocks noChangeArrowheads="1"/>
        </xdr:cNvSpPr>
      </xdr:nvSpPr>
      <xdr:spPr bwMode="auto">
        <a:xfrm>
          <a:off x="70104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518307</xdr:colOff>
      <xdr:row>14</xdr:row>
      <xdr:rowOff>133350</xdr:rowOff>
    </xdr:to>
    <xdr:sp macro="" textlink="">
      <xdr:nvSpPr>
        <xdr:cNvPr id="468" name="Text Box 10"/>
        <xdr:cNvSpPr txBox="1">
          <a:spLocks noChangeArrowheads="1"/>
        </xdr:cNvSpPr>
      </xdr:nvSpPr>
      <xdr:spPr bwMode="auto">
        <a:xfrm>
          <a:off x="6425565" y="2924175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69" name="Text Box 15"/>
        <xdr:cNvSpPr txBox="1">
          <a:spLocks noChangeArrowheads="1"/>
        </xdr:cNvSpPr>
      </xdr:nvSpPr>
      <xdr:spPr bwMode="auto">
        <a:xfrm>
          <a:off x="70104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518307</xdr:colOff>
      <xdr:row>14</xdr:row>
      <xdr:rowOff>133350</xdr:rowOff>
    </xdr:to>
    <xdr:sp macro="" textlink="">
      <xdr:nvSpPr>
        <xdr:cNvPr id="470" name="Text Box 10"/>
        <xdr:cNvSpPr txBox="1">
          <a:spLocks noChangeArrowheads="1"/>
        </xdr:cNvSpPr>
      </xdr:nvSpPr>
      <xdr:spPr bwMode="auto">
        <a:xfrm>
          <a:off x="6425565" y="2924175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71" name="Text Box 15"/>
        <xdr:cNvSpPr txBox="1">
          <a:spLocks noChangeArrowheads="1"/>
        </xdr:cNvSpPr>
      </xdr:nvSpPr>
      <xdr:spPr bwMode="auto">
        <a:xfrm>
          <a:off x="70104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518307</xdr:colOff>
      <xdr:row>14</xdr:row>
      <xdr:rowOff>133350</xdr:rowOff>
    </xdr:to>
    <xdr:sp macro="" textlink="">
      <xdr:nvSpPr>
        <xdr:cNvPr id="472" name="Text Box 10"/>
        <xdr:cNvSpPr txBox="1">
          <a:spLocks noChangeArrowheads="1"/>
        </xdr:cNvSpPr>
      </xdr:nvSpPr>
      <xdr:spPr bwMode="auto">
        <a:xfrm>
          <a:off x="6425565" y="2924175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518307</xdr:colOff>
      <xdr:row>14</xdr:row>
      <xdr:rowOff>133350</xdr:rowOff>
    </xdr:to>
    <xdr:sp macro="" textlink="">
      <xdr:nvSpPr>
        <xdr:cNvPr id="473" name="Text Box 10"/>
        <xdr:cNvSpPr txBox="1">
          <a:spLocks noChangeArrowheads="1"/>
        </xdr:cNvSpPr>
      </xdr:nvSpPr>
      <xdr:spPr bwMode="auto">
        <a:xfrm>
          <a:off x="6425565" y="2924175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74" name="Text Box 15"/>
        <xdr:cNvSpPr txBox="1">
          <a:spLocks noChangeArrowheads="1"/>
        </xdr:cNvSpPr>
      </xdr:nvSpPr>
      <xdr:spPr bwMode="auto">
        <a:xfrm>
          <a:off x="70104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518307</xdr:colOff>
      <xdr:row>14</xdr:row>
      <xdr:rowOff>133350</xdr:rowOff>
    </xdr:to>
    <xdr:sp macro="" textlink="">
      <xdr:nvSpPr>
        <xdr:cNvPr id="475" name="Text Box 10"/>
        <xdr:cNvSpPr txBox="1">
          <a:spLocks noChangeArrowheads="1"/>
        </xdr:cNvSpPr>
      </xdr:nvSpPr>
      <xdr:spPr bwMode="auto">
        <a:xfrm>
          <a:off x="6425565" y="2924175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76" name="Text Box 15"/>
        <xdr:cNvSpPr txBox="1">
          <a:spLocks noChangeArrowheads="1"/>
        </xdr:cNvSpPr>
      </xdr:nvSpPr>
      <xdr:spPr bwMode="auto">
        <a:xfrm>
          <a:off x="70104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518307</xdr:colOff>
      <xdr:row>14</xdr:row>
      <xdr:rowOff>133350</xdr:rowOff>
    </xdr:to>
    <xdr:sp macro="" textlink="">
      <xdr:nvSpPr>
        <xdr:cNvPr id="477" name="Text Box 10"/>
        <xdr:cNvSpPr txBox="1">
          <a:spLocks noChangeArrowheads="1"/>
        </xdr:cNvSpPr>
      </xdr:nvSpPr>
      <xdr:spPr bwMode="auto">
        <a:xfrm>
          <a:off x="6425565" y="2924175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78" name="Text Box 15"/>
        <xdr:cNvSpPr txBox="1">
          <a:spLocks noChangeArrowheads="1"/>
        </xdr:cNvSpPr>
      </xdr:nvSpPr>
      <xdr:spPr bwMode="auto">
        <a:xfrm>
          <a:off x="70104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479" name="Text Box 4"/>
        <xdr:cNvSpPr txBox="1">
          <a:spLocks noChangeArrowheads="1"/>
        </xdr:cNvSpPr>
      </xdr:nvSpPr>
      <xdr:spPr bwMode="auto">
        <a:xfrm>
          <a:off x="7019925" y="3505200"/>
          <a:ext cx="1714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480" name="Text Box 4"/>
        <xdr:cNvSpPr txBox="1">
          <a:spLocks noChangeArrowheads="1"/>
        </xdr:cNvSpPr>
      </xdr:nvSpPr>
      <xdr:spPr bwMode="auto">
        <a:xfrm>
          <a:off x="7019925" y="3505200"/>
          <a:ext cx="1714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481" name="Text Box 4"/>
        <xdr:cNvSpPr txBox="1">
          <a:spLocks noChangeArrowheads="1"/>
        </xdr:cNvSpPr>
      </xdr:nvSpPr>
      <xdr:spPr bwMode="auto">
        <a:xfrm>
          <a:off x="7019925" y="3505200"/>
          <a:ext cx="1714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482" name="Text Box 4"/>
        <xdr:cNvSpPr txBox="1">
          <a:spLocks noChangeArrowheads="1"/>
        </xdr:cNvSpPr>
      </xdr:nvSpPr>
      <xdr:spPr bwMode="auto">
        <a:xfrm>
          <a:off x="7019925" y="3505200"/>
          <a:ext cx="1714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483" name="Text Box 4"/>
        <xdr:cNvSpPr txBox="1">
          <a:spLocks noChangeArrowheads="1"/>
        </xdr:cNvSpPr>
      </xdr:nvSpPr>
      <xdr:spPr bwMode="auto">
        <a:xfrm>
          <a:off x="7019925" y="3505200"/>
          <a:ext cx="1714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9</xdr:col>
      <xdr:colOff>3322</xdr:colOff>
      <xdr:row>12</xdr:row>
      <xdr:rowOff>100542</xdr:rowOff>
    </xdr:to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7008495" y="2543175"/>
          <a:ext cx="1862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67809</xdr:colOff>
      <xdr:row>13</xdr:row>
      <xdr:rowOff>100542</xdr:rowOff>
    </xdr:to>
    <xdr:sp macro="" textlink="">
      <xdr:nvSpPr>
        <xdr:cNvPr id="485" name="Text Box 3"/>
        <xdr:cNvSpPr txBox="1">
          <a:spLocks noChangeArrowheads="1"/>
        </xdr:cNvSpPr>
      </xdr:nvSpPr>
      <xdr:spPr bwMode="auto">
        <a:xfrm>
          <a:off x="6425565" y="2733675"/>
          <a:ext cx="25259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486" name="Text Box 4"/>
        <xdr:cNvSpPr txBox="1">
          <a:spLocks noChangeArrowheads="1"/>
        </xdr:cNvSpPr>
      </xdr:nvSpPr>
      <xdr:spPr bwMode="auto">
        <a:xfrm>
          <a:off x="7029450" y="3695700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67809</xdr:colOff>
      <xdr:row>13</xdr:row>
      <xdr:rowOff>100542</xdr:rowOff>
    </xdr:to>
    <xdr:sp macro="" textlink="">
      <xdr:nvSpPr>
        <xdr:cNvPr id="487" name="Text Box 3"/>
        <xdr:cNvSpPr txBox="1">
          <a:spLocks noChangeArrowheads="1"/>
        </xdr:cNvSpPr>
      </xdr:nvSpPr>
      <xdr:spPr bwMode="auto">
        <a:xfrm>
          <a:off x="6425565" y="2733675"/>
          <a:ext cx="25259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488" name="Text Box 4"/>
        <xdr:cNvSpPr txBox="1">
          <a:spLocks noChangeArrowheads="1"/>
        </xdr:cNvSpPr>
      </xdr:nvSpPr>
      <xdr:spPr bwMode="auto">
        <a:xfrm>
          <a:off x="7000875" y="36957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489" name="Text Box 4"/>
        <xdr:cNvSpPr txBox="1">
          <a:spLocks noChangeArrowheads="1"/>
        </xdr:cNvSpPr>
      </xdr:nvSpPr>
      <xdr:spPr bwMode="auto">
        <a:xfrm>
          <a:off x="7000875" y="36957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490" name="Text Box 4"/>
        <xdr:cNvSpPr txBox="1">
          <a:spLocks noChangeArrowheads="1"/>
        </xdr:cNvSpPr>
      </xdr:nvSpPr>
      <xdr:spPr bwMode="auto">
        <a:xfrm>
          <a:off x="7010400" y="3695700"/>
          <a:ext cx="1809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491" name="Text Box 4"/>
        <xdr:cNvSpPr txBox="1">
          <a:spLocks noChangeArrowheads="1"/>
        </xdr:cNvSpPr>
      </xdr:nvSpPr>
      <xdr:spPr bwMode="auto">
        <a:xfrm>
          <a:off x="7010400" y="3695700"/>
          <a:ext cx="1809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58284</xdr:colOff>
      <xdr:row>13</xdr:row>
      <xdr:rowOff>100542</xdr:rowOff>
    </xdr:to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6425565" y="2733675"/>
          <a:ext cx="24306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1134</xdr:colOff>
      <xdr:row>13</xdr:row>
      <xdr:rowOff>100542</xdr:rowOff>
    </xdr:to>
    <xdr:sp macro="" textlink="">
      <xdr:nvSpPr>
        <xdr:cNvPr id="493" name="Text Box 3"/>
        <xdr:cNvSpPr txBox="1">
          <a:spLocks noChangeArrowheads="1"/>
        </xdr:cNvSpPr>
      </xdr:nvSpPr>
      <xdr:spPr bwMode="auto">
        <a:xfrm>
          <a:off x="7006590" y="2733675"/>
          <a:ext cx="18591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94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95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96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97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98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499" name="Text Box 3"/>
        <xdr:cNvSpPr txBox="1">
          <a:spLocks noChangeArrowheads="1"/>
        </xdr:cNvSpPr>
      </xdr:nvSpPr>
      <xdr:spPr bwMode="auto">
        <a:xfrm>
          <a:off x="7008495" y="2543175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32249</xdr:colOff>
      <xdr:row>13</xdr:row>
      <xdr:rowOff>125942</xdr:rowOff>
    </xdr:to>
    <xdr:sp macro="" textlink="">
      <xdr:nvSpPr>
        <xdr:cNvPr id="500" name="Text Box 3"/>
        <xdr:cNvSpPr txBox="1">
          <a:spLocks noChangeArrowheads="1"/>
        </xdr:cNvSpPr>
      </xdr:nvSpPr>
      <xdr:spPr bwMode="auto">
        <a:xfrm>
          <a:off x="6425565" y="2733675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01" name="Text Box 4"/>
        <xdr:cNvSpPr txBox="1">
          <a:spLocks noChangeArrowheads="1"/>
        </xdr:cNvSpPr>
      </xdr:nvSpPr>
      <xdr:spPr bwMode="auto">
        <a:xfrm>
          <a:off x="7029450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32249</xdr:colOff>
      <xdr:row>13</xdr:row>
      <xdr:rowOff>125942</xdr:rowOff>
    </xdr:to>
    <xdr:sp macro="" textlink="">
      <xdr:nvSpPr>
        <xdr:cNvPr id="502" name="Text Box 3"/>
        <xdr:cNvSpPr txBox="1">
          <a:spLocks noChangeArrowheads="1"/>
        </xdr:cNvSpPr>
      </xdr:nvSpPr>
      <xdr:spPr bwMode="auto">
        <a:xfrm>
          <a:off x="6425565" y="2733675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03" name="Text Box 4"/>
        <xdr:cNvSpPr txBox="1">
          <a:spLocks noChangeArrowheads="1"/>
        </xdr:cNvSpPr>
      </xdr:nvSpPr>
      <xdr:spPr bwMode="auto">
        <a:xfrm>
          <a:off x="7000875" y="36957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04" name="Text Box 4"/>
        <xdr:cNvSpPr txBox="1">
          <a:spLocks noChangeArrowheads="1"/>
        </xdr:cNvSpPr>
      </xdr:nvSpPr>
      <xdr:spPr bwMode="auto">
        <a:xfrm>
          <a:off x="7000875" y="36957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05" name="Text Box 4"/>
        <xdr:cNvSpPr txBox="1">
          <a:spLocks noChangeArrowheads="1"/>
        </xdr:cNvSpPr>
      </xdr:nvSpPr>
      <xdr:spPr bwMode="auto">
        <a:xfrm>
          <a:off x="7010400" y="36957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06" name="Text Box 4"/>
        <xdr:cNvSpPr txBox="1">
          <a:spLocks noChangeArrowheads="1"/>
        </xdr:cNvSpPr>
      </xdr:nvSpPr>
      <xdr:spPr bwMode="auto">
        <a:xfrm>
          <a:off x="7010400" y="36957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22724</xdr:colOff>
      <xdr:row>13</xdr:row>
      <xdr:rowOff>125942</xdr:rowOff>
    </xdr:to>
    <xdr:sp macro="" textlink="">
      <xdr:nvSpPr>
        <xdr:cNvPr id="507" name="Text Box 3"/>
        <xdr:cNvSpPr txBox="1">
          <a:spLocks noChangeArrowheads="1"/>
        </xdr:cNvSpPr>
      </xdr:nvSpPr>
      <xdr:spPr bwMode="auto">
        <a:xfrm>
          <a:off x="6425565" y="2733675"/>
          <a:ext cx="2075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508" name="Text Box 3"/>
        <xdr:cNvSpPr txBox="1">
          <a:spLocks noChangeArrowheads="1"/>
        </xdr:cNvSpPr>
      </xdr:nvSpPr>
      <xdr:spPr bwMode="auto">
        <a:xfrm>
          <a:off x="7006590" y="2733675"/>
          <a:ext cx="1884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09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10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11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12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13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7008495" y="2543175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32249</xdr:colOff>
      <xdr:row>13</xdr:row>
      <xdr:rowOff>125942</xdr:rowOff>
    </xdr:to>
    <xdr:sp macro="" textlink="">
      <xdr:nvSpPr>
        <xdr:cNvPr id="515" name="Text Box 3"/>
        <xdr:cNvSpPr txBox="1">
          <a:spLocks noChangeArrowheads="1"/>
        </xdr:cNvSpPr>
      </xdr:nvSpPr>
      <xdr:spPr bwMode="auto">
        <a:xfrm>
          <a:off x="6425565" y="2733675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16" name="Text Box 4"/>
        <xdr:cNvSpPr txBox="1">
          <a:spLocks noChangeArrowheads="1"/>
        </xdr:cNvSpPr>
      </xdr:nvSpPr>
      <xdr:spPr bwMode="auto">
        <a:xfrm>
          <a:off x="7029450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32249</xdr:colOff>
      <xdr:row>13</xdr:row>
      <xdr:rowOff>125942</xdr:rowOff>
    </xdr:to>
    <xdr:sp macro="" textlink="">
      <xdr:nvSpPr>
        <xdr:cNvPr id="517" name="Text Box 3"/>
        <xdr:cNvSpPr txBox="1">
          <a:spLocks noChangeArrowheads="1"/>
        </xdr:cNvSpPr>
      </xdr:nvSpPr>
      <xdr:spPr bwMode="auto">
        <a:xfrm>
          <a:off x="6425565" y="2733675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18" name="Text Box 4"/>
        <xdr:cNvSpPr txBox="1">
          <a:spLocks noChangeArrowheads="1"/>
        </xdr:cNvSpPr>
      </xdr:nvSpPr>
      <xdr:spPr bwMode="auto">
        <a:xfrm>
          <a:off x="7000875" y="36957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19" name="Text Box 4"/>
        <xdr:cNvSpPr txBox="1">
          <a:spLocks noChangeArrowheads="1"/>
        </xdr:cNvSpPr>
      </xdr:nvSpPr>
      <xdr:spPr bwMode="auto">
        <a:xfrm>
          <a:off x="7000875" y="36957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20" name="Text Box 4"/>
        <xdr:cNvSpPr txBox="1">
          <a:spLocks noChangeArrowheads="1"/>
        </xdr:cNvSpPr>
      </xdr:nvSpPr>
      <xdr:spPr bwMode="auto">
        <a:xfrm>
          <a:off x="7010400" y="36957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21" name="Text Box 4"/>
        <xdr:cNvSpPr txBox="1">
          <a:spLocks noChangeArrowheads="1"/>
        </xdr:cNvSpPr>
      </xdr:nvSpPr>
      <xdr:spPr bwMode="auto">
        <a:xfrm>
          <a:off x="7010400" y="36957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22724</xdr:colOff>
      <xdr:row>13</xdr:row>
      <xdr:rowOff>125942</xdr:rowOff>
    </xdr:to>
    <xdr:sp macro="" textlink="">
      <xdr:nvSpPr>
        <xdr:cNvPr id="522" name="Text Box 3"/>
        <xdr:cNvSpPr txBox="1">
          <a:spLocks noChangeArrowheads="1"/>
        </xdr:cNvSpPr>
      </xdr:nvSpPr>
      <xdr:spPr bwMode="auto">
        <a:xfrm>
          <a:off x="6425565" y="2733675"/>
          <a:ext cx="2075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523" name="Text Box 3"/>
        <xdr:cNvSpPr txBox="1">
          <a:spLocks noChangeArrowheads="1"/>
        </xdr:cNvSpPr>
      </xdr:nvSpPr>
      <xdr:spPr bwMode="auto">
        <a:xfrm>
          <a:off x="7006590" y="2733675"/>
          <a:ext cx="1884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24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26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27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28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529" name="Text Box 3"/>
        <xdr:cNvSpPr txBox="1">
          <a:spLocks noChangeArrowheads="1"/>
        </xdr:cNvSpPr>
      </xdr:nvSpPr>
      <xdr:spPr bwMode="auto">
        <a:xfrm>
          <a:off x="7008495" y="2543175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32249</xdr:colOff>
      <xdr:row>13</xdr:row>
      <xdr:rowOff>125942</xdr:rowOff>
    </xdr:to>
    <xdr:sp macro="" textlink="">
      <xdr:nvSpPr>
        <xdr:cNvPr id="530" name="Text Box 3"/>
        <xdr:cNvSpPr txBox="1">
          <a:spLocks noChangeArrowheads="1"/>
        </xdr:cNvSpPr>
      </xdr:nvSpPr>
      <xdr:spPr bwMode="auto">
        <a:xfrm>
          <a:off x="6425565" y="2733675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31" name="Text Box 4"/>
        <xdr:cNvSpPr txBox="1">
          <a:spLocks noChangeArrowheads="1"/>
        </xdr:cNvSpPr>
      </xdr:nvSpPr>
      <xdr:spPr bwMode="auto">
        <a:xfrm>
          <a:off x="7029450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32249</xdr:colOff>
      <xdr:row>13</xdr:row>
      <xdr:rowOff>125942</xdr:rowOff>
    </xdr:to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6425565" y="2733675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33" name="Text Box 4"/>
        <xdr:cNvSpPr txBox="1">
          <a:spLocks noChangeArrowheads="1"/>
        </xdr:cNvSpPr>
      </xdr:nvSpPr>
      <xdr:spPr bwMode="auto">
        <a:xfrm>
          <a:off x="7000875" y="36957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34" name="Text Box 4"/>
        <xdr:cNvSpPr txBox="1">
          <a:spLocks noChangeArrowheads="1"/>
        </xdr:cNvSpPr>
      </xdr:nvSpPr>
      <xdr:spPr bwMode="auto">
        <a:xfrm>
          <a:off x="7000875" y="36957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35" name="Text Box 4"/>
        <xdr:cNvSpPr txBox="1">
          <a:spLocks noChangeArrowheads="1"/>
        </xdr:cNvSpPr>
      </xdr:nvSpPr>
      <xdr:spPr bwMode="auto">
        <a:xfrm>
          <a:off x="7010400" y="36957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36" name="Text Box 4"/>
        <xdr:cNvSpPr txBox="1">
          <a:spLocks noChangeArrowheads="1"/>
        </xdr:cNvSpPr>
      </xdr:nvSpPr>
      <xdr:spPr bwMode="auto">
        <a:xfrm>
          <a:off x="7010400" y="36957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22724</xdr:colOff>
      <xdr:row>13</xdr:row>
      <xdr:rowOff>125942</xdr:rowOff>
    </xdr:to>
    <xdr:sp macro="" textlink="">
      <xdr:nvSpPr>
        <xdr:cNvPr id="537" name="Text Box 3"/>
        <xdr:cNvSpPr txBox="1">
          <a:spLocks noChangeArrowheads="1"/>
        </xdr:cNvSpPr>
      </xdr:nvSpPr>
      <xdr:spPr bwMode="auto">
        <a:xfrm>
          <a:off x="6425565" y="2733675"/>
          <a:ext cx="2075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538" name="Text Box 3"/>
        <xdr:cNvSpPr txBox="1">
          <a:spLocks noChangeArrowheads="1"/>
        </xdr:cNvSpPr>
      </xdr:nvSpPr>
      <xdr:spPr bwMode="auto">
        <a:xfrm>
          <a:off x="7006590" y="2733675"/>
          <a:ext cx="1884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39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40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41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42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43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544" name="Text Box 3"/>
        <xdr:cNvSpPr txBox="1">
          <a:spLocks noChangeArrowheads="1"/>
        </xdr:cNvSpPr>
      </xdr:nvSpPr>
      <xdr:spPr bwMode="auto">
        <a:xfrm>
          <a:off x="7008495" y="2543175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32249</xdr:colOff>
      <xdr:row>13</xdr:row>
      <xdr:rowOff>125942</xdr:rowOff>
    </xdr:to>
    <xdr:sp macro="" textlink="">
      <xdr:nvSpPr>
        <xdr:cNvPr id="545" name="Text Box 3"/>
        <xdr:cNvSpPr txBox="1">
          <a:spLocks noChangeArrowheads="1"/>
        </xdr:cNvSpPr>
      </xdr:nvSpPr>
      <xdr:spPr bwMode="auto">
        <a:xfrm>
          <a:off x="6425565" y="2733675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46" name="Text Box 4"/>
        <xdr:cNvSpPr txBox="1">
          <a:spLocks noChangeArrowheads="1"/>
        </xdr:cNvSpPr>
      </xdr:nvSpPr>
      <xdr:spPr bwMode="auto">
        <a:xfrm>
          <a:off x="7029450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32249</xdr:colOff>
      <xdr:row>13</xdr:row>
      <xdr:rowOff>125942</xdr:rowOff>
    </xdr:to>
    <xdr:sp macro="" textlink="">
      <xdr:nvSpPr>
        <xdr:cNvPr id="547" name="Text Box 3"/>
        <xdr:cNvSpPr txBox="1">
          <a:spLocks noChangeArrowheads="1"/>
        </xdr:cNvSpPr>
      </xdr:nvSpPr>
      <xdr:spPr bwMode="auto">
        <a:xfrm>
          <a:off x="6425565" y="2733675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48" name="Text Box 4"/>
        <xdr:cNvSpPr txBox="1">
          <a:spLocks noChangeArrowheads="1"/>
        </xdr:cNvSpPr>
      </xdr:nvSpPr>
      <xdr:spPr bwMode="auto">
        <a:xfrm>
          <a:off x="7000875" y="36957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49" name="Text Box 4"/>
        <xdr:cNvSpPr txBox="1">
          <a:spLocks noChangeArrowheads="1"/>
        </xdr:cNvSpPr>
      </xdr:nvSpPr>
      <xdr:spPr bwMode="auto">
        <a:xfrm>
          <a:off x="7000875" y="36957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50" name="Text Box 4"/>
        <xdr:cNvSpPr txBox="1">
          <a:spLocks noChangeArrowheads="1"/>
        </xdr:cNvSpPr>
      </xdr:nvSpPr>
      <xdr:spPr bwMode="auto">
        <a:xfrm>
          <a:off x="7010400" y="36957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51" name="Text Box 4"/>
        <xdr:cNvSpPr txBox="1">
          <a:spLocks noChangeArrowheads="1"/>
        </xdr:cNvSpPr>
      </xdr:nvSpPr>
      <xdr:spPr bwMode="auto">
        <a:xfrm>
          <a:off x="7010400" y="36957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22724</xdr:colOff>
      <xdr:row>13</xdr:row>
      <xdr:rowOff>125942</xdr:rowOff>
    </xdr:to>
    <xdr:sp macro="" textlink="">
      <xdr:nvSpPr>
        <xdr:cNvPr id="552" name="Text Box 3"/>
        <xdr:cNvSpPr txBox="1">
          <a:spLocks noChangeArrowheads="1"/>
        </xdr:cNvSpPr>
      </xdr:nvSpPr>
      <xdr:spPr bwMode="auto">
        <a:xfrm>
          <a:off x="6425565" y="2733675"/>
          <a:ext cx="2075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553" name="Text Box 3"/>
        <xdr:cNvSpPr txBox="1">
          <a:spLocks noChangeArrowheads="1"/>
        </xdr:cNvSpPr>
      </xdr:nvSpPr>
      <xdr:spPr bwMode="auto">
        <a:xfrm>
          <a:off x="7006590" y="2733675"/>
          <a:ext cx="1884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54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55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56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57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58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559" name="Text Box 3"/>
        <xdr:cNvSpPr txBox="1">
          <a:spLocks noChangeArrowheads="1"/>
        </xdr:cNvSpPr>
      </xdr:nvSpPr>
      <xdr:spPr bwMode="auto">
        <a:xfrm>
          <a:off x="7008495" y="2543175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7</xdr:col>
      <xdr:colOff>565649</xdr:colOff>
      <xdr:row>13</xdr:row>
      <xdr:rowOff>125942</xdr:rowOff>
    </xdr:to>
    <xdr:sp macro="" textlink="">
      <xdr:nvSpPr>
        <xdr:cNvPr id="560" name="Text Box 3"/>
        <xdr:cNvSpPr txBox="1">
          <a:spLocks noChangeArrowheads="1"/>
        </xdr:cNvSpPr>
      </xdr:nvSpPr>
      <xdr:spPr bwMode="auto">
        <a:xfrm>
          <a:off x="6425565" y="2733675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61" name="Text Box 4"/>
        <xdr:cNvSpPr txBox="1">
          <a:spLocks noChangeArrowheads="1"/>
        </xdr:cNvSpPr>
      </xdr:nvSpPr>
      <xdr:spPr bwMode="auto">
        <a:xfrm>
          <a:off x="7029450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7</xdr:col>
      <xdr:colOff>565649</xdr:colOff>
      <xdr:row>13</xdr:row>
      <xdr:rowOff>125942</xdr:rowOff>
    </xdr:to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6425565" y="2733675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63" name="Text Box 4"/>
        <xdr:cNvSpPr txBox="1">
          <a:spLocks noChangeArrowheads="1"/>
        </xdr:cNvSpPr>
      </xdr:nvSpPr>
      <xdr:spPr bwMode="auto">
        <a:xfrm>
          <a:off x="7000875" y="36957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64" name="Text Box 4"/>
        <xdr:cNvSpPr txBox="1">
          <a:spLocks noChangeArrowheads="1"/>
        </xdr:cNvSpPr>
      </xdr:nvSpPr>
      <xdr:spPr bwMode="auto">
        <a:xfrm>
          <a:off x="7000875" y="36957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65" name="Text Box 4"/>
        <xdr:cNvSpPr txBox="1">
          <a:spLocks noChangeArrowheads="1"/>
        </xdr:cNvSpPr>
      </xdr:nvSpPr>
      <xdr:spPr bwMode="auto">
        <a:xfrm>
          <a:off x="7010400" y="36957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66" name="Text Box 4"/>
        <xdr:cNvSpPr txBox="1">
          <a:spLocks noChangeArrowheads="1"/>
        </xdr:cNvSpPr>
      </xdr:nvSpPr>
      <xdr:spPr bwMode="auto">
        <a:xfrm>
          <a:off x="7010400" y="36957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67" name="Text Box 4"/>
        <xdr:cNvSpPr txBox="1">
          <a:spLocks noChangeArrowheads="1"/>
        </xdr:cNvSpPr>
      </xdr:nvSpPr>
      <xdr:spPr bwMode="auto">
        <a:xfrm>
          <a:off x="701992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68" name="Text Box 4"/>
        <xdr:cNvSpPr txBox="1">
          <a:spLocks noChangeArrowheads="1"/>
        </xdr:cNvSpPr>
      </xdr:nvSpPr>
      <xdr:spPr bwMode="auto">
        <a:xfrm>
          <a:off x="701992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69" name="Text Box 4"/>
        <xdr:cNvSpPr txBox="1">
          <a:spLocks noChangeArrowheads="1"/>
        </xdr:cNvSpPr>
      </xdr:nvSpPr>
      <xdr:spPr bwMode="auto">
        <a:xfrm>
          <a:off x="701992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70" name="Text Box 4"/>
        <xdr:cNvSpPr txBox="1">
          <a:spLocks noChangeArrowheads="1"/>
        </xdr:cNvSpPr>
      </xdr:nvSpPr>
      <xdr:spPr bwMode="auto">
        <a:xfrm>
          <a:off x="701992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71" name="Text Box 4"/>
        <xdr:cNvSpPr txBox="1">
          <a:spLocks noChangeArrowheads="1"/>
        </xdr:cNvSpPr>
      </xdr:nvSpPr>
      <xdr:spPr bwMode="auto">
        <a:xfrm>
          <a:off x="701992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13</xdr:row>
      <xdr:rowOff>0</xdr:rowOff>
    </xdr:from>
    <xdr:to>
      <xdr:col>8</xdr:col>
      <xdr:colOff>577362</xdr:colOff>
      <xdr:row>13</xdr:row>
      <xdr:rowOff>125942</xdr:rowOff>
    </xdr:to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7008495" y="2733675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565649</xdr:colOff>
      <xdr:row>14</xdr:row>
      <xdr:rowOff>125942</xdr:rowOff>
    </xdr:to>
    <xdr:sp macro="" textlink="">
      <xdr:nvSpPr>
        <xdr:cNvPr id="573" name="Text Box 3"/>
        <xdr:cNvSpPr txBox="1">
          <a:spLocks noChangeArrowheads="1"/>
        </xdr:cNvSpPr>
      </xdr:nvSpPr>
      <xdr:spPr bwMode="auto">
        <a:xfrm>
          <a:off x="6425565" y="2924175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74" name="Text Box 4"/>
        <xdr:cNvSpPr txBox="1">
          <a:spLocks noChangeArrowheads="1"/>
        </xdr:cNvSpPr>
      </xdr:nvSpPr>
      <xdr:spPr bwMode="auto">
        <a:xfrm>
          <a:off x="7029450" y="38862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565649</xdr:colOff>
      <xdr:row>14</xdr:row>
      <xdr:rowOff>125942</xdr:rowOff>
    </xdr:to>
    <xdr:sp macro="" textlink="">
      <xdr:nvSpPr>
        <xdr:cNvPr id="575" name="Text Box 3"/>
        <xdr:cNvSpPr txBox="1">
          <a:spLocks noChangeArrowheads="1"/>
        </xdr:cNvSpPr>
      </xdr:nvSpPr>
      <xdr:spPr bwMode="auto">
        <a:xfrm>
          <a:off x="6425565" y="2924175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76" name="Text Box 4"/>
        <xdr:cNvSpPr txBox="1">
          <a:spLocks noChangeArrowheads="1"/>
        </xdr:cNvSpPr>
      </xdr:nvSpPr>
      <xdr:spPr bwMode="auto">
        <a:xfrm>
          <a:off x="7000875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77" name="Text Box 4"/>
        <xdr:cNvSpPr txBox="1">
          <a:spLocks noChangeArrowheads="1"/>
        </xdr:cNvSpPr>
      </xdr:nvSpPr>
      <xdr:spPr bwMode="auto">
        <a:xfrm>
          <a:off x="7000875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78" name="Text Box 4"/>
        <xdr:cNvSpPr txBox="1">
          <a:spLocks noChangeArrowheads="1"/>
        </xdr:cNvSpPr>
      </xdr:nvSpPr>
      <xdr:spPr bwMode="auto">
        <a:xfrm>
          <a:off x="70104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79" name="Text Box 4"/>
        <xdr:cNvSpPr txBox="1">
          <a:spLocks noChangeArrowheads="1"/>
        </xdr:cNvSpPr>
      </xdr:nvSpPr>
      <xdr:spPr bwMode="auto">
        <a:xfrm>
          <a:off x="70104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565932</xdr:colOff>
      <xdr:row>14</xdr:row>
      <xdr:rowOff>133350</xdr:rowOff>
    </xdr:to>
    <xdr:sp macro="" textlink="">
      <xdr:nvSpPr>
        <xdr:cNvPr id="580" name="Text Box 10"/>
        <xdr:cNvSpPr txBox="1">
          <a:spLocks noChangeArrowheads="1"/>
        </xdr:cNvSpPr>
      </xdr:nvSpPr>
      <xdr:spPr bwMode="auto">
        <a:xfrm>
          <a:off x="6425565" y="2924175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81" name="Text Box 15"/>
        <xdr:cNvSpPr txBox="1">
          <a:spLocks noChangeArrowheads="1"/>
        </xdr:cNvSpPr>
      </xdr:nvSpPr>
      <xdr:spPr bwMode="auto">
        <a:xfrm>
          <a:off x="70104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565932</xdr:colOff>
      <xdr:row>14</xdr:row>
      <xdr:rowOff>133350</xdr:rowOff>
    </xdr:to>
    <xdr:sp macro="" textlink="">
      <xdr:nvSpPr>
        <xdr:cNvPr id="582" name="Text Box 10"/>
        <xdr:cNvSpPr txBox="1">
          <a:spLocks noChangeArrowheads="1"/>
        </xdr:cNvSpPr>
      </xdr:nvSpPr>
      <xdr:spPr bwMode="auto">
        <a:xfrm>
          <a:off x="6425565" y="2924175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83" name="Text Box 15"/>
        <xdr:cNvSpPr txBox="1">
          <a:spLocks noChangeArrowheads="1"/>
        </xdr:cNvSpPr>
      </xdr:nvSpPr>
      <xdr:spPr bwMode="auto">
        <a:xfrm>
          <a:off x="70104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565932</xdr:colOff>
      <xdr:row>14</xdr:row>
      <xdr:rowOff>133350</xdr:rowOff>
    </xdr:to>
    <xdr:sp macro="" textlink="">
      <xdr:nvSpPr>
        <xdr:cNvPr id="584" name="Text Box 10"/>
        <xdr:cNvSpPr txBox="1">
          <a:spLocks noChangeArrowheads="1"/>
        </xdr:cNvSpPr>
      </xdr:nvSpPr>
      <xdr:spPr bwMode="auto">
        <a:xfrm>
          <a:off x="6425565" y="2924175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565932</xdr:colOff>
      <xdr:row>14</xdr:row>
      <xdr:rowOff>133350</xdr:rowOff>
    </xdr:to>
    <xdr:sp macro="" textlink="">
      <xdr:nvSpPr>
        <xdr:cNvPr id="585" name="Text Box 10"/>
        <xdr:cNvSpPr txBox="1">
          <a:spLocks noChangeArrowheads="1"/>
        </xdr:cNvSpPr>
      </xdr:nvSpPr>
      <xdr:spPr bwMode="auto">
        <a:xfrm>
          <a:off x="6425565" y="2924175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86" name="Text Box 15"/>
        <xdr:cNvSpPr txBox="1">
          <a:spLocks noChangeArrowheads="1"/>
        </xdr:cNvSpPr>
      </xdr:nvSpPr>
      <xdr:spPr bwMode="auto">
        <a:xfrm>
          <a:off x="70104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565932</xdr:colOff>
      <xdr:row>14</xdr:row>
      <xdr:rowOff>133350</xdr:rowOff>
    </xdr:to>
    <xdr:sp macro="" textlink="">
      <xdr:nvSpPr>
        <xdr:cNvPr id="587" name="Text Box 10"/>
        <xdr:cNvSpPr txBox="1">
          <a:spLocks noChangeArrowheads="1"/>
        </xdr:cNvSpPr>
      </xdr:nvSpPr>
      <xdr:spPr bwMode="auto">
        <a:xfrm>
          <a:off x="6425565" y="2924175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88" name="Text Box 15"/>
        <xdr:cNvSpPr txBox="1">
          <a:spLocks noChangeArrowheads="1"/>
        </xdr:cNvSpPr>
      </xdr:nvSpPr>
      <xdr:spPr bwMode="auto">
        <a:xfrm>
          <a:off x="70104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565932</xdr:colOff>
      <xdr:row>14</xdr:row>
      <xdr:rowOff>133350</xdr:rowOff>
    </xdr:to>
    <xdr:sp macro="" textlink="">
      <xdr:nvSpPr>
        <xdr:cNvPr id="589" name="Text Box 10"/>
        <xdr:cNvSpPr txBox="1">
          <a:spLocks noChangeArrowheads="1"/>
        </xdr:cNvSpPr>
      </xdr:nvSpPr>
      <xdr:spPr bwMode="auto">
        <a:xfrm>
          <a:off x="6425565" y="2924175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90" name="Text Box 15"/>
        <xdr:cNvSpPr txBox="1">
          <a:spLocks noChangeArrowheads="1"/>
        </xdr:cNvSpPr>
      </xdr:nvSpPr>
      <xdr:spPr bwMode="auto">
        <a:xfrm>
          <a:off x="70104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91" name="Text Box 4"/>
        <xdr:cNvSpPr txBox="1">
          <a:spLocks noChangeArrowheads="1"/>
        </xdr:cNvSpPr>
      </xdr:nvSpPr>
      <xdr:spPr bwMode="auto">
        <a:xfrm>
          <a:off x="701992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92" name="Text Box 4"/>
        <xdr:cNvSpPr txBox="1">
          <a:spLocks noChangeArrowheads="1"/>
        </xdr:cNvSpPr>
      </xdr:nvSpPr>
      <xdr:spPr bwMode="auto">
        <a:xfrm>
          <a:off x="701992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93" name="Text Box 4"/>
        <xdr:cNvSpPr txBox="1">
          <a:spLocks noChangeArrowheads="1"/>
        </xdr:cNvSpPr>
      </xdr:nvSpPr>
      <xdr:spPr bwMode="auto">
        <a:xfrm>
          <a:off x="701992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94" name="Text Box 4"/>
        <xdr:cNvSpPr txBox="1">
          <a:spLocks noChangeArrowheads="1"/>
        </xdr:cNvSpPr>
      </xdr:nvSpPr>
      <xdr:spPr bwMode="auto">
        <a:xfrm>
          <a:off x="701992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95" name="Text Box 4"/>
        <xdr:cNvSpPr txBox="1">
          <a:spLocks noChangeArrowheads="1"/>
        </xdr:cNvSpPr>
      </xdr:nvSpPr>
      <xdr:spPr bwMode="auto">
        <a:xfrm>
          <a:off x="701992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13</xdr:row>
      <xdr:rowOff>0</xdr:rowOff>
    </xdr:from>
    <xdr:to>
      <xdr:col>8</xdr:col>
      <xdr:colOff>577362</xdr:colOff>
      <xdr:row>13</xdr:row>
      <xdr:rowOff>125942</xdr:rowOff>
    </xdr:to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7008495" y="2733675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565649</xdr:colOff>
      <xdr:row>14</xdr:row>
      <xdr:rowOff>125942</xdr:rowOff>
    </xdr:to>
    <xdr:sp macro="" textlink="">
      <xdr:nvSpPr>
        <xdr:cNvPr id="597" name="Text Box 3"/>
        <xdr:cNvSpPr txBox="1">
          <a:spLocks noChangeArrowheads="1"/>
        </xdr:cNvSpPr>
      </xdr:nvSpPr>
      <xdr:spPr bwMode="auto">
        <a:xfrm>
          <a:off x="6425565" y="2924175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98" name="Text Box 4"/>
        <xdr:cNvSpPr txBox="1">
          <a:spLocks noChangeArrowheads="1"/>
        </xdr:cNvSpPr>
      </xdr:nvSpPr>
      <xdr:spPr bwMode="auto">
        <a:xfrm>
          <a:off x="7029450" y="38862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565649</xdr:colOff>
      <xdr:row>14</xdr:row>
      <xdr:rowOff>125942</xdr:rowOff>
    </xdr:to>
    <xdr:sp macro="" textlink="">
      <xdr:nvSpPr>
        <xdr:cNvPr id="599" name="Text Box 3"/>
        <xdr:cNvSpPr txBox="1">
          <a:spLocks noChangeArrowheads="1"/>
        </xdr:cNvSpPr>
      </xdr:nvSpPr>
      <xdr:spPr bwMode="auto">
        <a:xfrm>
          <a:off x="6425565" y="2924175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00" name="Text Box 4"/>
        <xdr:cNvSpPr txBox="1">
          <a:spLocks noChangeArrowheads="1"/>
        </xdr:cNvSpPr>
      </xdr:nvSpPr>
      <xdr:spPr bwMode="auto">
        <a:xfrm>
          <a:off x="7000875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01" name="Text Box 4"/>
        <xdr:cNvSpPr txBox="1">
          <a:spLocks noChangeArrowheads="1"/>
        </xdr:cNvSpPr>
      </xdr:nvSpPr>
      <xdr:spPr bwMode="auto">
        <a:xfrm>
          <a:off x="7000875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02" name="Text Box 4"/>
        <xdr:cNvSpPr txBox="1">
          <a:spLocks noChangeArrowheads="1"/>
        </xdr:cNvSpPr>
      </xdr:nvSpPr>
      <xdr:spPr bwMode="auto">
        <a:xfrm>
          <a:off x="70104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03" name="Text Box 4"/>
        <xdr:cNvSpPr txBox="1">
          <a:spLocks noChangeArrowheads="1"/>
        </xdr:cNvSpPr>
      </xdr:nvSpPr>
      <xdr:spPr bwMode="auto">
        <a:xfrm>
          <a:off x="70104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565932</xdr:colOff>
      <xdr:row>14</xdr:row>
      <xdr:rowOff>133350</xdr:rowOff>
    </xdr:to>
    <xdr:sp macro="" textlink="">
      <xdr:nvSpPr>
        <xdr:cNvPr id="604" name="Text Box 10"/>
        <xdr:cNvSpPr txBox="1">
          <a:spLocks noChangeArrowheads="1"/>
        </xdr:cNvSpPr>
      </xdr:nvSpPr>
      <xdr:spPr bwMode="auto">
        <a:xfrm>
          <a:off x="6425565" y="2924175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05" name="Text Box 15"/>
        <xdr:cNvSpPr txBox="1">
          <a:spLocks noChangeArrowheads="1"/>
        </xdr:cNvSpPr>
      </xdr:nvSpPr>
      <xdr:spPr bwMode="auto">
        <a:xfrm>
          <a:off x="70104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565932</xdr:colOff>
      <xdr:row>14</xdr:row>
      <xdr:rowOff>133350</xdr:rowOff>
    </xdr:to>
    <xdr:sp macro="" textlink="">
      <xdr:nvSpPr>
        <xdr:cNvPr id="606" name="Text Box 10"/>
        <xdr:cNvSpPr txBox="1">
          <a:spLocks noChangeArrowheads="1"/>
        </xdr:cNvSpPr>
      </xdr:nvSpPr>
      <xdr:spPr bwMode="auto">
        <a:xfrm>
          <a:off x="6425565" y="2924175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07" name="Text Box 15"/>
        <xdr:cNvSpPr txBox="1">
          <a:spLocks noChangeArrowheads="1"/>
        </xdr:cNvSpPr>
      </xdr:nvSpPr>
      <xdr:spPr bwMode="auto">
        <a:xfrm>
          <a:off x="70104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565932</xdr:colOff>
      <xdr:row>14</xdr:row>
      <xdr:rowOff>133350</xdr:rowOff>
    </xdr:to>
    <xdr:sp macro="" textlink="">
      <xdr:nvSpPr>
        <xdr:cNvPr id="608" name="Text Box 10"/>
        <xdr:cNvSpPr txBox="1">
          <a:spLocks noChangeArrowheads="1"/>
        </xdr:cNvSpPr>
      </xdr:nvSpPr>
      <xdr:spPr bwMode="auto">
        <a:xfrm>
          <a:off x="6425565" y="2924175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565932</xdr:colOff>
      <xdr:row>14</xdr:row>
      <xdr:rowOff>133350</xdr:rowOff>
    </xdr:to>
    <xdr:sp macro="" textlink="">
      <xdr:nvSpPr>
        <xdr:cNvPr id="609" name="Text Box 10"/>
        <xdr:cNvSpPr txBox="1">
          <a:spLocks noChangeArrowheads="1"/>
        </xdr:cNvSpPr>
      </xdr:nvSpPr>
      <xdr:spPr bwMode="auto">
        <a:xfrm>
          <a:off x="6425565" y="2924175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10" name="Text Box 15"/>
        <xdr:cNvSpPr txBox="1">
          <a:spLocks noChangeArrowheads="1"/>
        </xdr:cNvSpPr>
      </xdr:nvSpPr>
      <xdr:spPr bwMode="auto">
        <a:xfrm>
          <a:off x="70104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565932</xdr:colOff>
      <xdr:row>14</xdr:row>
      <xdr:rowOff>133350</xdr:rowOff>
    </xdr:to>
    <xdr:sp macro="" textlink="">
      <xdr:nvSpPr>
        <xdr:cNvPr id="611" name="Text Box 10"/>
        <xdr:cNvSpPr txBox="1">
          <a:spLocks noChangeArrowheads="1"/>
        </xdr:cNvSpPr>
      </xdr:nvSpPr>
      <xdr:spPr bwMode="auto">
        <a:xfrm>
          <a:off x="6425565" y="2924175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12" name="Text Box 15"/>
        <xdr:cNvSpPr txBox="1">
          <a:spLocks noChangeArrowheads="1"/>
        </xdr:cNvSpPr>
      </xdr:nvSpPr>
      <xdr:spPr bwMode="auto">
        <a:xfrm>
          <a:off x="70104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7</xdr:col>
      <xdr:colOff>565932</xdr:colOff>
      <xdr:row>14</xdr:row>
      <xdr:rowOff>133350</xdr:rowOff>
    </xdr:to>
    <xdr:sp macro="" textlink="">
      <xdr:nvSpPr>
        <xdr:cNvPr id="613" name="Text Box 10"/>
        <xdr:cNvSpPr txBox="1">
          <a:spLocks noChangeArrowheads="1"/>
        </xdr:cNvSpPr>
      </xdr:nvSpPr>
      <xdr:spPr bwMode="auto">
        <a:xfrm>
          <a:off x="6425565" y="2924175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14" name="Text Box 4"/>
        <xdr:cNvSpPr txBox="1">
          <a:spLocks noChangeArrowheads="1"/>
        </xdr:cNvSpPr>
      </xdr:nvSpPr>
      <xdr:spPr bwMode="auto">
        <a:xfrm>
          <a:off x="7019925" y="3505200"/>
          <a:ext cx="1714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15" name="Text Box 4"/>
        <xdr:cNvSpPr txBox="1">
          <a:spLocks noChangeArrowheads="1"/>
        </xdr:cNvSpPr>
      </xdr:nvSpPr>
      <xdr:spPr bwMode="auto">
        <a:xfrm>
          <a:off x="7019925" y="3505200"/>
          <a:ext cx="1714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16" name="Text Box 4"/>
        <xdr:cNvSpPr txBox="1">
          <a:spLocks noChangeArrowheads="1"/>
        </xdr:cNvSpPr>
      </xdr:nvSpPr>
      <xdr:spPr bwMode="auto">
        <a:xfrm>
          <a:off x="7019925" y="3505200"/>
          <a:ext cx="1714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17" name="Text Box 4"/>
        <xdr:cNvSpPr txBox="1">
          <a:spLocks noChangeArrowheads="1"/>
        </xdr:cNvSpPr>
      </xdr:nvSpPr>
      <xdr:spPr bwMode="auto">
        <a:xfrm>
          <a:off x="7019925" y="3505200"/>
          <a:ext cx="1714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18" name="Text Box 4"/>
        <xdr:cNvSpPr txBox="1">
          <a:spLocks noChangeArrowheads="1"/>
        </xdr:cNvSpPr>
      </xdr:nvSpPr>
      <xdr:spPr bwMode="auto">
        <a:xfrm>
          <a:off x="7019925" y="3505200"/>
          <a:ext cx="1714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19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20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21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22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23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24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25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26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27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28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29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30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31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32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33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34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35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36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37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38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39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40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41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42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43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44" name="Text Box 4"/>
        <xdr:cNvSpPr txBox="1">
          <a:spLocks noChangeArrowheads="1"/>
        </xdr:cNvSpPr>
      </xdr:nvSpPr>
      <xdr:spPr bwMode="auto">
        <a:xfrm>
          <a:off x="7019925" y="3505200"/>
          <a:ext cx="1714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45" name="Text Box 4"/>
        <xdr:cNvSpPr txBox="1">
          <a:spLocks noChangeArrowheads="1"/>
        </xdr:cNvSpPr>
      </xdr:nvSpPr>
      <xdr:spPr bwMode="auto">
        <a:xfrm>
          <a:off x="7019925" y="3505200"/>
          <a:ext cx="1714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46" name="Text Box 4"/>
        <xdr:cNvSpPr txBox="1">
          <a:spLocks noChangeArrowheads="1"/>
        </xdr:cNvSpPr>
      </xdr:nvSpPr>
      <xdr:spPr bwMode="auto">
        <a:xfrm>
          <a:off x="7019925" y="3505200"/>
          <a:ext cx="1714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47" name="Text Box 4"/>
        <xdr:cNvSpPr txBox="1">
          <a:spLocks noChangeArrowheads="1"/>
        </xdr:cNvSpPr>
      </xdr:nvSpPr>
      <xdr:spPr bwMode="auto">
        <a:xfrm>
          <a:off x="7019925" y="3505200"/>
          <a:ext cx="1714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48" name="Text Box 4"/>
        <xdr:cNvSpPr txBox="1">
          <a:spLocks noChangeArrowheads="1"/>
        </xdr:cNvSpPr>
      </xdr:nvSpPr>
      <xdr:spPr bwMode="auto">
        <a:xfrm>
          <a:off x="7019925" y="3505200"/>
          <a:ext cx="1714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49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0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1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2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3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4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6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7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60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61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62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63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64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65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66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67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68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69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70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71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72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73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74" name="Text Box 4"/>
        <xdr:cNvSpPr txBox="1">
          <a:spLocks noChangeArrowheads="1"/>
        </xdr:cNvSpPr>
      </xdr:nvSpPr>
      <xdr:spPr bwMode="auto">
        <a:xfrm>
          <a:off x="7019925" y="3505200"/>
          <a:ext cx="1714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75" name="Text Box 4"/>
        <xdr:cNvSpPr txBox="1">
          <a:spLocks noChangeArrowheads="1"/>
        </xdr:cNvSpPr>
      </xdr:nvSpPr>
      <xdr:spPr bwMode="auto">
        <a:xfrm>
          <a:off x="7019925" y="3505200"/>
          <a:ext cx="1714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76" name="Text Box 4"/>
        <xdr:cNvSpPr txBox="1">
          <a:spLocks noChangeArrowheads="1"/>
        </xdr:cNvSpPr>
      </xdr:nvSpPr>
      <xdr:spPr bwMode="auto">
        <a:xfrm>
          <a:off x="7019925" y="3505200"/>
          <a:ext cx="1714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77" name="Text Box 4"/>
        <xdr:cNvSpPr txBox="1">
          <a:spLocks noChangeArrowheads="1"/>
        </xdr:cNvSpPr>
      </xdr:nvSpPr>
      <xdr:spPr bwMode="auto">
        <a:xfrm>
          <a:off x="7019925" y="3505200"/>
          <a:ext cx="1714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78" name="Text Box 4"/>
        <xdr:cNvSpPr txBox="1">
          <a:spLocks noChangeArrowheads="1"/>
        </xdr:cNvSpPr>
      </xdr:nvSpPr>
      <xdr:spPr bwMode="auto">
        <a:xfrm>
          <a:off x="7019925" y="3505200"/>
          <a:ext cx="1714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79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80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81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82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83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84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85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86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87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88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89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90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91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92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93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94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95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96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97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98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99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00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01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02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03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704" name="Text Box 4"/>
        <xdr:cNvSpPr txBox="1">
          <a:spLocks noChangeArrowheads="1"/>
        </xdr:cNvSpPr>
      </xdr:nvSpPr>
      <xdr:spPr bwMode="auto">
        <a:xfrm>
          <a:off x="7019925" y="3505200"/>
          <a:ext cx="1714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705" name="Text Box 4"/>
        <xdr:cNvSpPr txBox="1">
          <a:spLocks noChangeArrowheads="1"/>
        </xdr:cNvSpPr>
      </xdr:nvSpPr>
      <xdr:spPr bwMode="auto">
        <a:xfrm>
          <a:off x="7019925" y="3505200"/>
          <a:ext cx="1714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706" name="Text Box 4"/>
        <xdr:cNvSpPr txBox="1">
          <a:spLocks noChangeArrowheads="1"/>
        </xdr:cNvSpPr>
      </xdr:nvSpPr>
      <xdr:spPr bwMode="auto">
        <a:xfrm>
          <a:off x="7019925" y="3505200"/>
          <a:ext cx="1714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707" name="Text Box 4"/>
        <xdr:cNvSpPr txBox="1">
          <a:spLocks noChangeArrowheads="1"/>
        </xdr:cNvSpPr>
      </xdr:nvSpPr>
      <xdr:spPr bwMode="auto">
        <a:xfrm>
          <a:off x="7019925" y="3505200"/>
          <a:ext cx="1714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708" name="Text Box 4"/>
        <xdr:cNvSpPr txBox="1">
          <a:spLocks noChangeArrowheads="1"/>
        </xdr:cNvSpPr>
      </xdr:nvSpPr>
      <xdr:spPr bwMode="auto">
        <a:xfrm>
          <a:off x="7019925" y="3505200"/>
          <a:ext cx="1714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09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10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11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12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13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14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15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16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17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18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19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20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21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22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23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24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25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26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27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28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29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30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31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32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33" name="Text Box 4"/>
        <xdr:cNvSpPr txBox="1">
          <a:spLocks noChangeArrowheads="1"/>
        </xdr:cNvSpPr>
      </xdr:nvSpPr>
      <xdr:spPr bwMode="auto">
        <a:xfrm>
          <a:off x="7019925" y="3505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485775</xdr:colOff>
      <xdr:row>17</xdr:row>
      <xdr:rowOff>9525</xdr:rowOff>
    </xdr:from>
    <xdr:to>
      <xdr:col>6</xdr:col>
      <xdr:colOff>38100</xdr:colOff>
      <xdr:row>17</xdr:row>
      <xdr:rowOff>104775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5210175" y="3705225"/>
          <a:ext cx="571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18</xdr:row>
      <xdr:rowOff>9525</xdr:rowOff>
    </xdr:from>
    <xdr:to>
      <xdr:col>6</xdr:col>
      <xdr:colOff>76200</xdr:colOff>
      <xdr:row>18</xdr:row>
      <xdr:rowOff>104775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5200650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96384</xdr:colOff>
      <xdr:row>13</xdr:row>
      <xdr:rowOff>100542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701665" y="2933700"/>
          <a:ext cx="20496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96384</xdr:colOff>
      <xdr:row>13</xdr:row>
      <xdr:rowOff>100542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5701665" y="2933700"/>
          <a:ext cx="20496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86859</xdr:colOff>
      <xdr:row>13</xdr:row>
      <xdr:rowOff>100542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5701665" y="2933700"/>
          <a:ext cx="19544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485775</xdr:colOff>
      <xdr:row>17</xdr:row>
      <xdr:rowOff>9525</xdr:rowOff>
    </xdr:from>
    <xdr:to>
      <xdr:col>6</xdr:col>
      <xdr:colOff>9525</xdr:colOff>
      <xdr:row>17</xdr:row>
      <xdr:rowOff>133350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5210175" y="3705225"/>
          <a:ext cx="285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18</xdr:row>
      <xdr:rowOff>9525</xdr:rowOff>
    </xdr:from>
    <xdr:to>
      <xdr:col>6</xdr:col>
      <xdr:colOff>47625</xdr:colOff>
      <xdr:row>18</xdr:row>
      <xdr:rowOff>133350</xdr:rowOff>
    </xdr:to>
    <xdr:sp macro="" textlink="">
      <xdr:nvSpPr>
        <xdr:cNvPr id="8" name="Text Box 4"/>
        <xdr:cNvSpPr txBox="1">
          <a:spLocks noChangeArrowheads="1"/>
        </xdr:cNvSpPr>
      </xdr:nvSpPr>
      <xdr:spPr bwMode="auto">
        <a:xfrm>
          <a:off x="5200650" y="3895725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5701665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5701665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51299</xdr:colOff>
      <xdr:row>13</xdr:row>
      <xdr:rowOff>125942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5701665" y="2933700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5701665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5701665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51299</xdr:colOff>
      <xdr:row>13</xdr:row>
      <xdr:rowOff>125942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5701665" y="2933700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5701665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5701665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51299</xdr:colOff>
      <xdr:row>13</xdr:row>
      <xdr:rowOff>125942</xdr:rowOff>
    </xdr:to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5701665" y="2933700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5701665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5701665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51299</xdr:colOff>
      <xdr:row>13</xdr:row>
      <xdr:rowOff>125942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5701665" y="2933700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13199</xdr:colOff>
      <xdr:row>13</xdr:row>
      <xdr:rowOff>125942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5701665" y="2933700"/>
          <a:ext cx="1217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13199</xdr:colOff>
      <xdr:row>13</xdr:row>
      <xdr:rowOff>125942</xdr:rowOff>
    </xdr:to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5701665" y="2933700"/>
          <a:ext cx="1217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13199</xdr:colOff>
      <xdr:row>14</xdr:row>
      <xdr:rowOff>125942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5701665" y="3124200"/>
          <a:ext cx="1217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13199</xdr:colOff>
      <xdr:row>14</xdr:row>
      <xdr:rowOff>125942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5701665" y="3124200"/>
          <a:ext cx="1217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25" name="Text Box 10"/>
        <xdr:cNvSpPr txBox="1">
          <a:spLocks noChangeArrowheads="1"/>
        </xdr:cNvSpPr>
      </xdr:nvSpPr>
      <xdr:spPr bwMode="auto">
        <a:xfrm>
          <a:off x="5701665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26" name="Text Box 10"/>
        <xdr:cNvSpPr txBox="1">
          <a:spLocks noChangeArrowheads="1"/>
        </xdr:cNvSpPr>
      </xdr:nvSpPr>
      <xdr:spPr bwMode="auto">
        <a:xfrm>
          <a:off x="5701665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27" name="Text Box 10"/>
        <xdr:cNvSpPr txBox="1">
          <a:spLocks noChangeArrowheads="1"/>
        </xdr:cNvSpPr>
      </xdr:nvSpPr>
      <xdr:spPr bwMode="auto">
        <a:xfrm>
          <a:off x="5701665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28" name="Text Box 10"/>
        <xdr:cNvSpPr txBox="1">
          <a:spLocks noChangeArrowheads="1"/>
        </xdr:cNvSpPr>
      </xdr:nvSpPr>
      <xdr:spPr bwMode="auto">
        <a:xfrm>
          <a:off x="5701665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29" name="Text Box 10"/>
        <xdr:cNvSpPr txBox="1">
          <a:spLocks noChangeArrowheads="1"/>
        </xdr:cNvSpPr>
      </xdr:nvSpPr>
      <xdr:spPr bwMode="auto">
        <a:xfrm>
          <a:off x="5701665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30" name="Text Box 10"/>
        <xdr:cNvSpPr txBox="1">
          <a:spLocks noChangeArrowheads="1"/>
        </xdr:cNvSpPr>
      </xdr:nvSpPr>
      <xdr:spPr bwMode="auto">
        <a:xfrm>
          <a:off x="5701665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13199</xdr:colOff>
      <xdr:row>14</xdr:row>
      <xdr:rowOff>125942</xdr:rowOff>
    </xdr:to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5701665" y="3124200"/>
          <a:ext cx="1217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13199</xdr:colOff>
      <xdr:row>14</xdr:row>
      <xdr:rowOff>125942</xdr:rowOff>
    </xdr:to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5701665" y="3124200"/>
          <a:ext cx="1217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33" name="Text Box 10"/>
        <xdr:cNvSpPr txBox="1">
          <a:spLocks noChangeArrowheads="1"/>
        </xdr:cNvSpPr>
      </xdr:nvSpPr>
      <xdr:spPr bwMode="auto">
        <a:xfrm>
          <a:off x="5701665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34" name="Text Box 10"/>
        <xdr:cNvSpPr txBox="1">
          <a:spLocks noChangeArrowheads="1"/>
        </xdr:cNvSpPr>
      </xdr:nvSpPr>
      <xdr:spPr bwMode="auto">
        <a:xfrm>
          <a:off x="5701665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35" name="Text Box 10"/>
        <xdr:cNvSpPr txBox="1">
          <a:spLocks noChangeArrowheads="1"/>
        </xdr:cNvSpPr>
      </xdr:nvSpPr>
      <xdr:spPr bwMode="auto">
        <a:xfrm>
          <a:off x="5701665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36" name="Text Box 10"/>
        <xdr:cNvSpPr txBox="1">
          <a:spLocks noChangeArrowheads="1"/>
        </xdr:cNvSpPr>
      </xdr:nvSpPr>
      <xdr:spPr bwMode="auto">
        <a:xfrm>
          <a:off x="5701665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37" name="Text Box 10"/>
        <xdr:cNvSpPr txBox="1">
          <a:spLocks noChangeArrowheads="1"/>
        </xdr:cNvSpPr>
      </xdr:nvSpPr>
      <xdr:spPr bwMode="auto">
        <a:xfrm>
          <a:off x="5701665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38" name="Text Box 10"/>
        <xdr:cNvSpPr txBox="1">
          <a:spLocks noChangeArrowheads="1"/>
        </xdr:cNvSpPr>
      </xdr:nvSpPr>
      <xdr:spPr bwMode="auto">
        <a:xfrm>
          <a:off x="5701665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144009</xdr:colOff>
      <xdr:row>13</xdr:row>
      <xdr:rowOff>100542</xdr:rowOff>
    </xdr:to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5701665" y="2933700"/>
          <a:ext cx="25259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144009</xdr:colOff>
      <xdr:row>13</xdr:row>
      <xdr:rowOff>100542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5701665" y="2933700"/>
          <a:ext cx="25259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134484</xdr:colOff>
      <xdr:row>13</xdr:row>
      <xdr:rowOff>100542</xdr:rowOff>
    </xdr:to>
    <xdr:sp macro="" textlink="">
      <xdr:nvSpPr>
        <xdr:cNvPr id="41" name="Text Box 3"/>
        <xdr:cNvSpPr txBox="1">
          <a:spLocks noChangeArrowheads="1"/>
        </xdr:cNvSpPr>
      </xdr:nvSpPr>
      <xdr:spPr bwMode="auto">
        <a:xfrm>
          <a:off x="5701665" y="2933700"/>
          <a:ext cx="24306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108449</xdr:colOff>
      <xdr:row>13</xdr:row>
      <xdr:rowOff>125942</xdr:rowOff>
    </xdr:to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5701665" y="2933700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108449</xdr:colOff>
      <xdr:row>13</xdr:row>
      <xdr:rowOff>125942</xdr:rowOff>
    </xdr:to>
    <xdr:sp macro="" textlink="">
      <xdr:nvSpPr>
        <xdr:cNvPr id="43" name="Text Box 3"/>
        <xdr:cNvSpPr txBox="1">
          <a:spLocks noChangeArrowheads="1"/>
        </xdr:cNvSpPr>
      </xdr:nvSpPr>
      <xdr:spPr bwMode="auto">
        <a:xfrm>
          <a:off x="5701665" y="2933700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98924</xdr:colOff>
      <xdr:row>13</xdr:row>
      <xdr:rowOff>125942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5701665" y="2933700"/>
          <a:ext cx="2075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108449</xdr:colOff>
      <xdr:row>13</xdr:row>
      <xdr:rowOff>125942</xdr:rowOff>
    </xdr:to>
    <xdr:sp macro="" textlink="">
      <xdr:nvSpPr>
        <xdr:cNvPr id="45" name="Text Box 3"/>
        <xdr:cNvSpPr txBox="1">
          <a:spLocks noChangeArrowheads="1"/>
        </xdr:cNvSpPr>
      </xdr:nvSpPr>
      <xdr:spPr bwMode="auto">
        <a:xfrm>
          <a:off x="5701665" y="2933700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108449</xdr:colOff>
      <xdr:row>13</xdr:row>
      <xdr:rowOff>125942</xdr:rowOff>
    </xdr:to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5701665" y="2933700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98924</xdr:colOff>
      <xdr:row>13</xdr:row>
      <xdr:rowOff>125942</xdr:rowOff>
    </xdr:to>
    <xdr:sp macro="" textlink="">
      <xdr:nvSpPr>
        <xdr:cNvPr id="47" name="Text Box 3"/>
        <xdr:cNvSpPr txBox="1">
          <a:spLocks noChangeArrowheads="1"/>
        </xdr:cNvSpPr>
      </xdr:nvSpPr>
      <xdr:spPr bwMode="auto">
        <a:xfrm>
          <a:off x="5701665" y="2933700"/>
          <a:ext cx="2075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108449</xdr:colOff>
      <xdr:row>13</xdr:row>
      <xdr:rowOff>125942</xdr:rowOff>
    </xdr:to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5701665" y="2933700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108449</xdr:colOff>
      <xdr:row>13</xdr:row>
      <xdr:rowOff>125942</xdr:rowOff>
    </xdr:to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5701665" y="2933700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98924</xdr:colOff>
      <xdr:row>13</xdr:row>
      <xdr:rowOff>125942</xdr:rowOff>
    </xdr:to>
    <xdr:sp macro="" textlink="">
      <xdr:nvSpPr>
        <xdr:cNvPr id="50" name="Text Box 3"/>
        <xdr:cNvSpPr txBox="1">
          <a:spLocks noChangeArrowheads="1"/>
        </xdr:cNvSpPr>
      </xdr:nvSpPr>
      <xdr:spPr bwMode="auto">
        <a:xfrm>
          <a:off x="5701665" y="2933700"/>
          <a:ext cx="2075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108449</xdr:colOff>
      <xdr:row>13</xdr:row>
      <xdr:rowOff>125942</xdr:rowOff>
    </xdr:to>
    <xdr:sp macro="" textlink="">
      <xdr:nvSpPr>
        <xdr:cNvPr id="51" name="Text Box 3"/>
        <xdr:cNvSpPr txBox="1">
          <a:spLocks noChangeArrowheads="1"/>
        </xdr:cNvSpPr>
      </xdr:nvSpPr>
      <xdr:spPr bwMode="auto">
        <a:xfrm>
          <a:off x="5701665" y="2933700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108449</xdr:colOff>
      <xdr:row>13</xdr:row>
      <xdr:rowOff>125942</xdr:rowOff>
    </xdr:to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5701665" y="2933700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98924</xdr:colOff>
      <xdr:row>13</xdr:row>
      <xdr:rowOff>125942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5701665" y="2933700"/>
          <a:ext cx="2075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5701665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5701665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60824</xdr:colOff>
      <xdr:row>14</xdr:row>
      <xdr:rowOff>125942</xdr:rowOff>
    </xdr:to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5701665" y="31242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60824</xdr:colOff>
      <xdr:row>14</xdr:row>
      <xdr:rowOff>125942</xdr:rowOff>
    </xdr:to>
    <xdr:sp macro="" textlink="">
      <xdr:nvSpPr>
        <xdr:cNvPr id="57" name="Text Box 3"/>
        <xdr:cNvSpPr txBox="1">
          <a:spLocks noChangeArrowheads="1"/>
        </xdr:cNvSpPr>
      </xdr:nvSpPr>
      <xdr:spPr bwMode="auto">
        <a:xfrm>
          <a:off x="5701665" y="31242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58" name="Text Box 10"/>
        <xdr:cNvSpPr txBox="1">
          <a:spLocks noChangeArrowheads="1"/>
        </xdr:cNvSpPr>
      </xdr:nvSpPr>
      <xdr:spPr bwMode="auto">
        <a:xfrm>
          <a:off x="5701665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5701665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60" name="Text Box 10"/>
        <xdr:cNvSpPr txBox="1">
          <a:spLocks noChangeArrowheads="1"/>
        </xdr:cNvSpPr>
      </xdr:nvSpPr>
      <xdr:spPr bwMode="auto">
        <a:xfrm>
          <a:off x="5701665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61" name="Text Box 10"/>
        <xdr:cNvSpPr txBox="1">
          <a:spLocks noChangeArrowheads="1"/>
        </xdr:cNvSpPr>
      </xdr:nvSpPr>
      <xdr:spPr bwMode="auto">
        <a:xfrm>
          <a:off x="5701665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62" name="Text Box 10"/>
        <xdr:cNvSpPr txBox="1">
          <a:spLocks noChangeArrowheads="1"/>
        </xdr:cNvSpPr>
      </xdr:nvSpPr>
      <xdr:spPr bwMode="auto">
        <a:xfrm>
          <a:off x="5701665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63" name="Text Box 10"/>
        <xdr:cNvSpPr txBox="1">
          <a:spLocks noChangeArrowheads="1"/>
        </xdr:cNvSpPr>
      </xdr:nvSpPr>
      <xdr:spPr bwMode="auto">
        <a:xfrm>
          <a:off x="5701665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60824</xdr:colOff>
      <xdr:row>14</xdr:row>
      <xdr:rowOff>125942</xdr:rowOff>
    </xdr:to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5701665" y="31242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60824</xdr:colOff>
      <xdr:row>14</xdr:row>
      <xdr:rowOff>125942</xdr:rowOff>
    </xdr:to>
    <xdr:sp macro="" textlink="">
      <xdr:nvSpPr>
        <xdr:cNvPr id="65" name="Text Box 3"/>
        <xdr:cNvSpPr txBox="1">
          <a:spLocks noChangeArrowheads="1"/>
        </xdr:cNvSpPr>
      </xdr:nvSpPr>
      <xdr:spPr bwMode="auto">
        <a:xfrm>
          <a:off x="5701665" y="31242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66" name="Text Box 10"/>
        <xdr:cNvSpPr txBox="1">
          <a:spLocks noChangeArrowheads="1"/>
        </xdr:cNvSpPr>
      </xdr:nvSpPr>
      <xdr:spPr bwMode="auto">
        <a:xfrm>
          <a:off x="5701665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67" name="Text Box 10"/>
        <xdr:cNvSpPr txBox="1">
          <a:spLocks noChangeArrowheads="1"/>
        </xdr:cNvSpPr>
      </xdr:nvSpPr>
      <xdr:spPr bwMode="auto">
        <a:xfrm>
          <a:off x="5701665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68" name="Text Box 10"/>
        <xdr:cNvSpPr txBox="1">
          <a:spLocks noChangeArrowheads="1"/>
        </xdr:cNvSpPr>
      </xdr:nvSpPr>
      <xdr:spPr bwMode="auto">
        <a:xfrm>
          <a:off x="5701665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69" name="Text Box 10"/>
        <xdr:cNvSpPr txBox="1">
          <a:spLocks noChangeArrowheads="1"/>
        </xdr:cNvSpPr>
      </xdr:nvSpPr>
      <xdr:spPr bwMode="auto">
        <a:xfrm>
          <a:off x="5701665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70" name="Text Box 10"/>
        <xdr:cNvSpPr txBox="1">
          <a:spLocks noChangeArrowheads="1"/>
        </xdr:cNvSpPr>
      </xdr:nvSpPr>
      <xdr:spPr bwMode="auto">
        <a:xfrm>
          <a:off x="5701665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71" name="Text Box 10"/>
        <xdr:cNvSpPr txBox="1">
          <a:spLocks noChangeArrowheads="1"/>
        </xdr:cNvSpPr>
      </xdr:nvSpPr>
      <xdr:spPr bwMode="auto">
        <a:xfrm>
          <a:off x="5701665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72" name="Text Box 4"/>
        <xdr:cNvSpPr txBox="1">
          <a:spLocks noChangeArrowheads="1"/>
        </xdr:cNvSpPr>
      </xdr:nvSpPr>
      <xdr:spPr bwMode="auto">
        <a:xfrm>
          <a:off x="68770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73" name="Text Box 4"/>
        <xdr:cNvSpPr txBox="1">
          <a:spLocks noChangeArrowheads="1"/>
        </xdr:cNvSpPr>
      </xdr:nvSpPr>
      <xdr:spPr bwMode="auto">
        <a:xfrm>
          <a:off x="68770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74" name="Text Box 4"/>
        <xdr:cNvSpPr txBox="1">
          <a:spLocks noChangeArrowheads="1"/>
        </xdr:cNvSpPr>
      </xdr:nvSpPr>
      <xdr:spPr bwMode="auto">
        <a:xfrm>
          <a:off x="68770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68770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76" name="Text Box 4"/>
        <xdr:cNvSpPr txBox="1">
          <a:spLocks noChangeArrowheads="1"/>
        </xdr:cNvSpPr>
      </xdr:nvSpPr>
      <xdr:spPr bwMode="auto">
        <a:xfrm>
          <a:off x="68770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9</xdr:col>
      <xdr:colOff>3322</xdr:colOff>
      <xdr:row>12</xdr:row>
      <xdr:rowOff>100542</xdr:rowOff>
    </xdr:to>
    <xdr:sp macro="" textlink="">
      <xdr:nvSpPr>
        <xdr:cNvPr id="77" name="Text Box 3"/>
        <xdr:cNvSpPr txBox="1">
          <a:spLocks noChangeArrowheads="1"/>
        </xdr:cNvSpPr>
      </xdr:nvSpPr>
      <xdr:spPr bwMode="auto">
        <a:xfrm>
          <a:off x="6865620" y="2743200"/>
          <a:ext cx="1100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20184</xdr:colOff>
      <xdr:row>13</xdr:row>
      <xdr:rowOff>100542</xdr:rowOff>
    </xdr:to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6282690" y="2933700"/>
          <a:ext cx="12876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79" name="Text Box 4"/>
        <xdr:cNvSpPr txBox="1">
          <a:spLocks noChangeArrowheads="1"/>
        </xdr:cNvSpPr>
      </xdr:nvSpPr>
      <xdr:spPr bwMode="auto">
        <a:xfrm>
          <a:off x="68865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20184</xdr:colOff>
      <xdr:row>13</xdr:row>
      <xdr:rowOff>100542</xdr:rowOff>
    </xdr:to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6282690" y="2933700"/>
          <a:ext cx="12876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81" name="Text Box 4"/>
        <xdr:cNvSpPr txBox="1">
          <a:spLocks noChangeArrowheads="1"/>
        </xdr:cNvSpPr>
      </xdr:nvSpPr>
      <xdr:spPr bwMode="auto">
        <a:xfrm>
          <a:off x="6858000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82" name="Text Box 4"/>
        <xdr:cNvSpPr txBox="1">
          <a:spLocks noChangeArrowheads="1"/>
        </xdr:cNvSpPr>
      </xdr:nvSpPr>
      <xdr:spPr bwMode="auto">
        <a:xfrm>
          <a:off x="6858000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104775</xdr:rowOff>
    </xdr:to>
    <xdr:sp macro="" textlink="">
      <xdr:nvSpPr>
        <xdr:cNvPr id="83" name="Text Box 4"/>
        <xdr:cNvSpPr txBox="1">
          <a:spLocks noChangeArrowheads="1"/>
        </xdr:cNvSpPr>
      </xdr:nvSpPr>
      <xdr:spPr bwMode="auto">
        <a:xfrm>
          <a:off x="6867525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104775</xdr:rowOff>
    </xdr:to>
    <xdr:sp macro="" textlink="">
      <xdr:nvSpPr>
        <xdr:cNvPr id="84" name="Text Box 4"/>
        <xdr:cNvSpPr txBox="1">
          <a:spLocks noChangeArrowheads="1"/>
        </xdr:cNvSpPr>
      </xdr:nvSpPr>
      <xdr:spPr bwMode="auto">
        <a:xfrm>
          <a:off x="6867525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10659</xdr:colOff>
      <xdr:row>13</xdr:row>
      <xdr:rowOff>100542</xdr:rowOff>
    </xdr:to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6282690" y="2933700"/>
          <a:ext cx="11924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1134</xdr:colOff>
      <xdr:row>13</xdr:row>
      <xdr:rowOff>100542</xdr:rowOff>
    </xdr:to>
    <xdr:sp macro="" textlink="">
      <xdr:nvSpPr>
        <xdr:cNvPr id="86" name="Text Box 3"/>
        <xdr:cNvSpPr txBox="1">
          <a:spLocks noChangeArrowheads="1"/>
        </xdr:cNvSpPr>
      </xdr:nvSpPr>
      <xdr:spPr bwMode="auto">
        <a:xfrm>
          <a:off x="6863715" y="2933700"/>
          <a:ext cx="10971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87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88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89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90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91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68656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3674</xdr:colOff>
      <xdr:row>13</xdr:row>
      <xdr:rowOff>125942</xdr:rowOff>
    </xdr:to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6282690" y="2933700"/>
          <a:ext cx="932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94" name="Text Box 4"/>
        <xdr:cNvSpPr txBox="1">
          <a:spLocks noChangeArrowheads="1"/>
        </xdr:cNvSpPr>
      </xdr:nvSpPr>
      <xdr:spPr bwMode="auto">
        <a:xfrm>
          <a:off x="68865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3674</xdr:colOff>
      <xdr:row>13</xdr:row>
      <xdr:rowOff>125942</xdr:rowOff>
    </xdr:to>
    <xdr:sp macro="" textlink="">
      <xdr:nvSpPr>
        <xdr:cNvPr id="95" name="Text Box 3"/>
        <xdr:cNvSpPr txBox="1">
          <a:spLocks noChangeArrowheads="1"/>
        </xdr:cNvSpPr>
      </xdr:nvSpPr>
      <xdr:spPr bwMode="auto">
        <a:xfrm>
          <a:off x="6282690" y="2933700"/>
          <a:ext cx="932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96" name="Text Box 4"/>
        <xdr:cNvSpPr txBox="1">
          <a:spLocks noChangeArrowheads="1"/>
        </xdr:cNvSpPr>
      </xdr:nvSpPr>
      <xdr:spPr bwMode="auto">
        <a:xfrm>
          <a:off x="68580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97" name="Text Box 4"/>
        <xdr:cNvSpPr txBox="1">
          <a:spLocks noChangeArrowheads="1"/>
        </xdr:cNvSpPr>
      </xdr:nvSpPr>
      <xdr:spPr bwMode="auto">
        <a:xfrm>
          <a:off x="68580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98" name="Text Box 4"/>
        <xdr:cNvSpPr txBox="1">
          <a:spLocks noChangeArrowheads="1"/>
        </xdr:cNvSpPr>
      </xdr:nvSpPr>
      <xdr:spPr bwMode="auto">
        <a:xfrm>
          <a:off x="68675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99" name="Text Box 4"/>
        <xdr:cNvSpPr txBox="1">
          <a:spLocks noChangeArrowheads="1"/>
        </xdr:cNvSpPr>
      </xdr:nvSpPr>
      <xdr:spPr bwMode="auto">
        <a:xfrm>
          <a:off x="68675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3674</xdr:colOff>
      <xdr:row>13</xdr:row>
      <xdr:rowOff>125942</xdr:rowOff>
    </xdr:to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6282690" y="2933700"/>
          <a:ext cx="836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101" name="Text Box 3"/>
        <xdr:cNvSpPr txBox="1">
          <a:spLocks noChangeArrowheads="1"/>
        </xdr:cNvSpPr>
      </xdr:nvSpPr>
      <xdr:spPr bwMode="auto">
        <a:xfrm>
          <a:off x="6863715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02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03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04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05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06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107" name="Text Box 3"/>
        <xdr:cNvSpPr txBox="1">
          <a:spLocks noChangeArrowheads="1"/>
        </xdr:cNvSpPr>
      </xdr:nvSpPr>
      <xdr:spPr bwMode="auto">
        <a:xfrm>
          <a:off x="68656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3674</xdr:colOff>
      <xdr:row>13</xdr:row>
      <xdr:rowOff>125942</xdr:rowOff>
    </xdr:to>
    <xdr:sp macro="" textlink="">
      <xdr:nvSpPr>
        <xdr:cNvPr id="108" name="Text Box 3"/>
        <xdr:cNvSpPr txBox="1">
          <a:spLocks noChangeArrowheads="1"/>
        </xdr:cNvSpPr>
      </xdr:nvSpPr>
      <xdr:spPr bwMode="auto">
        <a:xfrm>
          <a:off x="6282690" y="2933700"/>
          <a:ext cx="932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09" name="Text Box 4"/>
        <xdr:cNvSpPr txBox="1">
          <a:spLocks noChangeArrowheads="1"/>
        </xdr:cNvSpPr>
      </xdr:nvSpPr>
      <xdr:spPr bwMode="auto">
        <a:xfrm>
          <a:off x="68865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3674</xdr:colOff>
      <xdr:row>13</xdr:row>
      <xdr:rowOff>125942</xdr:rowOff>
    </xdr:to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6282690" y="2933700"/>
          <a:ext cx="932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11" name="Text Box 4"/>
        <xdr:cNvSpPr txBox="1">
          <a:spLocks noChangeArrowheads="1"/>
        </xdr:cNvSpPr>
      </xdr:nvSpPr>
      <xdr:spPr bwMode="auto">
        <a:xfrm>
          <a:off x="68580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12" name="Text Box 4"/>
        <xdr:cNvSpPr txBox="1">
          <a:spLocks noChangeArrowheads="1"/>
        </xdr:cNvSpPr>
      </xdr:nvSpPr>
      <xdr:spPr bwMode="auto">
        <a:xfrm>
          <a:off x="68580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13" name="Text Box 4"/>
        <xdr:cNvSpPr txBox="1">
          <a:spLocks noChangeArrowheads="1"/>
        </xdr:cNvSpPr>
      </xdr:nvSpPr>
      <xdr:spPr bwMode="auto">
        <a:xfrm>
          <a:off x="68675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14" name="Text Box 4"/>
        <xdr:cNvSpPr txBox="1">
          <a:spLocks noChangeArrowheads="1"/>
        </xdr:cNvSpPr>
      </xdr:nvSpPr>
      <xdr:spPr bwMode="auto">
        <a:xfrm>
          <a:off x="68675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3674</xdr:colOff>
      <xdr:row>13</xdr:row>
      <xdr:rowOff>125942</xdr:rowOff>
    </xdr:to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6282690" y="2933700"/>
          <a:ext cx="836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6863715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17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18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19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21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122" name="Text Box 3"/>
        <xdr:cNvSpPr txBox="1">
          <a:spLocks noChangeArrowheads="1"/>
        </xdr:cNvSpPr>
      </xdr:nvSpPr>
      <xdr:spPr bwMode="auto">
        <a:xfrm>
          <a:off x="68656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3674</xdr:colOff>
      <xdr:row>13</xdr:row>
      <xdr:rowOff>125942</xdr:rowOff>
    </xdr:to>
    <xdr:sp macro="" textlink="">
      <xdr:nvSpPr>
        <xdr:cNvPr id="123" name="Text Box 3"/>
        <xdr:cNvSpPr txBox="1">
          <a:spLocks noChangeArrowheads="1"/>
        </xdr:cNvSpPr>
      </xdr:nvSpPr>
      <xdr:spPr bwMode="auto">
        <a:xfrm>
          <a:off x="6282690" y="2933700"/>
          <a:ext cx="932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24" name="Text Box 4"/>
        <xdr:cNvSpPr txBox="1">
          <a:spLocks noChangeArrowheads="1"/>
        </xdr:cNvSpPr>
      </xdr:nvSpPr>
      <xdr:spPr bwMode="auto">
        <a:xfrm>
          <a:off x="68865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3674</xdr:colOff>
      <xdr:row>13</xdr:row>
      <xdr:rowOff>125942</xdr:rowOff>
    </xdr:to>
    <xdr:sp macro="" textlink="">
      <xdr:nvSpPr>
        <xdr:cNvPr id="125" name="Text Box 3"/>
        <xdr:cNvSpPr txBox="1">
          <a:spLocks noChangeArrowheads="1"/>
        </xdr:cNvSpPr>
      </xdr:nvSpPr>
      <xdr:spPr bwMode="auto">
        <a:xfrm>
          <a:off x="6282690" y="2933700"/>
          <a:ext cx="932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26" name="Text Box 4"/>
        <xdr:cNvSpPr txBox="1">
          <a:spLocks noChangeArrowheads="1"/>
        </xdr:cNvSpPr>
      </xdr:nvSpPr>
      <xdr:spPr bwMode="auto">
        <a:xfrm>
          <a:off x="68580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27" name="Text Box 4"/>
        <xdr:cNvSpPr txBox="1">
          <a:spLocks noChangeArrowheads="1"/>
        </xdr:cNvSpPr>
      </xdr:nvSpPr>
      <xdr:spPr bwMode="auto">
        <a:xfrm>
          <a:off x="68580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28" name="Text Box 4"/>
        <xdr:cNvSpPr txBox="1">
          <a:spLocks noChangeArrowheads="1"/>
        </xdr:cNvSpPr>
      </xdr:nvSpPr>
      <xdr:spPr bwMode="auto">
        <a:xfrm>
          <a:off x="68675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29" name="Text Box 4"/>
        <xdr:cNvSpPr txBox="1">
          <a:spLocks noChangeArrowheads="1"/>
        </xdr:cNvSpPr>
      </xdr:nvSpPr>
      <xdr:spPr bwMode="auto">
        <a:xfrm>
          <a:off x="68675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3674</xdr:colOff>
      <xdr:row>13</xdr:row>
      <xdr:rowOff>125942</xdr:rowOff>
    </xdr:to>
    <xdr:sp macro="" textlink="">
      <xdr:nvSpPr>
        <xdr:cNvPr id="130" name="Text Box 3"/>
        <xdr:cNvSpPr txBox="1">
          <a:spLocks noChangeArrowheads="1"/>
        </xdr:cNvSpPr>
      </xdr:nvSpPr>
      <xdr:spPr bwMode="auto">
        <a:xfrm>
          <a:off x="6282690" y="2933700"/>
          <a:ext cx="836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6863715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32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33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34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35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36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68656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3674</xdr:colOff>
      <xdr:row>13</xdr:row>
      <xdr:rowOff>125942</xdr:rowOff>
    </xdr:to>
    <xdr:sp macro="" textlink="">
      <xdr:nvSpPr>
        <xdr:cNvPr id="138" name="Text Box 3"/>
        <xdr:cNvSpPr txBox="1">
          <a:spLocks noChangeArrowheads="1"/>
        </xdr:cNvSpPr>
      </xdr:nvSpPr>
      <xdr:spPr bwMode="auto">
        <a:xfrm>
          <a:off x="6282690" y="2933700"/>
          <a:ext cx="932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39" name="Text Box 4"/>
        <xdr:cNvSpPr txBox="1">
          <a:spLocks noChangeArrowheads="1"/>
        </xdr:cNvSpPr>
      </xdr:nvSpPr>
      <xdr:spPr bwMode="auto">
        <a:xfrm>
          <a:off x="68865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3674</xdr:colOff>
      <xdr:row>13</xdr:row>
      <xdr:rowOff>125942</xdr:rowOff>
    </xdr:to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6282690" y="2933700"/>
          <a:ext cx="932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41" name="Text Box 4"/>
        <xdr:cNvSpPr txBox="1">
          <a:spLocks noChangeArrowheads="1"/>
        </xdr:cNvSpPr>
      </xdr:nvSpPr>
      <xdr:spPr bwMode="auto">
        <a:xfrm>
          <a:off x="68580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42" name="Text Box 4"/>
        <xdr:cNvSpPr txBox="1">
          <a:spLocks noChangeArrowheads="1"/>
        </xdr:cNvSpPr>
      </xdr:nvSpPr>
      <xdr:spPr bwMode="auto">
        <a:xfrm>
          <a:off x="68580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43" name="Text Box 4"/>
        <xdr:cNvSpPr txBox="1">
          <a:spLocks noChangeArrowheads="1"/>
        </xdr:cNvSpPr>
      </xdr:nvSpPr>
      <xdr:spPr bwMode="auto">
        <a:xfrm>
          <a:off x="68675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44" name="Text Box 4"/>
        <xdr:cNvSpPr txBox="1">
          <a:spLocks noChangeArrowheads="1"/>
        </xdr:cNvSpPr>
      </xdr:nvSpPr>
      <xdr:spPr bwMode="auto">
        <a:xfrm>
          <a:off x="68675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3674</xdr:colOff>
      <xdr:row>13</xdr:row>
      <xdr:rowOff>125942</xdr:rowOff>
    </xdr:to>
    <xdr:sp macro="" textlink="">
      <xdr:nvSpPr>
        <xdr:cNvPr id="145" name="Text Box 3"/>
        <xdr:cNvSpPr txBox="1">
          <a:spLocks noChangeArrowheads="1"/>
        </xdr:cNvSpPr>
      </xdr:nvSpPr>
      <xdr:spPr bwMode="auto">
        <a:xfrm>
          <a:off x="6282690" y="2933700"/>
          <a:ext cx="836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146" name="Text Box 3"/>
        <xdr:cNvSpPr txBox="1">
          <a:spLocks noChangeArrowheads="1"/>
        </xdr:cNvSpPr>
      </xdr:nvSpPr>
      <xdr:spPr bwMode="auto">
        <a:xfrm>
          <a:off x="6863715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47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48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49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50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51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152" name="Text Box 3"/>
        <xdr:cNvSpPr txBox="1">
          <a:spLocks noChangeArrowheads="1"/>
        </xdr:cNvSpPr>
      </xdr:nvSpPr>
      <xdr:spPr bwMode="auto">
        <a:xfrm>
          <a:off x="68656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3674</xdr:colOff>
      <xdr:row>13</xdr:row>
      <xdr:rowOff>125942</xdr:rowOff>
    </xdr:to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6282690" y="2933700"/>
          <a:ext cx="455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54" name="Text Box 4"/>
        <xdr:cNvSpPr txBox="1">
          <a:spLocks noChangeArrowheads="1"/>
        </xdr:cNvSpPr>
      </xdr:nvSpPr>
      <xdr:spPr bwMode="auto">
        <a:xfrm>
          <a:off x="68865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3674</xdr:colOff>
      <xdr:row>13</xdr:row>
      <xdr:rowOff>125942</xdr:rowOff>
    </xdr:to>
    <xdr:sp macro="" textlink="">
      <xdr:nvSpPr>
        <xdr:cNvPr id="155" name="Text Box 3"/>
        <xdr:cNvSpPr txBox="1">
          <a:spLocks noChangeArrowheads="1"/>
        </xdr:cNvSpPr>
      </xdr:nvSpPr>
      <xdr:spPr bwMode="auto">
        <a:xfrm>
          <a:off x="6282690" y="2933700"/>
          <a:ext cx="455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56" name="Text Box 4"/>
        <xdr:cNvSpPr txBox="1">
          <a:spLocks noChangeArrowheads="1"/>
        </xdr:cNvSpPr>
      </xdr:nvSpPr>
      <xdr:spPr bwMode="auto">
        <a:xfrm>
          <a:off x="68580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57" name="Text Box 4"/>
        <xdr:cNvSpPr txBox="1">
          <a:spLocks noChangeArrowheads="1"/>
        </xdr:cNvSpPr>
      </xdr:nvSpPr>
      <xdr:spPr bwMode="auto">
        <a:xfrm>
          <a:off x="68580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58" name="Text Box 4"/>
        <xdr:cNvSpPr txBox="1">
          <a:spLocks noChangeArrowheads="1"/>
        </xdr:cNvSpPr>
      </xdr:nvSpPr>
      <xdr:spPr bwMode="auto">
        <a:xfrm>
          <a:off x="68675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59" name="Text Box 4"/>
        <xdr:cNvSpPr txBox="1">
          <a:spLocks noChangeArrowheads="1"/>
        </xdr:cNvSpPr>
      </xdr:nvSpPr>
      <xdr:spPr bwMode="auto">
        <a:xfrm>
          <a:off x="68675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60" name="Text Box 4"/>
        <xdr:cNvSpPr txBox="1">
          <a:spLocks noChangeArrowheads="1"/>
        </xdr:cNvSpPr>
      </xdr:nvSpPr>
      <xdr:spPr bwMode="auto">
        <a:xfrm>
          <a:off x="68770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61" name="Text Box 4"/>
        <xdr:cNvSpPr txBox="1">
          <a:spLocks noChangeArrowheads="1"/>
        </xdr:cNvSpPr>
      </xdr:nvSpPr>
      <xdr:spPr bwMode="auto">
        <a:xfrm>
          <a:off x="68770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62" name="Text Box 4"/>
        <xdr:cNvSpPr txBox="1">
          <a:spLocks noChangeArrowheads="1"/>
        </xdr:cNvSpPr>
      </xdr:nvSpPr>
      <xdr:spPr bwMode="auto">
        <a:xfrm>
          <a:off x="68770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63" name="Text Box 4"/>
        <xdr:cNvSpPr txBox="1">
          <a:spLocks noChangeArrowheads="1"/>
        </xdr:cNvSpPr>
      </xdr:nvSpPr>
      <xdr:spPr bwMode="auto">
        <a:xfrm>
          <a:off x="68770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64" name="Text Box 4"/>
        <xdr:cNvSpPr txBox="1">
          <a:spLocks noChangeArrowheads="1"/>
        </xdr:cNvSpPr>
      </xdr:nvSpPr>
      <xdr:spPr bwMode="auto">
        <a:xfrm>
          <a:off x="68770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13</xdr:row>
      <xdr:rowOff>0</xdr:rowOff>
    </xdr:from>
    <xdr:to>
      <xdr:col>8</xdr:col>
      <xdr:colOff>577362</xdr:colOff>
      <xdr:row>13</xdr:row>
      <xdr:rowOff>125942</xdr:rowOff>
    </xdr:to>
    <xdr:sp macro="" textlink="">
      <xdr:nvSpPr>
        <xdr:cNvPr id="165" name="Text Box 3"/>
        <xdr:cNvSpPr txBox="1">
          <a:spLocks noChangeArrowheads="1"/>
        </xdr:cNvSpPr>
      </xdr:nvSpPr>
      <xdr:spPr bwMode="auto">
        <a:xfrm>
          <a:off x="6865620" y="29337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3674</xdr:colOff>
      <xdr:row>14</xdr:row>
      <xdr:rowOff>125942</xdr:rowOff>
    </xdr:to>
    <xdr:sp macro="" textlink="">
      <xdr:nvSpPr>
        <xdr:cNvPr id="166" name="Text Box 3"/>
        <xdr:cNvSpPr txBox="1">
          <a:spLocks noChangeArrowheads="1"/>
        </xdr:cNvSpPr>
      </xdr:nvSpPr>
      <xdr:spPr bwMode="auto">
        <a:xfrm>
          <a:off x="6282690" y="3124200"/>
          <a:ext cx="455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67" name="Text Box 4"/>
        <xdr:cNvSpPr txBox="1">
          <a:spLocks noChangeArrowheads="1"/>
        </xdr:cNvSpPr>
      </xdr:nvSpPr>
      <xdr:spPr bwMode="auto">
        <a:xfrm>
          <a:off x="688657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3674</xdr:colOff>
      <xdr:row>14</xdr:row>
      <xdr:rowOff>125942</xdr:rowOff>
    </xdr:to>
    <xdr:sp macro="" textlink="">
      <xdr:nvSpPr>
        <xdr:cNvPr id="168" name="Text Box 3"/>
        <xdr:cNvSpPr txBox="1">
          <a:spLocks noChangeArrowheads="1"/>
        </xdr:cNvSpPr>
      </xdr:nvSpPr>
      <xdr:spPr bwMode="auto">
        <a:xfrm>
          <a:off x="6282690" y="3124200"/>
          <a:ext cx="455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69" name="Text Box 4"/>
        <xdr:cNvSpPr txBox="1">
          <a:spLocks noChangeArrowheads="1"/>
        </xdr:cNvSpPr>
      </xdr:nvSpPr>
      <xdr:spPr bwMode="auto">
        <a:xfrm>
          <a:off x="685800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70" name="Text Box 4"/>
        <xdr:cNvSpPr txBox="1">
          <a:spLocks noChangeArrowheads="1"/>
        </xdr:cNvSpPr>
      </xdr:nvSpPr>
      <xdr:spPr bwMode="auto">
        <a:xfrm>
          <a:off x="685800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71" name="Text Box 4"/>
        <xdr:cNvSpPr txBox="1">
          <a:spLocks noChangeArrowheads="1"/>
        </xdr:cNvSpPr>
      </xdr:nvSpPr>
      <xdr:spPr bwMode="auto">
        <a:xfrm>
          <a:off x="68675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72" name="Text Box 4"/>
        <xdr:cNvSpPr txBox="1">
          <a:spLocks noChangeArrowheads="1"/>
        </xdr:cNvSpPr>
      </xdr:nvSpPr>
      <xdr:spPr bwMode="auto">
        <a:xfrm>
          <a:off x="68675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3957</xdr:colOff>
      <xdr:row>14</xdr:row>
      <xdr:rowOff>133350</xdr:rowOff>
    </xdr:to>
    <xdr:sp macro="" textlink="">
      <xdr:nvSpPr>
        <xdr:cNvPr id="173" name="Text Box 10"/>
        <xdr:cNvSpPr txBox="1">
          <a:spLocks noChangeArrowheads="1"/>
        </xdr:cNvSpPr>
      </xdr:nvSpPr>
      <xdr:spPr bwMode="auto">
        <a:xfrm>
          <a:off x="6282690" y="3124200"/>
          <a:ext cx="458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74" name="Text Box 15"/>
        <xdr:cNvSpPr txBox="1">
          <a:spLocks noChangeArrowheads="1"/>
        </xdr:cNvSpPr>
      </xdr:nvSpPr>
      <xdr:spPr bwMode="auto">
        <a:xfrm>
          <a:off x="68675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3957</xdr:colOff>
      <xdr:row>14</xdr:row>
      <xdr:rowOff>133350</xdr:rowOff>
    </xdr:to>
    <xdr:sp macro="" textlink="">
      <xdr:nvSpPr>
        <xdr:cNvPr id="175" name="Text Box 10"/>
        <xdr:cNvSpPr txBox="1">
          <a:spLocks noChangeArrowheads="1"/>
        </xdr:cNvSpPr>
      </xdr:nvSpPr>
      <xdr:spPr bwMode="auto">
        <a:xfrm>
          <a:off x="6282690" y="3124200"/>
          <a:ext cx="458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76" name="Text Box 15"/>
        <xdr:cNvSpPr txBox="1">
          <a:spLocks noChangeArrowheads="1"/>
        </xdr:cNvSpPr>
      </xdr:nvSpPr>
      <xdr:spPr bwMode="auto">
        <a:xfrm>
          <a:off x="68675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3957</xdr:colOff>
      <xdr:row>14</xdr:row>
      <xdr:rowOff>133350</xdr:rowOff>
    </xdr:to>
    <xdr:sp macro="" textlink="">
      <xdr:nvSpPr>
        <xdr:cNvPr id="177" name="Text Box 10"/>
        <xdr:cNvSpPr txBox="1">
          <a:spLocks noChangeArrowheads="1"/>
        </xdr:cNvSpPr>
      </xdr:nvSpPr>
      <xdr:spPr bwMode="auto">
        <a:xfrm>
          <a:off x="6282690" y="3124200"/>
          <a:ext cx="458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3957</xdr:colOff>
      <xdr:row>14</xdr:row>
      <xdr:rowOff>133350</xdr:rowOff>
    </xdr:to>
    <xdr:sp macro="" textlink="">
      <xdr:nvSpPr>
        <xdr:cNvPr id="178" name="Text Box 10"/>
        <xdr:cNvSpPr txBox="1">
          <a:spLocks noChangeArrowheads="1"/>
        </xdr:cNvSpPr>
      </xdr:nvSpPr>
      <xdr:spPr bwMode="auto">
        <a:xfrm>
          <a:off x="6282690" y="3124200"/>
          <a:ext cx="458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79" name="Text Box 15"/>
        <xdr:cNvSpPr txBox="1">
          <a:spLocks noChangeArrowheads="1"/>
        </xdr:cNvSpPr>
      </xdr:nvSpPr>
      <xdr:spPr bwMode="auto">
        <a:xfrm>
          <a:off x="68675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3957</xdr:colOff>
      <xdr:row>14</xdr:row>
      <xdr:rowOff>133350</xdr:rowOff>
    </xdr:to>
    <xdr:sp macro="" textlink="">
      <xdr:nvSpPr>
        <xdr:cNvPr id="180" name="Text Box 10"/>
        <xdr:cNvSpPr txBox="1">
          <a:spLocks noChangeArrowheads="1"/>
        </xdr:cNvSpPr>
      </xdr:nvSpPr>
      <xdr:spPr bwMode="auto">
        <a:xfrm>
          <a:off x="6282690" y="3124200"/>
          <a:ext cx="458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81" name="Text Box 15"/>
        <xdr:cNvSpPr txBox="1">
          <a:spLocks noChangeArrowheads="1"/>
        </xdr:cNvSpPr>
      </xdr:nvSpPr>
      <xdr:spPr bwMode="auto">
        <a:xfrm>
          <a:off x="68675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3957</xdr:colOff>
      <xdr:row>14</xdr:row>
      <xdr:rowOff>133350</xdr:rowOff>
    </xdr:to>
    <xdr:sp macro="" textlink="">
      <xdr:nvSpPr>
        <xdr:cNvPr id="182" name="Text Box 10"/>
        <xdr:cNvSpPr txBox="1">
          <a:spLocks noChangeArrowheads="1"/>
        </xdr:cNvSpPr>
      </xdr:nvSpPr>
      <xdr:spPr bwMode="auto">
        <a:xfrm>
          <a:off x="6282690" y="3124200"/>
          <a:ext cx="458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83" name="Text Box 15"/>
        <xdr:cNvSpPr txBox="1">
          <a:spLocks noChangeArrowheads="1"/>
        </xdr:cNvSpPr>
      </xdr:nvSpPr>
      <xdr:spPr bwMode="auto">
        <a:xfrm>
          <a:off x="68675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84" name="Text Box 4"/>
        <xdr:cNvSpPr txBox="1">
          <a:spLocks noChangeArrowheads="1"/>
        </xdr:cNvSpPr>
      </xdr:nvSpPr>
      <xdr:spPr bwMode="auto">
        <a:xfrm>
          <a:off x="68770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85" name="Text Box 4"/>
        <xdr:cNvSpPr txBox="1">
          <a:spLocks noChangeArrowheads="1"/>
        </xdr:cNvSpPr>
      </xdr:nvSpPr>
      <xdr:spPr bwMode="auto">
        <a:xfrm>
          <a:off x="68770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86" name="Text Box 4"/>
        <xdr:cNvSpPr txBox="1">
          <a:spLocks noChangeArrowheads="1"/>
        </xdr:cNvSpPr>
      </xdr:nvSpPr>
      <xdr:spPr bwMode="auto">
        <a:xfrm>
          <a:off x="68770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87" name="Text Box 4"/>
        <xdr:cNvSpPr txBox="1">
          <a:spLocks noChangeArrowheads="1"/>
        </xdr:cNvSpPr>
      </xdr:nvSpPr>
      <xdr:spPr bwMode="auto">
        <a:xfrm>
          <a:off x="68770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88" name="Text Box 4"/>
        <xdr:cNvSpPr txBox="1">
          <a:spLocks noChangeArrowheads="1"/>
        </xdr:cNvSpPr>
      </xdr:nvSpPr>
      <xdr:spPr bwMode="auto">
        <a:xfrm>
          <a:off x="68770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13</xdr:row>
      <xdr:rowOff>0</xdr:rowOff>
    </xdr:from>
    <xdr:to>
      <xdr:col>8</xdr:col>
      <xdr:colOff>577362</xdr:colOff>
      <xdr:row>13</xdr:row>
      <xdr:rowOff>125942</xdr:rowOff>
    </xdr:to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6865620" y="29337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3674</xdr:colOff>
      <xdr:row>14</xdr:row>
      <xdr:rowOff>125942</xdr:rowOff>
    </xdr:to>
    <xdr:sp macro="" textlink="">
      <xdr:nvSpPr>
        <xdr:cNvPr id="190" name="Text Box 3"/>
        <xdr:cNvSpPr txBox="1">
          <a:spLocks noChangeArrowheads="1"/>
        </xdr:cNvSpPr>
      </xdr:nvSpPr>
      <xdr:spPr bwMode="auto">
        <a:xfrm>
          <a:off x="6282690" y="3124200"/>
          <a:ext cx="455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91" name="Text Box 4"/>
        <xdr:cNvSpPr txBox="1">
          <a:spLocks noChangeArrowheads="1"/>
        </xdr:cNvSpPr>
      </xdr:nvSpPr>
      <xdr:spPr bwMode="auto">
        <a:xfrm>
          <a:off x="688657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3674</xdr:colOff>
      <xdr:row>14</xdr:row>
      <xdr:rowOff>125942</xdr:rowOff>
    </xdr:to>
    <xdr:sp macro="" textlink="">
      <xdr:nvSpPr>
        <xdr:cNvPr id="192" name="Text Box 3"/>
        <xdr:cNvSpPr txBox="1">
          <a:spLocks noChangeArrowheads="1"/>
        </xdr:cNvSpPr>
      </xdr:nvSpPr>
      <xdr:spPr bwMode="auto">
        <a:xfrm>
          <a:off x="6282690" y="3124200"/>
          <a:ext cx="455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93" name="Text Box 4"/>
        <xdr:cNvSpPr txBox="1">
          <a:spLocks noChangeArrowheads="1"/>
        </xdr:cNvSpPr>
      </xdr:nvSpPr>
      <xdr:spPr bwMode="auto">
        <a:xfrm>
          <a:off x="685800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94" name="Text Box 4"/>
        <xdr:cNvSpPr txBox="1">
          <a:spLocks noChangeArrowheads="1"/>
        </xdr:cNvSpPr>
      </xdr:nvSpPr>
      <xdr:spPr bwMode="auto">
        <a:xfrm>
          <a:off x="685800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95" name="Text Box 4"/>
        <xdr:cNvSpPr txBox="1">
          <a:spLocks noChangeArrowheads="1"/>
        </xdr:cNvSpPr>
      </xdr:nvSpPr>
      <xdr:spPr bwMode="auto">
        <a:xfrm>
          <a:off x="68675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96" name="Text Box 4"/>
        <xdr:cNvSpPr txBox="1">
          <a:spLocks noChangeArrowheads="1"/>
        </xdr:cNvSpPr>
      </xdr:nvSpPr>
      <xdr:spPr bwMode="auto">
        <a:xfrm>
          <a:off x="68675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3957</xdr:colOff>
      <xdr:row>14</xdr:row>
      <xdr:rowOff>133350</xdr:rowOff>
    </xdr:to>
    <xdr:sp macro="" textlink="">
      <xdr:nvSpPr>
        <xdr:cNvPr id="197" name="Text Box 10"/>
        <xdr:cNvSpPr txBox="1">
          <a:spLocks noChangeArrowheads="1"/>
        </xdr:cNvSpPr>
      </xdr:nvSpPr>
      <xdr:spPr bwMode="auto">
        <a:xfrm>
          <a:off x="6282690" y="3124200"/>
          <a:ext cx="458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98" name="Text Box 15"/>
        <xdr:cNvSpPr txBox="1">
          <a:spLocks noChangeArrowheads="1"/>
        </xdr:cNvSpPr>
      </xdr:nvSpPr>
      <xdr:spPr bwMode="auto">
        <a:xfrm>
          <a:off x="68675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3957</xdr:colOff>
      <xdr:row>14</xdr:row>
      <xdr:rowOff>133350</xdr:rowOff>
    </xdr:to>
    <xdr:sp macro="" textlink="">
      <xdr:nvSpPr>
        <xdr:cNvPr id="199" name="Text Box 10"/>
        <xdr:cNvSpPr txBox="1">
          <a:spLocks noChangeArrowheads="1"/>
        </xdr:cNvSpPr>
      </xdr:nvSpPr>
      <xdr:spPr bwMode="auto">
        <a:xfrm>
          <a:off x="6282690" y="3124200"/>
          <a:ext cx="458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00" name="Text Box 15"/>
        <xdr:cNvSpPr txBox="1">
          <a:spLocks noChangeArrowheads="1"/>
        </xdr:cNvSpPr>
      </xdr:nvSpPr>
      <xdr:spPr bwMode="auto">
        <a:xfrm>
          <a:off x="68675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3957</xdr:colOff>
      <xdr:row>14</xdr:row>
      <xdr:rowOff>133350</xdr:rowOff>
    </xdr:to>
    <xdr:sp macro="" textlink="">
      <xdr:nvSpPr>
        <xdr:cNvPr id="201" name="Text Box 10"/>
        <xdr:cNvSpPr txBox="1">
          <a:spLocks noChangeArrowheads="1"/>
        </xdr:cNvSpPr>
      </xdr:nvSpPr>
      <xdr:spPr bwMode="auto">
        <a:xfrm>
          <a:off x="6282690" y="3124200"/>
          <a:ext cx="458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3957</xdr:colOff>
      <xdr:row>14</xdr:row>
      <xdr:rowOff>133350</xdr:rowOff>
    </xdr:to>
    <xdr:sp macro="" textlink="">
      <xdr:nvSpPr>
        <xdr:cNvPr id="202" name="Text Box 10"/>
        <xdr:cNvSpPr txBox="1">
          <a:spLocks noChangeArrowheads="1"/>
        </xdr:cNvSpPr>
      </xdr:nvSpPr>
      <xdr:spPr bwMode="auto">
        <a:xfrm>
          <a:off x="6282690" y="3124200"/>
          <a:ext cx="458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03" name="Text Box 15"/>
        <xdr:cNvSpPr txBox="1">
          <a:spLocks noChangeArrowheads="1"/>
        </xdr:cNvSpPr>
      </xdr:nvSpPr>
      <xdr:spPr bwMode="auto">
        <a:xfrm>
          <a:off x="68675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3957</xdr:colOff>
      <xdr:row>14</xdr:row>
      <xdr:rowOff>133350</xdr:rowOff>
    </xdr:to>
    <xdr:sp macro="" textlink="">
      <xdr:nvSpPr>
        <xdr:cNvPr id="204" name="Text Box 10"/>
        <xdr:cNvSpPr txBox="1">
          <a:spLocks noChangeArrowheads="1"/>
        </xdr:cNvSpPr>
      </xdr:nvSpPr>
      <xdr:spPr bwMode="auto">
        <a:xfrm>
          <a:off x="6282690" y="3124200"/>
          <a:ext cx="458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05" name="Text Box 15"/>
        <xdr:cNvSpPr txBox="1">
          <a:spLocks noChangeArrowheads="1"/>
        </xdr:cNvSpPr>
      </xdr:nvSpPr>
      <xdr:spPr bwMode="auto">
        <a:xfrm>
          <a:off x="68675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3957</xdr:colOff>
      <xdr:row>14</xdr:row>
      <xdr:rowOff>133350</xdr:rowOff>
    </xdr:to>
    <xdr:sp macro="" textlink="">
      <xdr:nvSpPr>
        <xdr:cNvPr id="206" name="Text Box 10"/>
        <xdr:cNvSpPr txBox="1">
          <a:spLocks noChangeArrowheads="1"/>
        </xdr:cNvSpPr>
      </xdr:nvSpPr>
      <xdr:spPr bwMode="auto">
        <a:xfrm>
          <a:off x="6282690" y="3124200"/>
          <a:ext cx="458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07" name="Text Box 15"/>
        <xdr:cNvSpPr txBox="1">
          <a:spLocks noChangeArrowheads="1"/>
        </xdr:cNvSpPr>
      </xdr:nvSpPr>
      <xdr:spPr bwMode="auto">
        <a:xfrm>
          <a:off x="68675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208" name="Text Box 4"/>
        <xdr:cNvSpPr txBox="1">
          <a:spLocks noChangeArrowheads="1"/>
        </xdr:cNvSpPr>
      </xdr:nvSpPr>
      <xdr:spPr bwMode="auto">
        <a:xfrm>
          <a:off x="68770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209" name="Text Box 4"/>
        <xdr:cNvSpPr txBox="1">
          <a:spLocks noChangeArrowheads="1"/>
        </xdr:cNvSpPr>
      </xdr:nvSpPr>
      <xdr:spPr bwMode="auto">
        <a:xfrm>
          <a:off x="68770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210" name="Text Box 4"/>
        <xdr:cNvSpPr txBox="1">
          <a:spLocks noChangeArrowheads="1"/>
        </xdr:cNvSpPr>
      </xdr:nvSpPr>
      <xdr:spPr bwMode="auto">
        <a:xfrm>
          <a:off x="68770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211" name="Text Box 4"/>
        <xdr:cNvSpPr txBox="1">
          <a:spLocks noChangeArrowheads="1"/>
        </xdr:cNvSpPr>
      </xdr:nvSpPr>
      <xdr:spPr bwMode="auto">
        <a:xfrm>
          <a:off x="68770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212" name="Text Box 4"/>
        <xdr:cNvSpPr txBox="1">
          <a:spLocks noChangeArrowheads="1"/>
        </xdr:cNvSpPr>
      </xdr:nvSpPr>
      <xdr:spPr bwMode="auto">
        <a:xfrm>
          <a:off x="68770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9</xdr:col>
      <xdr:colOff>3322</xdr:colOff>
      <xdr:row>12</xdr:row>
      <xdr:rowOff>100542</xdr:rowOff>
    </xdr:to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6865620" y="2743200"/>
          <a:ext cx="1100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67809</xdr:colOff>
      <xdr:row>13</xdr:row>
      <xdr:rowOff>100542</xdr:rowOff>
    </xdr:to>
    <xdr:sp macro="" textlink="">
      <xdr:nvSpPr>
        <xdr:cNvPr id="214" name="Text Box 3"/>
        <xdr:cNvSpPr txBox="1">
          <a:spLocks noChangeArrowheads="1"/>
        </xdr:cNvSpPr>
      </xdr:nvSpPr>
      <xdr:spPr bwMode="auto">
        <a:xfrm>
          <a:off x="6282690" y="2933700"/>
          <a:ext cx="17639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215" name="Text Box 4"/>
        <xdr:cNvSpPr txBox="1">
          <a:spLocks noChangeArrowheads="1"/>
        </xdr:cNvSpPr>
      </xdr:nvSpPr>
      <xdr:spPr bwMode="auto">
        <a:xfrm>
          <a:off x="6886575" y="3895725"/>
          <a:ext cx="857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67809</xdr:colOff>
      <xdr:row>13</xdr:row>
      <xdr:rowOff>100542</xdr:rowOff>
    </xdr:to>
    <xdr:sp macro="" textlink="">
      <xdr:nvSpPr>
        <xdr:cNvPr id="216" name="Text Box 3"/>
        <xdr:cNvSpPr txBox="1">
          <a:spLocks noChangeArrowheads="1"/>
        </xdr:cNvSpPr>
      </xdr:nvSpPr>
      <xdr:spPr bwMode="auto">
        <a:xfrm>
          <a:off x="6282690" y="2933700"/>
          <a:ext cx="17639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217" name="Text Box 4"/>
        <xdr:cNvSpPr txBox="1">
          <a:spLocks noChangeArrowheads="1"/>
        </xdr:cNvSpPr>
      </xdr:nvSpPr>
      <xdr:spPr bwMode="auto">
        <a:xfrm>
          <a:off x="6858000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218" name="Text Box 4"/>
        <xdr:cNvSpPr txBox="1">
          <a:spLocks noChangeArrowheads="1"/>
        </xdr:cNvSpPr>
      </xdr:nvSpPr>
      <xdr:spPr bwMode="auto">
        <a:xfrm>
          <a:off x="6858000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219" name="Text Box 4"/>
        <xdr:cNvSpPr txBox="1">
          <a:spLocks noChangeArrowheads="1"/>
        </xdr:cNvSpPr>
      </xdr:nvSpPr>
      <xdr:spPr bwMode="auto">
        <a:xfrm>
          <a:off x="686752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220" name="Text Box 4"/>
        <xdr:cNvSpPr txBox="1">
          <a:spLocks noChangeArrowheads="1"/>
        </xdr:cNvSpPr>
      </xdr:nvSpPr>
      <xdr:spPr bwMode="auto">
        <a:xfrm>
          <a:off x="686752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58284</xdr:colOff>
      <xdr:row>13</xdr:row>
      <xdr:rowOff>100542</xdr:rowOff>
    </xdr:to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6282690" y="2933700"/>
          <a:ext cx="16686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1134</xdr:colOff>
      <xdr:row>13</xdr:row>
      <xdr:rowOff>100542</xdr:rowOff>
    </xdr:to>
    <xdr:sp macro="" textlink="">
      <xdr:nvSpPr>
        <xdr:cNvPr id="222" name="Text Box 3"/>
        <xdr:cNvSpPr txBox="1">
          <a:spLocks noChangeArrowheads="1"/>
        </xdr:cNvSpPr>
      </xdr:nvSpPr>
      <xdr:spPr bwMode="auto">
        <a:xfrm>
          <a:off x="6863715" y="2933700"/>
          <a:ext cx="10971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23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24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25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26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27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228" name="Text Box 3"/>
        <xdr:cNvSpPr txBox="1">
          <a:spLocks noChangeArrowheads="1"/>
        </xdr:cNvSpPr>
      </xdr:nvSpPr>
      <xdr:spPr bwMode="auto">
        <a:xfrm>
          <a:off x="68656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32249</xdr:colOff>
      <xdr:row>13</xdr:row>
      <xdr:rowOff>125942</xdr:rowOff>
    </xdr:to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6282690" y="29337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30" name="Text Box 4"/>
        <xdr:cNvSpPr txBox="1">
          <a:spLocks noChangeArrowheads="1"/>
        </xdr:cNvSpPr>
      </xdr:nvSpPr>
      <xdr:spPr bwMode="auto">
        <a:xfrm>
          <a:off x="68865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32249</xdr:colOff>
      <xdr:row>13</xdr:row>
      <xdr:rowOff>125942</xdr:rowOff>
    </xdr:to>
    <xdr:sp macro="" textlink="">
      <xdr:nvSpPr>
        <xdr:cNvPr id="231" name="Text Box 3"/>
        <xdr:cNvSpPr txBox="1">
          <a:spLocks noChangeArrowheads="1"/>
        </xdr:cNvSpPr>
      </xdr:nvSpPr>
      <xdr:spPr bwMode="auto">
        <a:xfrm>
          <a:off x="6282690" y="29337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32" name="Text Box 4"/>
        <xdr:cNvSpPr txBox="1">
          <a:spLocks noChangeArrowheads="1"/>
        </xdr:cNvSpPr>
      </xdr:nvSpPr>
      <xdr:spPr bwMode="auto">
        <a:xfrm>
          <a:off x="68580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33" name="Text Box 4"/>
        <xdr:cNvSpPr txBox="1">
          <a:spLocks noChangeArrowheads="1"/>
        </xdr:cNvSpPr>
      </xdr:nvSpPr>
      <xdr:spPr bwMode="auto">
        <a:xfrm>
          <a:off x="68580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34" name="Text Box 4"/>
        <xdr:cNvSpPr txBox="1">
          <a:spLocks noChangeArrowheads="1"/>
        </xdr:cNvSpPr>
      </xdr:nvSpPr>
      <xdr:spPr bwMode="auto">
        <a:xfrm>
          <a:off x="68675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35" name="Text Box 4"/>
        <xdr:cNvSpPr txBox="1">
          <a:spLocks noChangeArrowheads="1"/>
        </xdr:cNvSpPr>
      </xdr:nvSpPr>
      <xdr:spPr bwMode="auto">
        <a:xfrm>
          <a:off x="68675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22724</xdr:colOff>
      <xdr:row>13</xdr:row>
      <xdr:rowOff>125942</xdr:rowOff>
    </xdr:to>
    <xdr:sp macro="" textlink="">
      <xdr:nvSpPr>
        <xdr:cNvPr id="236" name="Text Box 3"/>
        <xdr:cNvSpPr txBox="1">
          <a:spLocks noChangeArrowheads="1"/>
        </xdr:cNvSpPr>
      </xdr:nvSpPr>
      <xdr:spPr bwMode="auto">
        <a:xfrm>
          <a:off x="6282690" y="2933700"/>
          <a:ext cx="1313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237" name="Text Box 3"/>
        <xdr:cNvSpPr txBox="1">
          <a:spLocks noChangeArrowheads="1"/>
        </xdr:cNvSpPr>
      </xdr:nvSpPr>
      <xdr:spPr bwMode="auto">
        <a:xfrm>
          <a:off x="6863715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38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39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40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41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42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68656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32249</xdr:colOff>
      <xdr:row>13</xdr:row>
      <xdr:rowOff>125942</xdr:rowOff>
    </xdr:to>
    <xdr:sp macro="" textlink="">
      <xdr:nvSpPr>
        <xdr:cNvPr id="244" name="Text Box 3"/>
        <xdr:cNvSpPr txBox="1">
          <a:spLocks noChangeArrowheads="1"/>
        </xdr:cNvSpPr>
      </xdr:nvSpPr>
      <xdr:spPr bwMode="auto">
        <a:xfrm>
          <a:off x="6282690" y="29337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45" name="Text Box 4"/>
        <xdr:cNvSpPr txBox="1">
          <a:spLocks noChangeArrowheads="1"/>
        </xdr:cNvSpPr>
      </xdr:nvSpPr>
      <xdr:spPr bwMode="auto">
        <a:xfrm>
          <a:off x="68865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32249</xdr:colOff>
      <xdr:row>13</xdr:row>
      <xdr:rowOff>125942</xdr:rowOff>
    </xdr:to>
    <xdr:sp macro="" textlink="">
      <xdr:nvSpPr>
        <xdr:cNvPr id="246" name="Text Box 3"/>
        <xdr:cNvSpPr txBox="1">
          <a:spLocks noChangeArrowheads="1"/>
        </xdr:cNvSpPr>
      </xdr:nvSpPr>
      <xdr:spPr bwMode="auto">
        <a:xfrm>
          <a:off x="6282690" y="29337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47" name="Text Box 4"/>
        <xdr:cNvSpPr txBox="1">
          <a:spLocks noChangeArrowheads="1"/>
        </xdr:cNvSpPr>
      </xdr:nvSpPr>
      <xdr:spPr bwMode="auto">
        <a:xfrm>
          <a:off x="68580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48" name="Text Box 4"/>
        <xdr:cNvSpPr txBox="1">
          <a:spLocks noChangeArrowheads="1"/>
        </xdr:cNvSpPr>
      </xdr:nvSpPr>
      <xdr:spPr bwMode="auto">
        <a:xfrm>
          <a:off x="68580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49" name="Text Box 4"/>
        <xdr:cNvSpPr txBox="1">
          <a:spLocks noChangeArrowheads="1"/>
        </xdr:cNvSpPr>
      </xdr:nvSpPr>
      <xdr:spPr bwMode="auto">
        <a:xfrm>
          <a:off x="68675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50" name="Text Box 4"/>
        <xdr:cNvSpPr txBox="1">
          <a:spLocks noChangeArrowheads="1"/>
        </xdr:cNvSpPr>
      </xdr:nvSpPr>
      <xdr:spPr bwMode="auto">
        <a:xfrm>
          <a:off x="68675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22724</xdr:colOff>
      <xdr:row>13</xdr:row>
      <xdr:rowOff>125942</xdr:rowOff>
    </xdr:to>
    <xdr:sp macro="" textlink="">
      <xdr:nvSpPr>
        <xdr:cNvPr id="251" name="Text Box 3"/>
        <xdr:cNvSpPr txBox="1">
          <a:spLocks noChangeArrowheads="1"/>
        </xdr:cNvSpPr>
      </xdr:nvSpPr>
      <xdr:spPr bwMode="auto">
        <a:xfrm>
          <a:off x="6282690" y="2933700"/>
          <a:ext cx="1313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252" name="Text Box 3"/>
        <xdr:cNvSpPr txBox="1">
          <a:spLocks noChangeArrowheads="1"/>
        </xdr:cNvSpPr>
      </xdr:nvSpPr>
      <xdr:spPr bwMode="auto">
        <a:xfrm>
          <a:off x="6863715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53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54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55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56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57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258" name="Text Box 3"/>
        <xdr:cNvSpPr txBox="1">
          <a:spLocks noChangeArrowheads="1"/>
        </xdr:cNvSpPr>
      </xdr:nvSpPr>
      <xdr:spPr bwMode="auto">
        <a:xfrm>
          <a:off x="68656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32249</xdr:colOff>
      <xdr:row>13</xdr:row>
      <xdr:rowOff>125942</xdr:rowOff>
    </xdr:to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6282690" y="29337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60" name="Text Box 4"/>
        <xdr:cNvSpPr txBox="1">
          <a:spLocks noChangeArrowheads="1"/>
        </xdr:cNvSpPr>
      </xdr:nvSpPr>
      <xdr:spPr bwMode="auto">
        <a:xfrm>
          <a:off x="68865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32249</xdr:colOff>
      <xdr:row>13</xdr:row>
      <xdr:rowOff>125942</xdr:rowOff>
    </xdr:to>
    <xdr:sp macro="" textlink="">
      <xdr:nvSpPr>
        <xdr:cNvPr id="261" name="Text Box 3"/>
        <xdr:cNvSpPr txBox="1">
          <a:spLocks noChangeArrowheads="1"/>
        </xdr:cNvSpPr>
      </xdr:nvSpPr>
      <xdr:spPr bwMode="auto">
        <a:xfrm>
          <a:off x="6282690" y="29337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62" name="Text Box 4"/>
        <xdr:cNvSpPr txBox="1">
          <a:spLocks noChangeArrowheads="1"/>
        </xdr:cNvSpPr>
      </xdr:nvSpPr>
      <xdr:spPr bwMode="auto">
        <a:xfrm>
          <a:off x="68580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63" name="Text Box 4"/>
        <xdr:cNvSpPr txBox="1">
          <a:spLocks noChangeArrowheads="1"/>
        </xdr:cNvSpPr>
      </xdr:nvSpPr>
      <xdr:spPr bwMode="auto">
        <a:xfrm>
          <a:off x="68580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64" name="Text Box 4"/>
        <xdr:cNvSpPr txBox="1">
          <a:spLocks noChangeArrowheads="1"/>
        </xdr:cNvSpPr>
      </xdr:nvSpPr>
      <xdr:spPr bwMode="auto">
        <a:xfrm>
          <a:off x="68675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65" name="Text Box 4"/>
        <xdr:cNvSpPr txBox="1">
          <a:spLocks noChangeArrowheads="1"/>
        </xdr:cNvSpPr>
      </xdr:nvSpPr>
      <xdr:spPr bwMode="auto">
        <a:xfrm>
          <a:off x="68675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22724</xdr:colOff>
      <xdr:row>13</xdr:row>
      <xdr:rowOff>125942</xdr:rowOff>
    </xdr:to>
    <xdr:sp macro="" textlink="">
      <xdr:nvSpPr>
        <xdr:cNvPr id="266" name="Text Box 3"/>
        <xdr:cNvSpPr txBox="1">
          <a:spLocks noChangeArrowheads="1"/>
        </xdr:cNvSpPr>
      </xdr:nvSpPr>
      <xdr:spPr bwMode="auto">
        <a:xfrm>
          <a:off x="6282690" y="2933700"/>
          <a:ext cx="1313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6863715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68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69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70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71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72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68656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32249</xdr:colOff>
      <xdr:row>13</xdr:row>
      <xdr:rowOff>125942</xdr:rowOff>
    </xdr:to>
    <xdr:sp macro="" textlink="">
      <xdr:nvSpPr>
        <xdr:cNvPr id="274" name="Text Box 3"/>
        <xdr:cNvSpPr txBox="1">
          <a:spLocks noChangeArrowheads="1"/>
        </xdr:cNvSpPr>
      </xdr:nvSpPr>
      <xdr:spPr bwMode="auto">
        <a:xfrm>
          <a:off x="6282690" y="29337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75" name="Text Box 4"/>
        <xdr:cNvSpPr txBox="1">
          <a:spLocks noChangeArrowheads="1"/>
        </xdr:cNvSpPr>
      </xdr:nvSpPr>
      <xdr:spPr bwMode="auto">
        <a:xfrm>
          <a:off x="68865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32249</xdr:colOff>
      <xdr:row>13</xdr:row>
      <xdr:rowOff>125942</xdr:rowOff>
    </xdr:to>
    <xdr:sp macro="" textlink="">
      <xdr:nvSpPr>
        <xdr:cNvPr id="276" name="Text Box 3"/>
        <xdr:cNvSpPr txBox="1">
          <a:spLocks noChangeArrowheads="1"/>
        </xdr:cNvSpPr>
      </xdr:nvSpPr>
      <xdr:spPr bwMode="auto">
        <a:xfrm>
          <a:off x="6282690" y="29337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77" name="Text Box 4"/>
        <xdr:cNvSpPr txBox="1">
          <a:spLocks noChangeArrowheads="1"/>
        </xdr:cNvSpPr>
      </xdr:nvSpPr>
      <xdr:spPr bwMode="auto">
        <a:xfrm>
          <a:off x="68580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78" name="Text Box 4"/>
        <xdr:cNvSpPr txBox="1">
          <a:spLocks noChangeArrowheads="1"/>
        </xdr:cNvSpPr>
      </xdr:nvSpPr>
      <xdr:spPr bwMode="auto">
        <a:xfrm>
          <a:off x="68580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79" name="Text Box 4"/>
        <xdr:cNvSpPr txBox="1">
          <a:spLocks noChangeArrowheads="1"/>
        </xdr:cNvSpPr>
      </xdr:nvSpPr>
      <xdr:spPr bwMode="auto">
        <a:xfrm>
          <a:off x="68675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80" name="Text Box 4"/>
        <xdr:cNvSpPr txBox="1">
          <a:spLocks noChangeArrowheads="1"/>
        </xdr:cNvSpPr>
      </xdr:nvSpPr>
      <xdr:spPr bwMode="auto">
        <a:xfrm>
          <a:off x="68675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22724</xdr:colOff>
      <xdr:row>13</xdr:row>
      <xdr:rowOff>125942</xdr:rowOff>
    </xdr:to>
    <xdr:sp macro="" textlink="">
      <xdr:nvSpPr>
        <xdr:cNvPr id="281" name="Text Box 3"/>
        <xdr:cNvSpPr txBox="1">
          <a:spLocks noChangeArrowheads="1"/>
        </xdr:cNvSpPr>
      </xdr:nvSpPr>
      <xdr:spPr bwMode="auto">
        <a:xfrm>
          <a:off x="6282690" y="2933700"/>
          <a:ext cx="1313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282" name="Text Box 3"/>
        <xdr:cNvSpPr txBox="1">
          <a:spLocks noChangeArrowheads="1"/>
        </xdr:cNvSpPr>
      </xdr:nvSpPr>
      <xdr:spPr bwMode="auto">
        <a:xfrm>
          <a:off x="6863715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83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84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85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86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87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288" name="Text Box 3"/>
        <xdr:cNvSpPr txBox="1">
          <a:spLocks noChangeArrowheads="1"/>
        </xdr:cNvSpPr>
      </xdr:nvSpPr>
      <xdr:spPr bwMode="auto">
        <a:xfrm>
          <a:off x="68656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3674</xdr:colOff>
      <xdr:row>13</xdr:row>
      <xdr:rowOff>125942</xdr:rowOff>
    </xdr:to>
    <xdr:sp macro="" textlink="">
      <xdr:nvSpPr>
        <xdr:cNvPr id="289" name="Text Box 3"/>
        <xdr:cNvSpPr txBox="1">
          <a:spLocks noChangeArrowheads="1"/>
        </xdr:cNvSpPr>
      </xdr:nvSpPr>
      <xdr:spPr bwMode="auto">
        <a:xfrm>
          <a:off x="6282690" y="2933700"/>
          <a:ext cx="932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90" name="Text Box 4"/>
        <xdr:cNvSpPr txBox="1">
          <a:spLocks noChangeArrowheads="1"/>
        </xdr:cNvSpPr>
      </xdr:nvSpPr>
      <xdr:spPr bwMode="auto">
        <a:xfrm>
          <a:off x="68865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3674</xdr:colOff>
      <xdr:row>13</xdr:row>
      <xdr:rowOff>125942</xdr:rowOff>
    </xdr:to>
    <xdr:sp macro="" textlink="">
      <xdr:nvSpPr>
        <xdr:cNvPr id="291" name="Text Box 3"/>
        <xdr:cNvSpPr txBox="1">
          <a:spLocks noChangeArrowheads="1"/>
        </xdr:cNvSpPr>
      </xdr:nvSpPr>
      <xdr:spPr bwMode="auto">
        <a:xfrm>
          <a:off x="6282690" y="2933700"/>
          <a:ext cx="932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92" name="Text Box 4"/>
        <xdr:cNvSpPr txBox="1">
          <a:spLocks noChangeArrowheads="1"/>
        </xdr:cNvSpPr>
      </xdr:nvSpPr>
      <xdr:spPr bwMode="auto">
        <a:xfrm>
          <a:off x="68580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93" name="Text Box 4"/>
        <xdr:cNvSpPr txBox="1">
          <a:spLocks noChangeArrowheads="1"/>
        </xdr:cNvSpPr>
      </xdr:nvSpPr>
      <xdr:spPr bwMode="auto">
        <a:xfrm>
          <a:off x="68580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94" name="Text Box 4"/>
        <xdr:cNvSpPr txBox="1">
          <a:spLocks noChangeArrowheads="1"/>
        </xdr:cNvSpPr>
      </xdr:nvSpPr>
      <xdr:spPr bwMode="auto">
        <a:xfrm>
          <a:off x="68675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95" name="Text Box 4"/>
        <xdr:cNvSpPr txBox="1">
          <a:spLocks noChangeArrowheads="1"/>
        </xdr:cNvSpPr>
      </xdr:nvSpPr>
      <xdr:spPr bwMode="auto">
        <a:xfrm>
          <a:off x="68675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96" name="Text Box 4"/>
        <xdr:cNvSpPr txBox="1">
          <a:spLocks noChangeArrowheads="1"/>
        </xdr:cNvSpPr>
      </xdr:nvSpPr>
      <xdr:spPr bwMode="auto">
        <a:xfrm>
          <a:off x="68770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97" name="Text Box 4"/>
        <xdr:cNvSpPr txBox="1">
          <a:spLocks noChangeArrowheads="1"/>
        </xdr:cNvSpPr>
      </xdr:nvSpPr>
      <xdr:spPr bwMode="auto">
        <a:xfrm>
          <a:off x="68770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98" name="Text Box 4"/>
        <xdr:cNvSpPr txBox="1">
          <a:spLocks noChangeArrowheads="1"/>
        </xdr:cNvSpPr>
      </xdr:nvSpPr>
      <xdr:spPr bwMode="auto">
        <a:xfrm>
          <a:off x="68770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99" name="Text Box 4"/>
        <xdr:cNvSpPr txBox="1">
          <a:spLocks noChangeArrowheads="1"/>
        </xdr:cNvSpPr>
      </xdr:nvSpPr>
      <xdr:spPr bwMode="auto">
        <a:xfrm>
          <a:off x="68770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00" name="Text Box 4"/>
        <xdr:cNvSpPr txBox="1">
          <a:spLocks noChangeArrowheads="1"/>
        </xdr:cNvSpPr>
      </xdr:nvSpPr>
      <xdr:spPr bwMode="auto">
        <a:xfrm>
          <a:off x="68770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13</xdr:row>
      <xdr:rowOff>0</xdr:rowOff>
    </xdr:from>
    <xdr:to>
      <xdr:col>8</xdr:col>
      <xdr:colOff>577362</xdr:colOff>
      <xdr:row>13</xdr:row>
      <xdr:rowOff>125942</xdr:rowOff>
    </xdr:to>
    <xdr:sp macro="" textlink="">
      <xdr:nvSpPr>
        <xdr:cNvPr id="301" name="Text Box 3"/>
        <xdr:cNvSpPr txBox="1">
          <a:spLocks noChangeArrowheads="1"/>
        </xdr:cNvSpPr>
      </xdr:nvSpPr>
      <xdr:spPr bwMode="auto">
        <a:xfrm>
          <a:off x="6865620" y="29337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3674</xdr:colOff>
      <xdr:row>14</xdr:row>
      <xdr:rowOff>125942</xdr:rowOff>
    </xdr:to>
    <xdr:sp macro="" textlink="">
      <xdr:nvSpPr>
        <xdr:cNvPr id="302" name="Text Box 3"/>
        <xdr:cNvSpPr txBox="1">
          <a:spLocks noChangeArrowheads="1"/>
        </xdr:cNvSpPr>
      </xdr:nvSpPr>
      <xdr:spPr bwMode="auto">
        <a:xfrm>
          <a:off x="6282690" y="3124200"/>
          <a:ext cx="932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303" name="Text Box 4"/>
        <xdr:cNvSpPr txBox="1">
          <a:spLocks noChangeArrowheads="1"/>
        </xdr:cNvSpPr>
      </xdr:nvSpPr>
      <xdr:spPr bwMode="auto">
        <a:xfrm>
          <a:off x="688657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3674</xdr:colOff>
      <xdr:row>14</xdr:row>
      <xdr:rowOff>125942</xdr:rowOff>
    </xdr:to>
    <xdr:sp macro="" textlink="">
      <xdr:nvSpPr>
        <xdr:cNvPr id="304" name="Text Box 3"/>
        <xdr:cNvSpPr txBox="1">
          <a:spLocks noChangeArrowheads="1"/>
        </xdr:cNvSpPr>
      </xdr:nvSpPr>
      <xdr:spPr bwMode="auto">
        <a:xfrm>
          <a:off x="6282690" y="3124200"/>
          <a:ext cx="932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305" name="Text Box 4"/>
        <xdr:cNvSpPr txBox="1">
          <a:spLocks noChangeArrowheads="1"/>
        </xdr:cNvSpPr>
      </xdr:nvSpPr>
      <xdr:spPr bwMode="auto">
        <a:xfrm>
          <a:off x="685800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306" name="Text Box 4"/>
        <xdr:cNvSpPr txBox="1">
          <a:spLocks noChangeArrowheads="1"/>
        </xdr:cNvSpPr>
      </xdr:nvSpPr>
      <xdr:spPr bwMode="auto">
        <a:xfrm>
          <a:off x="685800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307" name="Text Box 4"/>
        <xdr:cNvSpPr txBox="1">
          <a:spLocks noChangeArrowheads="1"/>
        </xdr:cNvSpPr>
      </xdr:nvSpPr>
      <xdr:spPr bwMode="auto">
        <a:xfrm>
          <a:off x="68675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308" name="Text Box 4"/>
        <xdr:cNvSpPr txBox="1">
          <a:spLocks noChangeArrowheads="1"/>
        </xdr:cNvSpPr>
      </xdr:nvSpPr>
      <xdr:spPr bwMode="auto">
        <a:xfrm>
          <a:off x="68675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3957</xdr:colOff>
      <xdr:row>14</xdr:row>
      <xdr:rowOff>133350</xdr:rowOff>
    </xdr:to>
    <xdr:sp macro="" textlink="">
      <xdr:nvSpPr>
        <xdr:cNvPr id="309" name="Text Box 10"/>
        <xdr:cNvSpPr txBox="1">
          <a:spLocks noChangeArrowheads="1"/>
        </xdr:cNvSpPr>
      </xdr:nvSpPr>
      <xdr:spPr bwMode="auto">
        <a:xfrm>
          <a:off x="6282690" y="3124200"/>
          <a:ext cx="934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310" name="Text Box 15"/>
        <xdr:cNvSpPr txBox="1">
          <a:spLocks noChangeArrowheads="1"/>
        </xdr:cNvSpPr>
      </xdr:nvSpPr>
      <xdr:spPr bwMode="auto">
        <a:xfrm>
          <a:off x="68675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3957</xdr:colOff>
      <xdr:row>14</xdr:row>
      <xdr:rowOff>133350</xdr:rowOff>
    </xdr:to>
    <xdr:sp macro="" textlink="">
      <xdr:nvSpPr>
        <xdr:cNvPr id="311" name="Text Box 10"/>
        <xdr:cNvSpPr txBox="1">
          <a:spLocks noChangeArrowheads="1"/>
        </xdr:cNvSpPr>
      </xdr:nvSpPr>
      <xdr:spPr bwMode="auto">
        <a:xfrm>
          <a:off x="6282690" y="3124200"/>
          <a:ext cx="934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312" name="Text Box 15"/>
        <xdr:cNvSpPr txBox="1">
          <a:spLocks noChangeArrowheads="1"/>
        </xdr:cNvSpPr>
      </xdr:nvSpPr>
      <xdr:spPr bwMode="auto">
        <a:xfrm>
          <a:off x="68675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3957</xdr:colOff>
      <xdr:row>14</xdr:row>
      <xdr:rowOff>133350</xdr:rowOff>
    </xdr:to>
    <xdr:sp macro="" textlink="">
      <xdr:nvSpPr>
        <xdr:cNvPr id="313" name="Text Box 10"/>
        <xdr:cNvSpPr txBox="1">
          <a:spLocks noChangeArrowheads="1"/>
        </xdr:cNvSpPr>
      </xdr:nvSpPr>
      <xdr:spPr bwMode="auto">
        <a:xfrm>
          <a:off x="6282690" y="3124200"/>
          <a:ext cx="934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3957</xdr:colOff>
      <xdr:row>14</xdr:row>
      <xdr:rowOff>133350</xdr:rowOff>
    </xdr:to>
    <xdr:sp macro="" textlink="">
      <xdr:nvSpPr>
        <xdr:cNvPr id="314" name="Text Box 10"/>
        <xdr:cNvSpPr txBox="1">
          <a:spLocks noChangeArrowheads="1"/>
        </xdr:cNvSpPr>
      </xdr:nvSpPr>
      <xdr:spPr bwMode="auto">
        <a:xfrm>
          <a:off x="6282690" y="3124200"/>
          <a:ext cx="934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315" name="Text Box 15"/>
        <xdr:cNvSpPr txBox="1">
          <a:spLocks noChangeArrowheads="1"/>
        </xdr:cNvSpPr>
      </xdr:nvSpPr>
      <xdr:spPr bwMode="auto">
        <a:xfrm>
          <a:off x="68675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3957</xdr:colOff>
      <xdr:row>14</xdr:row>
      <xdr:rowOff>133350</xdr:rowOff>
    </xdr:to>
    <xdr:sp macro="" textlink="">
      <xdr:nvSpPr>
        <xdr:cNvPr id="316" name="Text Box 10"/>
        <xdr:cNvSpPr txBox="1">
          <a:spLocks noChangeArrowheads="1"/>
        </xdr:cNvSpPr>
      </xdr:nvSpPr>
      <xdr:spPr bwMode="auto">
        <a:xfrm>
          <a:off x="6282690" y="3124200"/>
          <a:ext cx="934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317" name="Text Box 15"/>
        <xdr:cNvSpPr txBox="1">
          <a:spLocks noChangeArrowheads="1"/>
        </xdr:cNvSpPr>
      </xdr:nvSpPr>
      <xdr:spPr bwMode="auto">
        <a:xfrm>
          <a:off x="68675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3957</xdr:colOff>
      <xdr:row>14</xdr:row>
      <xdr:rowOff>133350</xdr:rowOff>
    </xdr:to>
    <xdr:sp macro="" textlink="">
      <xdr:nvSpPr>
        <xdr:cNvPr id="318" name="Text Box 10"/>
        <xdr:cNvSpPr txBox="1">
          <a:spLocks noChangeArrowheads="1"/>
        </xdr:cNvSpPr>
      </xdr:nvSpPr>
      <xdr:spPr bwMode="auto">
        <a:xfrm>
          <a:off x="6282690" y="3124200"/>
          <a:ext cx="934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319" name="Text Box 15"/>
        <xdr:cNvSpPr txBox="1">
          <a:spLocks noChangeArrowheads="1"/>
        </xdr:cNvSpPr>
      </xdr:nvSpPr>
      <xdr:spPr bwMode="auto">
        <a:xfrm>
          <a:off x="68675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20" name="Text Box 4"/>
        <xdr:cNvSpPr txBox="1">
          <a:spLocks noChangeArrowheads="1"/>
        </xdr:cNvSpPr>
      </xdr:nvSpPr>
      <xdr:spPr bwMode="auto">
        <a:xfrm>
          <a:off x="68770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21" name="Text Box 4"/>
        <xdr:cNvSpPr txBox="1">
          <a:spLocks noChangeArrowheads="1"/>
        </xdr:cNvSpPr>
      </xdr:nvSpPr>
      <xdr:spPr bwMode="auto">
        <a:xfrm>
          <a:off x="68770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22" name="Text Box 4"/>
        <xdr:cNvSpPr txBox="1">
          <a:spLocks noChangeArrowheads="1"/>
        </xdr:cNvSpPr>
      </xdr:nvSpPr>
      <xdr:spPr bwMode="auto">
        <a:xfrm>
          <a:off x="68770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23" name="Text Box 4"/>
        <xdr:cNvSpPr txBox="1">
          <a:spLocks noChangeArrowheads="1"/>
        </xdr:cNvSpPr>
      </xdr:nvSpPr>
      <xdr:spPr bwMode="auto">
        <a:xfrm>
          <a:off x="68770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24" name="Text Box 4"/>
        <xdr:cNvSpPr txBox="1">
          <a:spLocks noChangeArrowheads="1"/>
        </xdr:cNvSpPr>
      </xdr:nvSpPr>
      <xdr:spPr bwMode="auto">
        <a:xfrm>
          <a:off x="68770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13</xdr:row>
      <xdr:rowOff>0</xdr:rowOff>
    </xdr:from>
    <xdr:to>
      <xdr:col>8</xdr:col>
      <xdr:colOff>577362</xdr:colOff>
      <xdr:row>13</xdr:row>
      <xdr:rowOff>125942</xdr:rowOff>
    </xdr:to>
    <xdr:sp macro="" textlink="">
      <xdr:nvSpPr>
        <xdr:cNvPr id="325" name="Text Box 3"/>
        <xdr:cNvSpPr txBox="1">
          <a:spLocks noChangeArrowheads="1"/>
        </xdr:cNvSpPr>
      </xdr:nvSpPr>
      <xdr:spPr bwMode="auto">
        <a:xfrm>
          <a:off x="6865620" y="29337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3674</xdr:colOff>
      <xdr:row>14</xdr:row>
      <xdr:rowOff>125942</xdr:rowOff>
    </xdr:to>
    <xdr:sp macro="" textlink="">
      <xdr:nvSpPr>
        <xdr:cNvPr id="326" name="Text Box 3"/>
        <xdr:cNvSpPr txBox="1">
          <a:spLocks noChangeArrowheads="1"/>
        </xdr:cNvSpPr>
      </xdr:nvSpPr>
      <xdr:spPr bwMode="auto">
        <a:xfrm>
          <a:off x="6282690" y="3124200"/>
          <a:ext cx="932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327" name="Text Box 4"/>
        <xdr:cNvSpPr txBox="1">
          <a:spLocks noChangeArrowheads="1"/>
        </xdr:cNvSpPr>
      </xdr:nvSpPr>
      <xdr:spPr bwMode="auto">
        <a:xfrm>
          <a:off x="688657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3674</xdr:colOff>
      <xdr:row>14</xdr:row>
      <xdr:rowOff>125942</xdr:rowOff>
    </xdr:to>
    <xdr:sp macro="" textlink="">
      <xdr:nvSpPr>
        <xdr:cNvPr id="328" name="Text Box 3"/>
        <xdr:cNvSpPr txBox="1">
          <a:spLocks noChangeArrowheads="1"/>
        </xdr:cNvSpPr>
      </xdr:nvSpPr>
      <xdr:spPr bwMode="auto">
        <a:xfrm>
          <a:off x="6282690" y="3124200"/>
          <a:ext cx="932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329" name="Text Box 4"/>
        <xdr:cNvSpPr txBox="1">
          <a:spLocks noChangeArrowheads="1"/>
        </xdr:cNvSpPr>
      </xdr:nvSpPr>
      <xdr:spPr bwMode="auto">
        <a:xfrm>
          <a:off x="685800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330" name="Text Box 4"/>
        <xdr:cNvSpPr txBox="1">
          <a:spLocks noChangeArrowheads="1"/>
        </xdr:cNvSpPr>
      </xdr:nvSpPr>
      <xdr:spPr bwMode="auto">
        <a:xfrm>
          <a:off x="685800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331" name="Text Box 4"/>
        <xdr:cNvSpPr txBox="1">
          <a:spLocks noChangeArrowheads="1"/>
        </xdr:cNvSpPr>
      </xdr:nvSpPr>
      <xdr:spPr bwMode="auto">
        <a:xfrm>
          <a:off x="68675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332" name="Text Box 4"/>
        <xdr:cNvSpPr txBox="1">
          <a:spLocks noChangeArrowheads="1"/>
        </xdr:cNvSpPr>
      </xdr:nvSpPr>
      <xdr:spPr bwMode="auto">
        <a:xfrm>
          <a:off x="68675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3957</xdr:colOff>
      <xdr:row>14</xdr:row>
      <xdr:rowOff>133350</xdr:rowOff>
    </xdr:to>
    <xdr:sp macro="" textlink="">
      <xdr:nvSpPr>
        <xdr:cNvPr id="333" name="Text Box 10"/>
        <xdr:cNvSpPr txBox="1">
          <a:spLocks noChangeArrowheads="1"/>
        </xdr:cNvSpPr>
      </xdr:nvSpPr>
      <xdr:spPr bwMode="auto">
        <a:xfrm>
          <a:off x="6282690" y="3124200"/>
          <a:ext cx="934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334" name="Text Box 15"/>
        <xdr:cNvSpPr txBox="1">
          <a:spLocks noChangeArrowheads="1"/>
        </xdr:cNvSpPr>
      </xdr:nvSpPr>
      <xdr:spPr bwMode="auto">
        <a:xfrm>
          <a:off x="68675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3957</xdr:colOff>
      <xdr:row>14</xdr:row>
      <xdr:rowOff>133350</xdr:rowOff>
    </xdr:to>
    <xdr:sp macro="" textlink="">
      <xdr:nvSpPr>
        <xdr:cNvPr id="335" name="Text Box 10"/>
        <xdr:cNvSpPr txBox="1">
          <a:spLocks noChangeArrowheads="1"/>
        </xdr:cNvSpPr>
      </xdr:nvSpPr>
      <xdr:spPr bwMode="auto">
        <a:xfrm>
          <a:off x="6282690" y="3124200"/>
          <a:ext cx="934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336" name="Text Box 15"/>
        <xdr:cNvSpPr txBox="1">
          <a:spLocks noChangeArrowheads="1"/>
        </xdr:cNvSpPr>
      </xdr:nvSpPr>
      <xdr:spPr bwMode="auto">
        <a:xfrm>
          <a:off x="68675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3957</xdr:colOff>
      <xdr:row>14</xdr:row>
      <xdr:rowOff>133350</xdr:rowOff>
    </xdr:to>
    <xdr:sp macro="" textlink="">
      <xdr:nvSpPr>
        <xdr:cNvPr id="337" name="Text Box 10"/>
        <xdr:cNvSpPr txBox="1">
          <a:spLocks noChangeArrowheads="1"/>
        </xdr:cNvSpPr>
      </xdr:nvSpPr>
      <xdr:spPr bwMode="auto">
        <a:xfrm>
          <a:off x="6282690" y="3124200"/>
          <a:ext cx="934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3957</xdr:colOff>
      <xdr:row>14</xdr:row>
      <xdr:rowOff>133350</xdr:rowOff>
    </xdr:to>
    <xdr:sp macro="" textlink="">
      <xdr:nvSpPr>
        <xdr:cNvPr id="338" name="Text Box 10"/>
        <xdr:cNvSpPr txBox="1">
          <a:spLocks noChangeArrowheads="1"/>
        </xdr:cNvSpPr>
      </xdr:nvSpPr>
      <xdr:spPr bwMode="auto">
        <a:xfrm>
          <a:off x="6282690" y="3124200"/>
          <a:ext cx="934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339" name="Text Box 15"/>
        <xdr:cNvSpPr txBox="1">
          <a:spLocks noChangeArrowheads="1"/>
        </xdr:cNvSpPr>
      </xdr:nvSpPr>
      <xdr:spPr bwMode="auto">
        <a:xfrm>
          <a:off x="68675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3957</xdr:colOff>
      <xdr:row>14</xdr:row>
      <xdr:rowOff>133350</xdr:rowOff>
    </xdr:to>
    <xdr:sp macro="" textlink="">
      <xdr:nvSpPr>
        <xdr:cNvPr id="340" name="Text Box 10"/>
        <xdr:cNvSpPr txBox="1">
          <a:spLocks noChangeArrowheads="1"/>
        </xdr:cNvSpPr>
      </xdr:nvSpPr>
      <xdr:spPr bwMode="auto">
        <a:xfrm>
          <a:off x="6282690" y="3124200"/>
          <a:ext cx="934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341" name="Text Box 15"/>
        <xdr:cNvSpPr txBox="1">
          <a:spLocks noChangeArrowheads="1"/>
        </xdr:cNvSpPr>
      </xdr:nvSpPr>
      <xdr:spPr bwMode="auto">
        <a:xfrm>
          <a:off x="68675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3957</xdr:colOff>
      <xdr:row>14</xdr:row>
      <xdr:rowOff>133350</xdr:rowOff>
    </xdr:to>
    <xdr:sp macro="" textlink="">
      <xdr:nvSpPr>
        <xdr:cNvPr id="342" name="Text Box 10"/>
        <xdr:cNvSpPr txBox="1">
          <a:spLocks noChangeArrowheads="1"/>
        </xdr:cNvSpPr>
      </xdr:nvSpPr>
      <xdr:spPr bwMode="auto">
        <a:xfrm>
          <a:off x="6282690" y="3124200"/>
          <a:ext cx="934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43" name="Text Box 4"/>
        <xdr:cNvSpPr txBox="1">
          <a:spLocks noChangeArrowheads="1"/>
        </xdr:cNvSpPr>
      </xdr:nvSpPr>
      <xdr:spPr bwMode="auto">
        <a:xfrm>
          <a:off x="68770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44" name="Text Box 4"/>
        <xdr:cNvSpPr txBox="1">
          <a:spLocks noChangeArrowheads="1"/>
        </xdr:cNvSpPr>
      </xdr:nvSpPr>
      <xdr:spPr bwMode="auto">
        <a:xfrm>
          <a:off x="68770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45" name="Text Box 4"/>
        <xdr:cNvSpPr txBox="1">
          <a:spLocks noChangeArrowheads="1"/>
        </xdr:cNvSpPr>
      </xdr:nvSpPr>
      <xdr:spPr bwMode="auto">
        <a:xfrm>
          <a:off x="68770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46" name="Text Box 4"/>
        <xdr:cNvSpPr txBox="1">
          <a:spLocks noChangeArrowheads="1"/>
        </xdr:cNvSpPr>
      </xdr:nvSpPr>
      <xdr:spPr bwMode="auto">
        <a:xfrm>
          <a:off x="68770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47" name="Text Box 4"/>
        <xdr:cNvSpPr txBox="1">
          <a:spLocks noChangeArrowheads="1"/>
        </xdr:cNvSpPr>
      </xdr:nvSpPr>
      <xdr:spPr bwMode="auto">
        <a:xfrm>
          <a:off x="68770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9</xdr:col>
      <xdr:colOff>3322</xdr:colOff>
      <xdr:row>12</xdr:row>
      <xdr:rowOff>100542</xdr:rowOff>
    </xdr:to>
    <xdr:sp macro="" textlink="">
      <xdr:nvSpPr>
        <xdr:cNvPr id="348" name="Text Box 3"/>
        <xdr:cNvSpPr txBox="1">
          <a:spLocks noChangeArrowheads="1"/>
        </xdr:cNvSpPr>
      </xdr:nvSpPr>
      <xdr:spPr bwMode="auto">
        <a:xfrm>
          <a:off x="6865620" y="2743200"/>
          <a:ext cx="1100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20184</xdr:colOff>
      <xdr:row>13</xdr:row>
      <xdr:rowOff>100542</xdr:rowOff>
    </xdr:to>
    <xdr:sp macro="" textlink="">
      <xdr:nvSpPr>
        <xdr:cNvPr id="349" name="Text Box 3"/>
        <xdr:cNvSpPr txBox="1">
          <a:spLocks noChangeArrowheads="1"/>
        </xdr:cNvSpPr>
      </xdr:nvSpPr>
      <xdr:spPr bwMode="auto">
        <a:xfrm>
          <a:off x="6282690" y="2933700"/>
          <a:ext cx="12876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350" name="Text Box 4"/>
        <xdr:cNvSpPr txBox="1">
          <a:spLocks noChangeArrowheads="1"/>
        </xdr:cNvSpPr>
      </xdr:nvSpPr>
      <xdr:spPr bwMode="auto">
        <a:xfrm>
          <a:off x="68865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20184</xdr:colOff>
      <xdr:row>13</xdr:row>
      <xdr:rowOff>100542</xdr:rowOff>
    </xdr:to>
    <xdr:sp macro="" textlink="">
      <xdr:nvSpPr>
        <xdr:cNvPr id="351" name="Text Box 3"/>
        <xdr:cNvSpPr txBox="1">
          <a:spLocks noChangeArrowheads="1"/>
        </xdr:cNvSpPr>
      </xdr:nvSpPr>
      <xdr:spPr bwMode="auto">
        <a:xfrm>
          <a:off x="6282690" y="2933700"/>
          <a:ext cx="12876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352" name="Text Box 4"/>
        <xdr:cNvSpPr txBox="1">
          <a:spLocks noChangeArrowheads="1"/>
        </xdr:cNvSpPr>
      </xdr:nvSpPr>
      <xdr:spPr bwMode="auto">
        <a:xfrm>
          <a:off x="6858000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353" name="Text Box 4"/>
        <xdr:cNvSpPr txBox="1">
          <a:spLocks noChangeArrowheads="1"/>
        </xdr:cNvSpPr>
      </xdr:nvSpPr>
      <xdr:spPr bwMode="auto">
        <a:xfrm>
          <a:off x="6858000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104775</xdr:rowOff>
    </xdr:to>
    <xdr:sp macro="" textlink="">
      <xdr:nvSpPr>
        <xdr:cNvPr id="354" name="Text Box 4"/>
        <xdr:cNvSpPr txBox="1">
          <a:spLocks noChangeArrowheads="1"/>
        </xdr:cNvSpPr>
      </xdr:nvSpPr>
      <xdr:spPr bwMode="auto">
        <a:xfrm>
          <a:off x="6867525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104775</xdr:rowOff>
    </xdr:to>
    <xdr:sp macro="" textlink="">
      <xdr:nvSpPr>
        <xdr:cNvPr id="355" name="Text Box 4"/>
        <xdr:cNvSpPr txBox="1">
          <a:spLocks noChangeArrowheads="1"/>
        </xdr:cNvSpPr>
      </xdr:nvSpPr>
      <xdr:spPr bwMode="auto">
        <a:xfrm>
          <a:off x="6867525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10659</xdr:colOff>
      <xdr:row>13</xdr:row>
      <xdr:rowOff>100542</xdr:rowOff>
    </xdr:to>
    <xdr:sp macro="" textlink="">
      <xdr:nvSpPr>
        <xdr:cNvPr id="356" name="Text Box 3"/>
        <xdr:cNvSpPr txBox="1">
          <a:spLocks noChangeArrowheads="1"/>
        </xdr:cNvSpPr>
      </xdr:nvSpPr>
      <xdr:spPr bwMode="auto">
        <a:xfrm>
          <a:off x="6282690" y="2933700"/>
          <a:ext cx="11924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1134</xdr:colOff>
      <xdr:row>13</xdr:row>
      <xdr:rowOff>100542</xdr:rowOff>
    </xdr:to>
    <xdr:sp macro="" textlink="">
      <xdr:nvSpPr>
        <xdr:cNvPr id="357" name="Text Box 3"/>
        <xdr:cNvSpPr txBox="1">
          <a:spLocks noChangeArrowheads="1"/>
        </xdr:cNvSpPr>
      </xdr:nvSpPr>
      <xdr:spPr bwMode="auto">
        <a:xfrm>
          <a:off x="6863715" y="2933700"/>
          <a:ext cx="10971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58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59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60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61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62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68656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3674</xdr:colOff>
      <xdr:row>13</xdr:row>
      <xdr:rowOff>125942</xdr:rowOff>
    </xdr:to>
    <xdr:sp macro="" textlink="">
      <xdr:nvSpPr>
        <xdr:cNvPr id="364" name="Text Box 3"/>
        <xdr:cNvSpPr txBox="1">
          <a:spLocks noChangeArrowheads="1"/>
        </xdr:cNvSpPr>
      </xdr:nvSpPr>
      <xdr:spPr bwMode="auto">
        <a:xfrm>
          <a:off x="6282690" y="2933700"/>
          <a:ext cx="932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65" name="Text Box 4"/>
        <xdr:cNvSpPr txBox="1">
          <a:spLocks noChangeArrowheads="1"/>
        </xdr:cNvSpPr>
      </xdr:nvSpPr>
      <xdr:spPr bwMode="auto">
        <a:xfrm>
          <a:off x="68865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3674</xdr:colOff>
      <xdr:row>13</xdr:row>
      <xdr:rowOff>125942</xdr:rowOff>
    </xdr:to>
    <xdr:sp macro="" textlink="">
      <xdr:nvSpPr>
        <xdr:cNvPr id="366" name="Text Box 3"/>
        <xdr:cNvSpPr txBox="1">
          <a:spLocks noChangeArrowheads="1"/>
        </xdr:cNvSpPr>
      </xdr:nvSpPr>
      <xdr:spPr bwMode="auto">
        <a:xfrm>
          <a:off x="6282690" y="2933700"/>
          <a:ext cx="932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67" name="Text Box 4"/>
        <xdr:cNvSpPr txBox="1">
          <a:spLocks noChangeArrowheads="1"/>
        </xdr:cNvSpPr>
      </xdr:nvSpPr>
      <xdr:spPr bwMode="auto">
        <a:xfrm>
          <a:off x="68580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68" name="Text Box 4"/>
        <xdr:cNvSpPr txBox="1">
          <a:spLocks noChangeArrowheads="1"/>
        </xdr:cNvSpPr>
      </xdr:nvSpPr>
      <xdr:spPr bwMode="auto">
        <a:xfrm>
          <a:off x="68580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69" name="Text Box 4"/>
        <xdr:cNvSpPr txBox="1">
          <a:spLocks noChangeArrowheads="1"/>
        </xdr:cNvSpPr>
      </xdr:nvSpPr>
      <xdr:spPr bwMode="auto">
        <a:xfrm>
          <a:off x="68675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70" name="Text Box 4"/>
        <xdr:cNvSpPr txBox="1">
          <a:spLocks noChangeArrowheads="1"/>
        </xdr:cNvSpPr>
      </xdr:nvSpPr>
      <xdr:spPr bwMode="auto">
        <a:xfrm>
          <a:off x="68675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3674</xdr:colOff>
      <xdr:row>13</xdr:row>
      <xdr:rowOff>125942</xdr:rowOff>
    </xdr:to>
    <xdr:sp macro="" textlink="">
      <xdr:nvSpPr>
        <xdr:cNvPr id="371" name="Text Box 3"/>
        <xdr:cNvSpPr txBox="1">
          <a:spLocks noChangeArrowheads="1"/>
        </xdr:cNvSpPr>
      </xdr:nvSpPr>
      <xdr:spPr bwMode="auto">
        <a:xfrm>
          <a:off x="6282690" y="2933700"/>
          <a:ext cx="836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372" name="Text Box 3"/>
        <xdr:cNvSpPr txBox="1">
          <a:spLocks noChangeArrowheads="1"/>
        </xdr:cNvSpPr>
      </xdr:nvSpPr>
      <xdr:spPr bwMode="auto">
        <a:xfrm>
          <a:off x="6863715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73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74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75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76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77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378" name="Text Box 3"/>
        <xdr:cNvSpPr txBox="1">
          <a:spLocks noChangeArrowheads="1"/>
        </xdr:cNvSpPr>
      </xdr:nvSpPr>
      <xdr:spPr bwMode="auto">
        <a:xfrm>
          <a:off x="68656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3674</xdr:colOff>
      <xdr:row>13</xdr:row>
      <xdr:rowOff>125942</xdr:rowOff>
    </xdr:to>
    <xdr:sp macro="" textlink="">
      <xdr:nvSpPr>
        <xdr:cNvPr id="379" name="Text Box 3"/>
        <xdr:cNvSpPr txBox="1">
          <a:spLocks noChangeArrowheads="1"/>
        </xdr:cNvSpPr>
      </xdr:nvSpPr>
      <xdr:spPr bwMode="auto">
        <a:xfrm>
          <a:off x="6282690" y="2933700"/>
          <a:ext cx="932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80" name="Text Box 4"/>
        <xdr:cNvSpPr txBox="1">
          <a:spLocks noChangeArrowheads="1"/>
        </xdr:cNvSpPr>
      </xdr:nvSpPr>
      <xdr:spPr bwMode="auto">
        <a:xfrm>
          <a:off x="68865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3674</xdr:colOff>
      <xdr:row>13</xdr:row>
      <xdr:rowOff>125942</xdr:rowOff>
    </xdr:to>
    <xdr:sp macro="" textlink="">
      <xdr:nvSpPr>
        <xdr:cNvPr id="381" name="Text Box 3"/>
        <xdr:cNvSpPr txBox="1">
          <a:spLocks noChangeArrowheads="1"/>
        </xdr:cNvSpPr>
      </xdr:nvSpPr>
      <xdr:spPr bwMode="auto">
        <a:xfrm>
          <a:off x="6282690" y="2933700"/>
          <a:ext cx="932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82" name="Text Box 4"/>
        <xdr:cNvSpPr txBox="1">
          <a:spLocks noChangeArrowheads="1"/>
        </xdr:cNvSpPr>
      </xdr:nvSpPr>
      <xdr:spPr bwMode="auto">
        <a:xfrm>
          <a:off x="68580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83" name="Text Box 4"/>
        <xdr:cNvSpPr txBox="1">
          <a:spLocks noChangeArrowheads="1"/>
        </xdr:cNvSpPr>
      </xdr:nvSpPr>
      <xdr:spPr bwMode="auto">
        <a:xfrm>
          <a:off x="68580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84" name="Text Box 4"/>
        <xdr:cNvSpPr txBox="1">
          <a:spLocks noChangeArrowheads="1"/>
        </xdr:cNvSpPr>
      </xdr:nvSpPr>
      <xdr:spPr bwMode="auto">
        <a:xfrm>
          <a:off x="68675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85" name="Text Box 4"/>
        <xdr:cNvSpPr txBox="1">
          <a:spLocks noChangeArrowheads="1"/>
        </xdr:cNvSpPr>
      </xdr:nvSpPr>
      <xdr:spPr bwMode="auto">
        <a:xfrm>
          <a:off x="68675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3674</xdr:colOff>
      <xdr:row>13</xdr:row>
      <xdr:rowOff>125942</xdr:rowOff>
    </xdr:to>
    <xdr:sp macro="" textlink="">
      <xdr:nvSpPr>
        <xdr:cNvPr id="386" name="Text Box 3"/>
        <xdr:cNvSpPr txBox="1">
          <a:spLocks noChangeArrowheads="1"/>
        </xdr:cNvSpPr>
      </xdr:nvSpPr>
      <xdr:spPr bwMode="auto">
        <a:xfrm>
          <a:off x="6282690" y="2933700"/>
          <a:ext cx="836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6863715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88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89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90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91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92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393" name="Text Box 3"/>
        <xdr:cNvSpPr txBox="1">
          <a:spLocks noChangeArrowheads="1"/>
        </xdr:cNvSpPr>
      </xdr:nvSpPr>
      <xdr:spPr bwMode="auto">
        <a:xfrm>
          <a:off x="68656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3674</xdr:colOff>
      <xdr:row>13</xdr:row>
      <xdr:rowOff>125942</xdr:rowOff>
    </xdr:to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6282690" y="2933700"/>
          <a:ext cx="932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95" name="Text Box 4"/>
        <xdr:cNvSpPr txBox="1">
          <a:spLocks noChangeArrowheads="1"/>
        </xdr:cNvSpPr>
      </xdr:nvSpPr>
      <xdr:spPr bwMode="auto">
        <a:xfrm>
          <a:off x="68865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3674</xdr:colOff>
      <xdr:row>13</xdr:row>
      <xdr:rowOff>125942</xdr:rowOff>
    </xdr:to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6282690" y="2933700"/>
          <a:ext cx="932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97" name="Text Box 4"/>
        <xdr:cNvSpPr txBox="1">
          <a:spLocks noChangeArrowheads="1"/>
        </xdr:cNvSpPr>
      </xdr:nvSpPr>
      <xdr:spPr bwMode="auto">
        <a:xfrm>
          <a:off x="68580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98" name="Text Box 4"/>
        <xdr:cNvSpPr txBox="1">
          <a:spLocks noChangeArrowheads="1"/>
        </xdr:cNvSpPr>
      </xdr:nvSpPr>
      <xdr:spPr bwMode="auto">
        <a:xfrm>
          <a:off x="68580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99" name="Text Box 4"/>
        <xdr:cNvSpPr txBox="1">
          <a:spLocks noChangeArrowheads="1"/>
        </xdr:cNvSpPr>
      </xdr:nvSpPr>
      <xdr:spPr bwMode="auto">
        <a:xfrm>
          <a:off x="68675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00" name="Text Box 4"/>
        <xdr:cNvSpPr txBox="1">
          <a:spLocks noChangeArrowheads="1"/>
        </xdr:cNvSpPr>
      </xdr:nvSpPr>
      <xdr:spPr bwMode="auto">
        <a:xfrm>
          <a:off x="68675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3674</xdr:colOff>
      <xdr:row>13</xdr:row>
      <xdr:rowOff>125942</xdr:rowOff>
    </xdr:to>
    <xdr:sp macro="" textlink="">
      <xdr:nvSpPr>
        <xdr:cNvPr id="401" name="Text Box 3"/>
        <xdr:cNvSpPr txBox="1">
          <a:spLocks noChangeArrowheads="1"/>
        </xdr:cNvSpPr>
      </xdr:nvSpPr>
      <xdr:spPr bwMode="auto">
        <a:xfrm>
          <a:off x="6282690" y="2933700"/>
          <a:ext cx="836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402" name="Text Box 3"/>
        <xdr:cNvSpPr txBox="1">
          <a:spLocks noChangeArrowheads="1"/>
        </xdr:cNvSpPr>
      </xdr:nvSpPr>
      <xdr:spPr bwMode="auto">
        <a:xfrm>
          <a:off x="6863715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03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04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05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06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07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408" name="Text Box 3"/>
        <xdr:cNvSpPr txBox="1">
          <a:spLocks noChangeArrowheads="1"/>
        </xdr:cNvSpPr>
      </xdr:nvSpPr>
      <xdr:spPr bwMode="auto">
        <a:xfrm>
          <a:off x="68656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3674</xdr:colOff>
      <xdr:row>13</xdr:row>
      <xdr:rowOff>125942</xdr:rowOff>
    </xdr:to>
    <xdr:sp macro="" textlink="">
      <xdr:nvSpPr>
        <xdr:cNvPr id="409" name="Text Box 3"/>
        <xdr:cNvSpPr txBox="1">
          <a:spLocks noChangeArrowheads="1"/>
        </xdr:cNvSpPr>
      </xdr:nvSpPr>
      <xdr:spPr bwMode="auto">
        <a:xfrm>
          <a:off x="6282690" y="2933700"/>
          <a:ext cx="932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10" name="Text Box 4"/>
        <xdr:cNvSpPr txBox="1">
          <a:spLocks noChangeArrowheads="1"/>
        </xdr:cNvSpPr>
      </xdr:nvSpPr>
      <xdr:spPr bwMode="auto">
        <a:xfrm>
          <a:off x="68865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3674</xdr:colOff>
      <xdr:row>13</xdr:row>
      <xdr:rowOff>125942</xdr:rowOff>
    </xdr:to>
    <xdr:sp macro="" textlink="">
      <xdr:nvSpPr>
        <xdr:cNvPr id="411" name="Text Box 3"/>
        <xdr:cNvSpPr txBox="1">
          <a:spLocks noChangeArrowheads="1"/>
        </xdr:cNvSpPr>
      </xdr:nvSpPr>
      <xdr:spPr bwMode="auto">
        <a:xfrm>
          <a:off x="6282690" y="2933700"/>
          <a:ext cx="932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12" name="Text Box 4"/>
        <xdr:cNvSpPr txBox="1">
          <a:spLocks noChangeArrowheads="1"/>
        </xdr:cNvSpPr>
      </xdr:nvSpPr>
      <xdr:spPr bwMode="auto">
        <a:xfrm>
          <a:off x="68580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13" name="Text Box 4"/>
        <xdr:cNvSpPr txBox="1">
          <a:spLocks noChangeArrowheads="1"/>
        </xdr:cNvSpPr>
      </xdr:nvSpPr>
      <xdr:spPr bwMode="auto">
        <a:xfrm>
          <a:off x="68580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14" name="Text Box 4"/>
        <xdr:cNvSpPr txBox="1">
          <a:spLocks noChangeArrowheads="1"/>
        </xdr:cNvSpPr>
      </xdr:nvSpPr>
      <xdr:spPr bwMode="auto">
        <a:xfrm>
          <a:off x="68675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15" name="Text Box 4"/>
        <xdr:cNvSpPr txBox="1">
          <a:spLocks noChangeArrowheads="1"/>
        </xdr:cNvSpPr>
      </xdr:nvSpPr>
      <xdr:spPr bwMode="auto">
        <a:xfrm>
          <a:off x="68675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3674</xdr:colOff>
      <xdr:row>13</xdr:row>
      <xdr:rowOff>125942</xdr:rowOff>
    </xdr:to>
    <xdr:sp macro="" textlink="">
      <xdr:nvSpPr>
        <xdr:cNvPr id="416" name="Text Box 3"/>
        <xdr:cNvSpPr txBox="1">
          <a:spLocks noChangeArrowheads="1"/>
        </xdr:cNvSpPr>
      </xdr:nvSpPr>
      <xdr:spPr bwMode="auto">
        <a:xfrm>
          <a:off x="6282690" y="2933700"/>
          <a:ext cx="836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417" name="Text Box 3"/>
        <xdr:cNvSpPr txBox="1">
          <a:spLocks noChangeArrowheads="1"/>
        </xdr:cNvSpPr>
      </xdr:nvSpPr>
      <xdr:spPr bwMode="auto">
        <a:xfrm>
          <a:off x="6863715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18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19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20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21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22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423" name="Text Box 3"/>
        <xdr:cNvSpPr txBox="1">
          <a:spLocks noChangeArrowheads="1"/>
        </xdr:cNvSpPr>
      </xdr:nvSpPr>
      <xdr:spPr bwMode="auto">
        <a:xfrm>
          <a:off x="68656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3674</xdr:colOff>
      <xdr:row>13</xdr:row>
      <xdr:rowOff>125942</xdr:rowOff>
    </xdr:to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6282690" y="2933700"/>
          <a:ext cx="455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25" name="Text Box 4"/>
        <xdr:cNvSpPr txBox="1">
          <a:spLocks noChangeArrowheads="1"/>
        </xdr:cNvSpPr>
      </xdr:nvSpPr>
      <xdr:spPr bwMode="auto">
        <a:xfrm>
          <a:off x="68865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3674</xdr:colOff>
      <xdr:row>13</xdr:row>
      <xdr:rowOff>125942</xdr:rowOff>
    </xdr:to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6282690" y="2933700"/>
          <a:ext cx="455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27" name="Text Box 4"/>
        <xdr:cNvSpPr txBox="1">
          <a:spLocks noChangeArrowheads="1"/>
        </xdr:cNvSpPr>
      </xdr:nvSpPr>
      <xdr:spPr bwMode="auto">
        <a:xfrm>
          <a:off x="68580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28" name="Text Box 4"/>
        <xdr:cNvSpPr txBox="1">
          <a:spLocks noChangeArrowheads="1"/>
        </xdr:cNvSpPr>
      </xdr:nvSpPr>
      <xdr:spPr bwMode="auto">
        <a:xfrm>
          <a:off x="68580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29" name="Text Box 4"/>
        <xdr:cNvSpPr txBox="1">
          <a:spLocks noChangeArrowheads="1"/>
        </xdr:cNvSpPr>
      </xdr:nvSpPr>
      <xdr:spPr bwMode="auto">
        <a:xfrm>
          <a:off x="68675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30" name="Text Box 4"/>
        <xdr:cNvSpPr txBox="1">
          <a:spLocks noChangeArrowheads="1"/>
        </xdr:cNvSpPr>
      </xdr:nvSpPr>
      <xdr:spPr bwMode="auto">
        <a:xfrm>
          <a:off x="68675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31" name="Text Box 4"/>
        <xdr:cNvSpPr txBox="1">
          <a:spLocks noChangeArrowheads="1"/>
        </xdr:cNvSpPr>
      </xdr:nvSpPr>
      <xdr:spPr bwMode="auto">
        <a:xfrm>
          <a:off x="68770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32" name="Text Box 4"/>
        <xdr:cNvSpPr txBox="1">
          <a:spLocks noChangeArrowheads="1"/>
        </xdr:cNvSpPr>
      </xdr:nvSpPr>
      <xdr:spPr bwMode="auto">
        <a:xfrm>
          <a:off x="68770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33" name="Text Box 4"/>
        <xdr:cNvSpPr txBox="1">
          <a:spLocks noChangeArrowheads="1"/>
        </xdr:cNvSpPr>
      </xdr:nvSpPr>
      <xdr:spPr bwMode="auto">
        <a:xfrm>
          <a:off x="68770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34" name="Text Box 4"/>
        <xdr:cNvSpPr txBox="1">
          <a:spLocks noChangeArrowheads="1"/>
        </xdr:cNvSpPr>
      </xdr:nvSpPr>
      <xdr:spPr bwMode="auto">
        <a:xfrm>
          <a:off x="68770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35" name="Text Box 4"/>
        <xdr:cNvSpPr txBox="1">
          <a:spLocks noChangeArrowheads="1"/>
        </xdr:cNvSpPr>
      </xdr:nvSpPr>
      <xdr:spPr bwMode="auto">
        <a:xfrm>
          <a:off x="68770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13</xdr:row>
      <xdr:rowOff>0</xdr:rowOff>
    </xdr:from>
    <xdr:to>
      <xdr:col>8</xdr:col>
      <xdr:colOff>577362</xdr:colOff>
      <xdr:row>13</xdr:row>
      <xdr:rowOff>125942</xdr:rowOff>
    </xdr:to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6865620" y="29337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3674</xdr:colOff>
      <xdr:row>14</xdr:row>
      <xdr:rowOff>125942</xdr:rowOff>
    </xdr:to>
    <xdr:sp macro="" textlink="">
      <xdr:nvSpPr>
        <xdr:cNvPr id="437" name="Text Box 3"/>
        <xdr:cNvSpPr txBox="1">
          <a:spLocks noChangeArrowheads="1"/>
        </xdr:cNvSpPr>
      </xdr:nvSpPr>
      <xdr:spPr bwMode="auto">
        <a:xfrm>
          <a:off x="6282690" y="3124200"/>
          <a:ext cx="455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38" name="Text Box 4"/>
        <xdr:cNvSpPr txBox="1">
          <a:spLocks noChangeArrowheads="1"/>
        </xdr:cNvSpPr>
      </xdr:nvSpPr>
      <xdr:spPr bwMode="auto">
        <a:xfrm>
          <a:off x="688657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3674</xdr:colOff>
      <xdr:row>14</xdr:row>
      <xdr:rowOff>125942</xdr:rowOff>
    </xdr:to>
    <xdr:sp macro="" textlink="">
      <xdr:nvSpPr>
        <xdr:cNvPr id="439" name="Text Box 3"/>
        <xdr:cNvSpPr txBox="1">
          <a:spLocks noChangeArrowheads="1"/>
        </xdr:cNvSpPr>
      </xdr:nvSpPr>
      <xdr:spPr bwMode="auto">
        <a:xfrm>
          <a:off x="6282690" y="3124200"/>
          <a:ext cx="455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40" name="Text Box 4"/>
        <xdr:cNvSpPr txBox="1">
          <a:spLocks noChangeArrowheads="1"/>
        </xdr:cNvSpPr>
      </xdr:nvSpPr>
      <xdr:spPr bwMode="auto">
        <a:xfrm>
          <a:off x="685800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41" name="Text Box 4"/>
        <xdr:cNvSpPr txBox="1">
          <a:spLocks noChangeArrowheads="1"/>
        </xdr:cNvSpPr>
      </xdr:nvSpPr>
      <xdr:spPr bwMode="auto">
        <a:xfrm>
          <a:off x="685800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42" name="Text Box 4"/>
        <xdr:cNvSpPr txBox="1">
          <a:spLocks noChangeArrowheads="1"/>
        </xdr:cNvSpPr>
      </xdr:nvSpPr>
      <xdr:spPr bwMode="auto">
        <a:xfrm>
          <a:off x="68675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43" name="Text Box 4"/>
        <xdr:cNvSpPr txBox="1">
          <a:spLocks noChangeArrowheads="1"/>
        </xdr:cNvSpPr>
      </xdr:nvSpPr>
      <xdr:spPr bwMode="auto">
        <a:xfrm>
          <a:off x="68675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3957</xdr:colOff>
      <xdr:row>14</xdr:row>
      <xdr:rowOff>133350</xdr:rowOff>
    </xdr:to>
    <xdr:sp macro="" textlink="">
      <xdr:nvSpPr>
        <xdr:cNvPr id="444" name="Text Box 10"/>
        <xdr:cNvSpPr txBox="1">
          <a:spLocks noChangeArrowheads="1"/>
        </xdr:cNvSpPr>
      </xdr:nvSpPr>
      <xdr:spPr bwMode="auto">
        <a:xfrm>
          <a:off x="6282690" y="3124200"/>
          <a:ext cx="458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45" name="Text Box 15"/>
        <xdr:cNvSpPr txBox="1">
          <a:spLocks noChangeArrowheads="1"/>
        </xdr:cNvSpPr>
      </xdr:nvSpPr>
      <xdr:spPr bwMode="auto">
        <a:xfrm>
          <a:off x="68675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3957</xdr:colOff>
      <xdr:row>14</xdr:row>
      <xdr:rowOff>133350</xdr:rowOff>
    </xdr:to>
    <xdr:sp macro="" textlink="">
      <xdr:nvSpPr>
        <xdr:cNvPr id="446" name="Text Box 10"/>
        <xdr:cNvSpPr txBox="1">
          <a:spLocks noChangeArrowheads="1"/>
        </xdr:cNvSpPr>
      </xdr:nvSpPr>
      <xdr:spPr bwMode="auto">
        <a:xfrm>
          <a:off x="6282690" y="3124200"/>
          <a:ext cx="458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47" name="Text Box 15"/>
        <xdr:cNvSpPr txBox="1">
          <a:spLocks noChangeArrowheads="1"/>
        </xdr:cNvSpPr>
      </xdr:nvSpPr>
      <xdr:spPr bwMode="auto">
        <a:xfrm>
          <a:off x="68675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3957</xdr:colOff>
      <xdr:row>14</xdr:row>
      <xdr:rowOff>133350</xdr:rowOff>
    </xdr:to>
    <xdr:sp macro="" textlink="">
      <xdr:nvSpPr>
        <xdr:cNvPr id="448" name="Text Box 10"/>
        <xdr:cNvSpPr txBox="1">
          <a:spLocks noChangeArrowheads="1"/>
        </xdr:cNvSpPr>
      </xdr:nvSpPr>
      <xdr:spPr bwMode="auto">
        <a:xfrm>
          <a:off x="6282690" y="3124200"/>
          <a:ext cx="458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3957</xdr:colOff>
      <xdr:row>14</xdr:row>
      <xdr:rowOff>133350</xdr:rowOff>
    </xdr:to>
    <xdr:sp macro="" textlink="">
      <xdr:nvSpPr>
        <xdr:cNvPr id="449" name="Text Box 10"/>
        <xdr:cNvSpPr txBox="1">
          <a:spLocks noChangeArrowheads="1"/>
        </xdr:cNvSpPr>
      </xdr:nvSpPr>
      <xdr:spPr bwMode="auto">
        <a:xfrm>
          <a:off x="6282690" y="3124200"/>
          <a:ext cx="458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50" name="Text Box 15"/>
        <xdr:cNvSpPr txBox="1">
          <a:spLocks noChangeArrowheads="1"/>
        </xdr:cNvSpPr>
      </xdr:nvSpPr>
      <xdr:spPr bwMode="auto">
        <a:xfrm>
          <a:off x="68675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3957</xdr:colOff>
      <xdr:row>14</xdr:row>
      <xdr:rowOff>133350</xdr:rowOff>
    </xdr:to>
    <xdr:sp macro="" textlink="">
      <xdr:nvSpPr>
        <xdr:cNvPr id="451" name="Text Box 10"/>
        <xdr:cNvSpPr txBox="1">
          <a:spLocks noChangeArrowheads="1"/>
        </xdr:cNvSpPr>
      </xdr:nvSpPr>
      <xdr:spPr bwMode="auto">
        <a:xfrm>
          <a:off x="6282690" y="3124200"/>
          <a:ext cx="458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52" name="Text Box 15"/>
        <xdr:cNvSpPr txBox="1">
          <a:spLocks noChangeArrowheads="1"/>
        </xdr:cNvSpPr>
      </xdr:nvSpPr>
      <xdr:spPr bwMode="auto">
        <a:xfrm>
          <a:off x="68675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3957</xdr:colOff>
      <xdr:row>14</xdr:row>
      <xdr:rowOff>133350</xdr:rowOff>
    </xdr:to>
    <xdr:sp macro="" textlink="">
      <xdr:nvSpPr>
        <xdr:cNvPr id="453" name="Text Box 10"/>
        <xdr:cNvSpPr txBox="1">
          <a:spLocks noChangeArrowheads="1"/>
        </xdr:cNvSpPr>
      </xdr:nvSpPr>
      <xdr:spPr bwMode="auto">
        <a:xfrm>
          <a:off x="6282690" y="3124200"/>
          <a:ext cx="458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54" name="Text Box 15"/>
        <xdr:cNvSpPr txBox="1">
          <a:spLocks noChangeArrowheads="1"/>
        </xdr:cNvSpPr>
      </xdr:nvSpPr>
      <xdr:spPr bwMode="auto">
        <a:xfrm>
          <a:off x="68675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55" name="Text Box 4"/>
        <xdr:cNvSpPr txBox="1">
          <a:spLocks noChangeArrowheads="1"/>
        </xdr:cNvSpPr>
      </xdr:nvSpPr>
      <xdr:spPr bwMode="auto">
        <a:xfrm>
          <a:off x="68770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56" name="Text Box 4"/>
        <xdr:cNvSpPr txBox="1">
          <a:spLocks noChangeArrowheads="1"/>
        </xdr:cNvSpPr>
      </xdr:nvSpPr>
      <xdr:spPr bwMode="auto">
        <a:xfrm>
          <a:off x="68770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57" name="Text Box 4"/>
        <xdr:cNvSpPr txBox="1">
          <a:spLocks noChangeArrowheads="1"/>
        </xdr:cNvSpPr>
      </xdr:nvSpPr>
      <xdr:spPr bwMode="auto">
        <a:xfrm>
          <a:off x="68770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58" name="Text Box 4"/>
        <xdr:cNvSpPr txBox="1">
          <a:spLocks noChangeArrowheads="1"/>
        </xdr:cNvSpPr>
      </xdr:nvSpPr>
      <xdr:spPr bwMode="auto">
        <a:xfrm>
          <a:off x="68770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59" name="Text Box 4"/>
        <xdr:cNvSpPr txBox="1">
          <a:spLocks noChangeArrowheads="1"/>
        </xdr:cNvSpPr>
      </xdr:nvSpPr>
      <xdr:spPr bwMode="auto">
        <a:xfrm>
          <a:off x="68770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13</xdr:row>
      <xdr:rowOff>0</xdr:rowOff>
    </xdr:from>
    <xdr:to>
      <xdr:col>8</xdr:col>
      <xdr:colOff>577362</xdr:colOff>
      <xdr:row>13</xdr:row>
      <xdr:rowOff>125942</xdr:rowOff>
    </xdr:to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6865620" y="29337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3674</xdr:colOff>
      <xdr:row>14</xdr:row>
      <xdr:rowOff>125942</xdr:rowOff>
    </xdr:to>
    <xdr:sp macro="" textlink="">
      <xdr:nvSpPr>
        <xdr:cNvPr id="461" name="Text Box 3"/>
        <xdr:cNvSpPr txBox="1">
          <a:spLocks noChangeArrowheads="1"/>
        </xdr:cNvSpPr>
      </xdr:nvSpPr>
      <xdr:spPr bwMode="auto">
        <a:xfrm>
          <a:off x="6282690" y="3124200"/>
          <a:ext cx="455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62" name="Text Box 4"/>
        <xdr:cNvSpPr txBox="1">
          <a:spLocks noChangeArrowheads="1"/>
        </xdr:cNvSpPr>
      </xdr:nvSpPr>
      <xdr:spPr bwMode="auto">
        <a:xfrm>
          <a:off x="688657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3674</xdr:colOff>
      <xdr:row>14</xdr:row>
      <xdr:rowOff>125942</xdr:rowOff>
    </xdr:to>
    <xdr:sp macro="" textlink="">
      <xdr:nvSpPr>
        <xdr:cNvPr id="463" name="Text Box 3"/>
        <xdr:cNvSpPr txBox="1">
          <a:spLocks noChangeArrowheads="1"/>
        </xdr:cNvSpPr>
      </xdr:nvSpPr>
      <xdr:spPr bwMode="auto">
        <a:xfrm>
          <a:off x="6282690" y="3124200"/>
          <a:ext cx="455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64" name="Text Box 4"/>
        <xdr:cNvSpPr txBox="1">
          <a:spLocks noChangeArrowheads="1"/>
        </xdr:cNvSpPr>
      </xdr:nvSpPr>
      <xdr:spPr bwMode="auto">
        <a:xfrm>
          <a:off x="685800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65" name="Text Box 4"/>
        <xdr:cNvSpPr txBox="1">
          <a:spLocks noChangeArrowheads="1"/>
        </xdr:cNvSpPr>
      </xdr:nvSpPr>
      <xdr:spPr bwMode="auto">
        <a:xfrm>
          <a:off x="685800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66" name="Text Box 4"/>
        <xdr:cNvSpPr txBox="1">
          <a:spLocks noChangeArrowheads="1"/>
        </xdr:cNvSpPr>
      </xdr:nvSpPr>
      <xdr:spPr bwMode="auto">
        <a:xfrm>
          <a:off x="68675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67" name="Text Box 4"/>
        <xdr:cNvSpPr txBox="1">
          <a:spLocks noChangeArrowheads="1"/>
        </xdr:cNvSpPr>
      </xdr:nvSpPr>
      <xdr:spPr bwMode="auto">
        <a:xfrm>
          <a:off x="68675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3957</xdr:colOff>
      <xdr:row>14</xdr:row>
      <xdr:rowOff>133350</xdr:rowOff>
    </xdr:to>
    <xdr:sp macro="" textlink="">
      <xdr:nvSpPr>
        <xdr:cNvPr id="468" name="Text Box 10"/>
        <xdr:cNvSpPr txBox="1">
          <a:spLocks noChangeArrowheads="1"/>
        </xdr:cNvSpPr>
      </xdr:nvSpPr>
      <xdr:spPr bwMode="auto">
        <a:xfrm>
          <a:off x="6282690" y="3124200"/>
          <a:ext cx="458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69" name="Text Box 15"/>
        <xdr:cNvSpPr txBox="1">
          <a:spLocks noChangeArrowheads="1"/>
        </xdr:cNvSpPr>
      </xdr:nvSpPr>
      <xdr:spPr bwMode="auto">
        <a:xfrm>
          <a:off x="68675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3957</xdr:colOff>
      <xdr:row>14</xdr:row>
      <xdr:rowOff>133350</xdr:rowOff>
    </xdr:to>
    <xdr:sp macro="" textlink="">
      <xdr:nvSpPr>
        <xdr:cNvPr id="470" name="Text Box 10"/>
        <xdr:cNvSpPr txBox="1">
          <a:spLocks noChangeArrowheads="1"/>
        </xdr:cNvSpPr>
      </xdr:nvSpPr>
      <xdr:spPr bwMode="auto">
        <a:xfrm>
          <a:off x="6282690" y="3124200"/>
          <a:ext cx="458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71" name="Text Box 15"/>
        <xdr:cNvSpPr txBox="1">
          <a:spLocks noChangeArrowheads="1"/>
        </xdr:cNvSpPr>
      </xdr:nvSpPr>
      <xdr:spPr bwMode="auto">
        <a:xfrm>
          <a:off x="68675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3957</xdr:colOff>
      <xdr:row>14</xdr:row>
      <xdr:rowOff>133350</xdr:rowOff>
    </xdr:to>
    <xdr:sp macro="" textlink="">
      <xdr:nvSpPr>
        <xdr:cNvPr id="472" name="Text Box 10"/>
        <xdr:cNvSpPr txBox="1">
          <a:spLocks noChangeArrowheads="1"/>
        </xdr:cNvSpPr>
      </xdr:nvSpPr>
      <xdr:spPr bwMode="auto">
        <a:xfrm>
          <a:off x="6282690" y="3124200"/>
          <a:ext cx="458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3957</xdr:colOff>
      <xdr:row>14</xdr:row>
      <xdr:rowOff>133350</xdr:rowOff>
    </xdr:to>
    <xdr:sp macro="" textlink="">
      <xdr:nvSpPr>
        <xdr:cNvPr id="473" name="Text Box 10"/>
        <xdr:cNvSpPr txBox="1">
          <a:spLocks noChangeArrowheads="1"/>
        </xdr:cNvSpPr>
      </xdr:nvSpPr>
      <xdr:spPr bwMode="auto">
        <a:xfrm>
          <a:off x="6282690" y="3124200"/>
          <a:ext cx="458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74" name="Text Box 15"/>
        <xdr:cNvSpPr txBox="1">
          <a:spLocks noChangeArrowheads="1"/>
        </xdr:cNvSpPr>
      </xdr:nvSpPr>
      <xdr:spPr bwMode="auto">
        <a:xfrm>
          <a:off x="68675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3957</xdr:colOff>
      <xdr:row>14</xdr:row>
      <xdr:rowOff>133350</xdr:rowOff>
    </xdr:to>
    <xdr:sp macro="" textlink="">
      <xdr:nvSpPr>
        <xdr:cNvPr id="475" name="Text Box 10"/>
        <xdr:cNvSpPr txBox="1">
          <a:spLocks noChangeArrowheads="1"/>
        </xdr:cNvSpPr>
      </xdr:nvSpPr>
      <xdr:spPr bwMode="auto">
        <a:xfrm>
          <a:off x="6282690" y="3124200"/>
          <a:ext cx="458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76" name="Text Box 15"/>
        <xdr:cNvSpPr txBox="1">
          <a:spLocks noChangeArrowheads="1"/>
        </xdr:cNvSpPr>
      </xdr:nvSpPr>
      <xdr:spPr bwMode="auto">
        <a:xfrm>
          <a:off x="68675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3957</xdr:colOff>
      <xdr:row>14</xdr:row>
      <xdr:rowOff>133350</xdr:rowOff>
    </xdr:to>
    <xdr:sp macro="" textlink="">
      <xdr:nvSpPr>
        <xdr:cNvPr id="477" name="Text Box 10"/>
        <xdr:cNvSpPr txBox="1">
          <a:spLocks noChangeArrowheads="1"/>
        </xdr:cNvSpPr>
      </xdr:nvSpPr>
      <xdr:spPr bwMode="auto">
        <a:xfrm>
          <a:off x="6282690" y="3124200"/>
          <a:ext cx="458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78" name="Text Box 15"/>
        <xdr:cNvSpPr txBox="1">
          <a:spLocks noChangeArrowheads="1"/>
        </xdr:cNvSpPr>
      </xdr:nvSpPr>
      <xdr:spPr bwMode="auto">
        <a:xfrm>
          <a:off x="68675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479" name="Text Box 4"/>
        <xdr:cNvSpPr txBox="1">
          <a:spLocks noChangeArrowheads="1"/>
        </xdr:cNvSpPr>
      </xdr:nvSpPr>
      <xdr:spPr bwMode="auto">
        <a:xfrm>
          <a:off x="68770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480" name="Text Box 4"/>
        <xdr:cNvSpPr txBox="1">
          <a:spLocks noChangeArrowheads="1"/>
        </xdr:cNvSpPr>
      </xdr:nvSpPr>
      <xdr:spPr bwMode="auto">
        <a:xfrm>
          <a:off x="68770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481" name="Text Box 4"/>
        <xdr:cNvSpPr txBox="1">
          <a:spLocks noChangeArrowheads="1"/>
        </xdr:cNvSpPr>
      </xdr:nvSpPr>
      <xdr:spPr bwMode="auto">
        <a:xfrm>
          <a:off x="68770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482" name="Text Box 4"/>
        <xdr:cNvSpPr txBox="1">
          <a:spLocks noChangeArrowheads="1"/>
        </xdr:cNvSpPr>
      </xdr:nvSpPr>
      <xdr:spPr bwMode="auto">
        <a:xfrm>
          <a:off x="68770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483" name="Text Box 4"/>
        <xdr:cNvSpPr txBox="1">
          <a:spLocks noChangeArrowheads="1"/>
        </xdr:cNvSpPr>
      </xdr:nvSpPr>
      <xdr:spPr bwMode="auto">
        <a:xfrm>
          <a:off x="68770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9</xdr:col>
      <xdr:colOff>3322</xdr:colOff>
      <xdr:row>12</xdr:row>
      <xdr:rowOff>100542</xdr:rowOff>
    </xdr:to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6865620" y="2743200"/>
          <a:ext cx="1100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67809</xdr:colOff>
      <xdr:row>13</xdr:row>
      <xdr:rowOff>100542</xdr:rowOff>
    </xdr:to>
    <xdr:sp macro="" textlink="">
      <xdr:nvSpPr>
        <xdr:cNvPr id="485" name="Text Box 3"/>
        <xdr:cNvSpPr txBox="1">
          <a:spLocks noChangeArrowheads="1"/>
        </xdr:cNvSpPr>
      </xdr:nvSpPr>
      <xdr:spPr bwMode="auto">
        <a:xfrm>
          <a:off x="6282690" y="2933700"/>
          <a:ext cx="17639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486" name="Text Box 4"/>
        <xdr:cNvSpPr txBox="1">
          <a:spLocks noChangeArrowheads="1"/>
        </xdr:cNvSpPr>
      </xdr:nvSpPr>
      <xdr:spPr bwMode="auto">
        <a:xfrm>
          <a:off x="6886575" y="3895725"/>
          <a:ext cx="857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67809</xdr:colOff>
      <xdr:row>13</xdr:row>
      <xdr:rowOff>100542</xdr:rowOff>
    </xdr:to>
    <xdr:sp macro="" textlink="">
      <xdr:nvSpPr>
        <xdr:cNvPr id="487" name="Text Box 3"/>
        <xdr:cNvSpPr txBox="1">
          <a:spLocks noChangeArrowheads="1"/>
        </xdr:cNvSpPr>
      </xdr:nvSpPr>
      <xdr:spPr bwMode="auto">
        <a:xfrm>
          <a:off x="6282690" y="2933700"/>
          <a:ext cx="17639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488" name="Text Box 4"/>
        <xdr:cNvSpPr txBox="1">
          <a:spLocks noChangeArrowheads="1"/>
        </xdr:cNvSpPr>
      </xdr:nvSpPr>
      <xdr:spPr bwMode="auto">
        <a:xfrm>
          <a:off x="6858000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489" name="Text Box 4"/>
        <xdr:cNvSpPr txBox="1">
          <a:spLocks noChangeArrowheads="1"/>
        </xdr:cNvSpPr>
      </xdr:nvSpPr>
      <xdr:spPr bwMode="auto">
        <a:xfrm>
          <a:off x="6858000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490" name="Text Box 4"/>
        <xdr:cNvSpPr txBox="1">
          <a:spLocks noChangeArrowheads="1"/>
        </xdr:cNvSpPr>
      </xdr:nvSpPr>
      <xdr:spPr bwMode="auto">
        <a:xfrm>
          <a:off x="686752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491" name="Text Box 4"/>
        <xdr:cNvSpPr txBox="1">
          <a:spLocks noChangeArrowheads="1"/>
        </xdr:cNvSpPr>
      </xdr:nvSpPr>
      <xdr:spPr bwMode="auto">
        <a:xfrm>
          <a:off x="686752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58284</xdr:colOff>
      <xdr:row>13</xdr:row>
      <xdr:rowOff>100542</xdr:rowOff>
    </xdr:to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6282690" y="2933700"/>
          <a:ext cx="16686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1134</xdr:colOff>
      <xdr:row>13</xdr:row>
      <xdr:rowOff>100542</xdr:rowOff>
    </xdr:to>
    <xdr:sp macro="" textlink="">
      <xdr:nvSpPr>
        <xdr:cNvPr id="493" name="Text Box 3"/>
        <xdr:cNvSpPr txBox="1">
          <a:spLocks noChangeArrowheads="1"/>
        </xdr:cNvSpPr>
      </xdr:nvSpPr>
      <xdr:spPr bwMode="auto">
        <a:xfrm>
          <a:off x="6863715" y="2933700"/>
          <a:ext cx="10971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94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95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96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97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98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499" name="Text Box 3"/>
        <xdr:cNvSpPr txBox="1">
          <a:spLocks noChangeArrowheads="1"/>
        </xdr:cNvSpPr>
      </xdr:nvSpPr>
      <xdr:spPr bwMode="auto">
        <a:xfrm>
          <a:off x="68656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32249</xdr:colOff>
      <xdr:row>13</xdr:row>
      <xdr:rowOff>125942</xdr:rowOff>
    </xdr:to>
    <xdr:sp macro="" textlink="">
      <xdr:nvSpPr>
        <xdr:cNvPr id="500" name="Text Box 3"/>
        <xdr:cNvSpPr txBox="1">
          <a:spLocks noChangeArrowheads="1"/>
        </xdr:cNvSpPr>
      </xdr:nvSpPr>
      <xdr:spPr bwMode="auto">
        <a:xfrm>
          <a:off x="6282690" y="29337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01" name="Text Box 4"/>
        <xdr:cNvSpPr txBox="1">
          <a:spLocks noChangeArrowheads="1"/>
        </xdr:cNvSpPr>
      </xdr:nvSpPr>
      <xdr:spPr bwMode="auto">
        <a:xfrm>
          <a:off x="68865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32249</xdr:colOff>
      <xdr:row>13</xdr:row>
      <xdr:rowOff>125942</xdr:rowOff>
    </xdr:to>
    <xdr:sp macro="" textlink="">
      <xdr:nvSpPr>
        <xdr:cNvPr id="502" name="Text Box 3"/>
        <xdr:cNvSpPr txBox="1">
          <a:spLocks noChangeArrowheads="1"/>
        </xdr:cNvSpPr>
      </xdr:nvSpPr>
      <xdr:spPr bwMode="auto">
        <a:xfrm>
          <a:off x="6282690" y="29337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03" name="Text Box 4"/>
        <xdr:cNvSpPr txBox="1">
          <a:spLocks noChangeArrowheads="1"/>
        </xdr:cNvSpPr>
      </xdr:nvSpPr>
      <xdr:spPr bwMode="auto">
        <a:xfrm>
          <a:off x="68580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04" name="Text Box 4"/>
        <xdr:cNvSpPr txBox="1">
          <a:spLocks noChangeArrowheads="1"/>
        </xdr:cNvSpPr>
      </xdr:nvSpPr>
      <xdr:spPr bwMode="auto">
        <a:xfrm>
          <a:off x="68580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05" name="Text Box 4"/>
        <xdr:cNvSpPr txBox="1">
          <a:spLocks noChangeArrowheads="1"/>
        </xdr:cNvSpPr>
      </xdr:nvSpPr>
      <xdr:spPr bwMode="auto">
        <a:xfrm>
          <a:off x="68675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06" name="Text Box 4"/>
        <xdr:cNvSpPr txBox="1">
          <a:spLocks noChangeArrowheads="1"/>
        </xdr:cNvSpPr>
      </xdr:nvSpPr>
      <xdr:spPr bwMode="auto">
        <a:xfrm>
          <a:off x="68675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22724</xdr:colOff>
      <xdr:row>13</xdr:row>
      <xdr:rowOff>125942</xdr:rowOff>
    </xdr:to>
    <xdr:sp macro="" textlink="">
      <xdr:nvSpPr>
        <xdr:cNvPr id="507" name="Text Box 3"/>
        <xdr:cNvSpPr txBox="1">
          <a:spLocks noChangeArrowheads="1"/>
        </xdr:cNvSpPr>
      </xdr:nvSpPr>
      <xdr:spPr bwMode="auto">
        <a:xfrm>
          <a:off x="6282690" y="2933700"/>
          <a:ext cx="1313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508" name="Text Box 3"/>
        <xdr:cNvSpPr txBox="1">
          <a:spLocks noChangeArrowheads="1"/>
        </xdr:cNvSpPr>
      </xdr:nvSpPr>
      <xdr:spPr bwMode="auto">
        <a:xfrm>
          <a:off x="6863715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09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10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11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12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13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68656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32249</xdr:colOff>
      <xdr:row>13</xdr:row>
      <xdr:rowOff>125942</xdr:rowOff>
    </xdr:to>
    <xdr:sp macro="" textlink="">
      <xdr:nvSpPr>
        <xdr:cNvPr id="515" name="Text Box 3"/>
        <xdr:cNvSpPr txBox="1">
          <a:spLocks noChangeArrowheads="1"/>
        </xdr:cNvSpPr>
      </xdr:nvSpPr>
      <xdr:spPr bwMode="auto">
        <a:xfrm>
          <a:off x="6282690" y="29337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16" name="Text Box 4"/>
        <xdr:cNvSpPr txBox="1">
          <a:spLocks noChangeArrowheads="1"/>
        </xdr:cNvSpPr>
      </xdr:nvSpPr>
      <xdr:spPr bwMode="auto">
        <a:xfrm>
          <a:off x="68865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32249</xdr:colOff>
      <xdr:row>13</xdr:row>
      <xdr:rowOff>125942</xdr:rowOff>
    </xdr:to>
    <xdr:sp macro="" textlink="">
      <xdr:nvSpPr>
        <xdr:cNvPr id="517" name="Text Box 3"/>
        <xdr:cNvSpPr txBox="1">
          <a:spLocks noChangeArrowheads="1"/>
        </xdr:cNvSpPr>
      </xdr:nvSpPr>
      <xdr:spPr bwMode="auto">
        <a:xfrm>
          <a:off x="6282690" y="29337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18" name="Text Box 4"/>
        <xdr:cNvSpPr txBox="1">
          <a:spLocks noChangeArrowheads="1"/>
        </xdr:cNvSpPr>
      </xdr:nvSpPr>
      <xdr:spPr bwMode="auto">
        <a:xfrm>
          <a:off x="68580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19" name="Text Box 4"/>
        <xdr:cNvSpPr txBox="1">
          <a:spLocks noChangeArrowheads="1"/>
        </xdr:cNvSpPr>
      </xdr:nvSpPr>
      <xdr:spPr bwMode="auto">
        <a:xfrm>
          <a:off x="68580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20" name="Text Box 4"/>
        <xdr:cNvSpPr txBox="1">
          <a:spLocks noChangeArrowheads="1"/>
        </xdr:cNvSpPr>
      </xdr:nvSpPr>
      <xdr:spPr bwMode="auto">
        <a:xfrm>
          <a:off x="68675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21" name="Text Box 4"/>
        <xdr:cNvSpPr txBox="1">
          <a:spLocks noChangeArrowheads="1"/>
        </xdr:cNvSpPr>
      </xdr:nvSpPr>
      <xdr:spPr bwMode="auto">
        <a:xfrm>
          <a:off x="68675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22724</xdr:colOff>
      <xdr:row>13</xdr:row>
      <xdr:rowOff>125942</xdr:rowOff>
    </xdr:to>
    <xdr:sp macro="" textlink="">
      <xdr:nvSpPr>
        <xdr:cNvPr id="522" name="Text Box 3"/>
        <xdr:cNvSpPr txBox="1">
          <a:spLocks noChangeArrowheads="1"/>
        </xdr:cNvSpPr>
      </xdr:nvSpPr>
      <xdr:spPr bwMode="auto">
        <a:xfrm>
          <a:off x="6282690" y="2933700"/>
          <a:ext cx="1313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523" name="Text Box 3"/>
        <xdr:cNvSpPr txBox="1">
          <a:spLocks noChangeArrowheads="1"/>
        </xdr:cNvSpPr>
      </xdr:nvSpPr>
      <xdr:spPr bwMode="auto">
        <a:xfrm>
          <a:off x="6863715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24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26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27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28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529" name="Text Box 3"/>
        <xdr:cNvSpPr txBox="1">
          <a:spLocks noChangeArrowheads="1"/>
        </xdr:cNvSpPr>
      </xdr:nvSpPr>
      <xdr:spPr bwMode="auto">
        <a:xfrm>
          <a:off x="68656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32249</xdr:colOff>
      <xdr:row>13</xdr:row>
      <xdr:rowOff>125942</xdr:rowOff>
    </xdr:to>
    <xdr:sp macro="" textlink="">
      <xdr:nvSpPr>
        <xdr:cNvPr id="530" name="Text Box 3"/>
        <xdr:cNvSpPr txBox="1">
          <a:spLocks noChangeArrowheads="1"/>
        </xdr:cNvSpPr>
      </xdr:nvSpPr>
      <xdr:spPr bwMode="auto">
        <a:xfrm>
          <a:off x="6282690" y="29337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31" name="Text Box 4"/>
        <xdr:cNvSpPr txBox="1">
          <a:spLocks noChangeArrowheads="1"/>
        </xdr:cNvSpPr>
      </xdr:nvSpPr>
      <xdr:spPr bwMode="auto">
        <a:xfrm>
          <a:off x="68865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32249</xdr:colOff>
      <xdr:row>13</xdr:row>
      <xdr:rowOff>125942</xdr:rowOff>
    </xdr:to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6282690" y="29337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33" name="Text Box 4"/>
        <xdr:cNvSpPr txBox="1">
          <a:spLocks noChangeArrowheads="1"/>
        </xdr:cNvSpPr>
      </xdr:nvSpPr>
      <xdr:spPr bwMode="auto">
        <a:xfrm>
          <a:off x="68580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34" name="Text Box 4"/>
        <xdr:cNvSpPr txBox="1">
          <a:spLocks noChangeArrowheads="1"/>
        </xdr:cNvSpPr>
      </xdr:nvSpPr>
      <xdr:spPr bwMode="auto">
        <a:xfrm>
          <a:off x="68580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35" name="Text Box 4"/>
        <xdr:cNvSpPr txBox="1">
          <a:spLocks noChangeArrowheads="1"/>
        </xdr:cNvSpPr>
      </xdr:nvSpPr>
      <xdr:spPr bwMode="auto">
        <a:xfrm>
          <a:off x="68675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36" name="Text Box 4"/>
        <xdr:cNvSpPr txBox="1">
          <a:spLocks noChangeArrowheads="1"/>
        </xdr:cNvSpPr>
      </xdr:nvSpPr>
      <xdr:spPr bwMode="auto">
        <a:xfrm>
          <a:off x="68675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22724</xdr:colOff>
      <xdr:row>13</xdr:row>
      <xdr:rowOff>125942</xdr:rowOff>
    </xdr:to>
    <xdr:sp macro="" textlink="">
      <xdr:nvSpPr>
        <xdr:cNvPr id="537" name="Text Box 3"/>
        <xdr:cNvSpPr txBox="1">
          <a:spLocks noChangeArrowheads="1"/>
        </xdr:cNvSpPr>
      </xdr:nvSpPr>
      <xdr:spPr bwMode="auto">
        <a:xfrm>
          <a:off x="6282690" y="2933700"/>
          <a:ext cx="1313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538" name="Text Box 3"/>
        <xdr:cNvSpPr txBox="1">
          <a:spLocks noChangeArrowheads="1"/>
        </xdr:cNvSpPr>
      </xdr:nvSpPr>
      <xdr:spPr bwMode="auto">
        <a:xfrm>
          <a:off x="6863715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39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40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41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42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43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544" name="Text Box 3"/>
        <xdr:cNvSpPr txBox="1">
          <a:spLocks noChangeArrowheads="1"/>
        </xdr:cNvSpPr>
      </xdr:nvSpPr>
      <xdr:spPr bwMode="auto">
        <a:xfrm>
          <a:off x="68656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32249</xdr:colOff>
      <xdr:row>13</xdr:row>
      <xdr:rowOff>125942</xdr:rowOff>
    </xdr:to>
    <xdr:sp macro="" textlink="">
      <xdr:nvSpPr>
        <xdr:cNvPr id="545" name="Text Box 3"/>
        <xdr:cNvSpPr txBox="1">
          <a:spLocks noChangeArrowheads="1"/>
        </xdr:cNvSpPr>
      </xdr:nvSpPr>
      <xdr:spPr bwMode="auto">
        <a:xfrm>
          <a:off x="6282690" y="29337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46" name="Text Box 4"/>
        <xdr:cNvSpPr txBox="1">
          <a:spLocks noChangeArrowheads="1"/>
        </xdr:cNvSpPr>
      </xdr:nvSpPr>
      <xdr:spPr bwMode="auto">
        <a:xfrm>
          <a:off x="68865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32249</xdr:colOff>
      <xdr:row>13</xdr:row>
      <xdr:rowOff>125942</xdr:rowOff>
    </xdr:to>
    <xdr:sp macro="" textlink="">
      <xdr:nvSpPr>
        <xdr:cNvPr id="547" name="Text Box 3"/>
        <xdr:cNvSpPr txBox="1">
          <a:spLocks noChangeArrowheads="1"/>
        </xdr:cNvSpPr>
      </xdr:nvSpPr>
      <xdr:spPr bwMode="auto">
        <a:xfrm>
          <a:off x="6282690" y="29337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48" name="Text Box 4"/>
        <xdr:cNvSpPr txBox="1">
          <a:spLocks noChangeArrowheads="1"/>
        </xdr:cNvSpPr>
      </xdr:nvSpPr>
      <xdr:spPr bwMode="auto">
        <a:xfrm>
          <a:off x="68580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49" name="Text Box 4"/>
        <xdr:cNvSpPr txBox="1">
          <a:spLocks noChangeArrowheads="1"/>
        </xdr:cNvSpPr>
      </xdr:nvSpPr>
      <xdr:spPr bwMode="auto">
        <a:xfrm>
          <a:off x="68580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50" name="Text Box 4"/>
        <xdr:cNvSpPr txBox="1">
          <a:spLocks noChangeArrowheads="1"/>
        </xdr:cNvSpPr>
      </xdr:nvSpPr>
      <xdr:spPr bwMode="auto">
        <a:xfrm>
          <a:off x="68675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51" name="Text Box 4"/>
        <xdr:cNvSpPr txBox="1">
          <a:spLocks noChangeArrowheads="1"/>
        </xdr:cNvSpPr>
      </xdr:nvSpPr>
      <xdr:spPr bwMode="auto">
        <a:xfrm>
          <a:off x="68675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22724</xdr:colOff>
      <xdr:row>13</xdr:row>
      <xdr:rowOff>125942</xdr:rowOff>
    </xdr:to>
    <xdr:sp macro="" textlink="">
      <xdr:nvSpPr>
        <xdr:cNvPr id="552" name="Text Box 3"/>
        <xdr:cNvSpPr txBox="1">
          <a:spLocks noChangeArrowheads="1"/>
        </xdr:cNvSpPr>
      </xdr:nvSpPr>
      <xdr:spPr bwMode="auto">
        <a:xfrm>
          <a:off x="6282690" y="2933700"/>
          <a:ext cx="1313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553" name="Text Box 3"/>
        <xdr:cNvSpPr txBox="1">
          <a:spLocks noChangeArrowheads="1"/>
        </xdr:cNvSpPr>
      </xdr:nvSpPr>
      <xdr:spPr bwMode="auto">
        <a:xfrm>
          <a:off x="6863715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54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55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56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57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58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559" name="Text Box 3"/>
        <xdr:cNvSpPr txBox="1">
          <a:spLocks noChangeArrowheads="1"/>
        </xdr:cNvSpPr>
      </xdr:nvSpPr>
      <xdr:spPr bwMode="auto">
        <a:xfrm>
          <a:off x="68656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3674</xdr:colOff>
      <xdr:row>13</xdr:row>
      <xdr:rowOff>125942</xdr:rowOff>
    </xdr:to>
    <xdr:sp macro="" textlink="">
      <xdr:nvSpPr>
        <xdr:cNvPr id="560" name="Text Box 3"/>
        <xdr:cNvSpPr txBox="1">
          <a:spLocks noChangeArrowheads="1"/>
        </xdr:cNvSpPr>
      </xdr:nvSpPr>
      <xdr:spPr bwMode="auto">
        <a:xfrm>
          <a:off x="6282690" y="2933700"/>
          <a:ext cx="932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61" name="Text Box 4"/>
        <xdr:cNvSpPr txBox="1">
          <a:spLocks noChangeArrowheads="1"/>
        </xdr:cNvSpPr>
      </xdr:nvSpPr>
      <xdr:spPr bwMode="auto">
        <a:xfrm>
          <a:off x="68865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3674</xdr:colOff>
      <xdr:row>13</xdr:row>
      <xdr:rowOff>125942</xdr:rowOff>
    </xdr:to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6282690" y="2933700"/>
          <a:ext cx="932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63" name="Text Box 4"/>
        <xdr:cNvSpPr txBox="1">
          <a:spLocks noChangeArrowheads="1"/>
        </xdr:cNvSpPr>
      </xdr:nvSpPr>
      <xdr:spPr bwMode="auto">
        <a:xfrm>
          <a:off x="68580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64" name="Text Box 4"/>
        <xdr:cNvSpPr txBox="1">
          <a:spLocks noChangeArrowheads="1"/>
        </xdr:cNvSpPr>
      </xdr:nvSpPr>
      <xdr:spPr bwMode="auto">
        <a:xfrm>
          <a:off x="68580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65" name="Text Box 4"/>
        <xdr:cNvSpPr txBox="1">
          <a:spLocks noChangeArrowheads="1"/>
        </xdr:cNvSpPr>
      </xdr:nvSpPr>
      <xdr:spPr bwMode="auto">
        <a:xfrm>
          <a:off x="68675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66" name="Text Box 4"/>
        <xdr:cNvSpPr txBox="1">
          <a:spLocks noChangeArrowheads="1"/>
        </xdr:cNvSpPr>
      </xdr:nvSpPr>
      <xdr:spPr bwMode="auto">
        <a:xfrm>
          <a:off x="68675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67" name="Text Box 4"/>
        <xdr:cNvSpPr txBox="1">
          <a:spLocks noChangeArrowheads="1"/>
        </xdr:cNvSpPr>
      </xdr:nvSpPr>
      <xdr:spPr bwMode="auto">
        <a:xfrm>
          <a:off x="68770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68" name="Text Box 4"/>
        <xdr:cNvSpPr txBox="1">
          <a:spLocks noChangeArrowheads="1"/>
        </xdr:cNvSpPr>
      </xdr:nvSpPr>
      <xdr:spPr bwMode="auto">
        <a:xfrm>
          <a:off x="68770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69" name="Text Box 4"/>
        <xdr:cNvSpPr txBox="1">
          <a:spLocks noChangeArrowheads="1"/>
        </xdr:cNvSpPr>
      </xdr:nvSpPr>
      <xdr:spPr bwMode="auto">
        <a:xfrm>
          <a:off x="68770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70" name="Text Box 4"/>
        <xdr:cNvSpPr txBox="1">
          <a:spLocks noChangeArrowheads="1"/>
        </xdr:cNvSpPr>
      </xdr:nvSpPr>
      <xdr:spPr bwMode="auto">
        <a:xfrm>
          <a:off x="68770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71" name="Text Box 4"/>
        <xdr:cNvSpPr txBox="1">
          <a:spLocks noChangeArrowheads="1"/>
        </xdr:cNvSpPr>
      </xdr:nvSpPr>
      <xdr:spPr bwMode="auto">
        <a:xfrm>
          <a:off x="68770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13</xdr:row>
      <xdr:rowOff>0</xdr:rowOff>
    </xdr:from>
    <xdr:to>
      <xdr:col>8</xdr:col>
      <xdr:colOff>577362</xdr:colOff>
      <xdr:row>13</xdr:row>
      <xdr:rowOff>125942</xdr:rowOff>
    </xdr:to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6865620" y="29337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3674</xdr:colOff>
      <xdr:row>14</xdr:row>
      <xdr:rowOff>125942</xdr:rowOff>
    </xdr:to>
    <xdr:sp macro="" textlink="">
      <xdr:nvSpPr>
        <xdr:cNvPr id="573" name="Text Box 3"/>
        <xdr:cNvSpPr txBox="1">
          <a:spLocks noChangeArrowheads="1"/>
        </xdr:cNvSpPr>
      </xdr:nvSpPr>
      <xdr:spPr bwMode="auto">
        <a:xfrm>
          <a:off x="6282690" y="3124200"/>
          <a:ext cx="932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74" name="Text Box 4"/>
        <xdr:cNvSpPr txBox="1">
          <a:spLocks noChangeArrowheads="1"/>
        </xdr:cNvSpPr>
      </xdr:nvSpPr>
      <xdr:spPr bwMode="auto">
        <a:xfrm>
          <a:off x="688657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3674</xdr:colOff>
      <xdr:row>14</xdr:row>
      <xdr:rowOff>125942</xdr:rowOff>
    </xdr:to>
    <xdr:sp macro="" textlink="">
      <xdr:nvSpPr>
        <xdr:cNvPr id="575" name="Text Box 3"/>
        <xdr:cNvSpPr txBox="1">
          <a:spLocks noChangeArrowheads="1"/>
        </xdr:cNvSpPr>
      </xdr:nvSpPr>
      <xdr:spPr bwMode="auto">
        <a:xfrm>
          <a:off x="6282690" y="3124200"/>
          <a:ext cx="932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76" name="Text Box 4"/>
        <xdr:cNvSpPr txBox="1">
          <a:spLocks noChangeArrowheads="1"/>
        </xdr:cNvSpPr>
      </xdr:nvSpPr>
      <xdr:spPr bwMode="auto">
        <a:xfrm>
          <a:off x="685800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77" name="Text Box 4"/>
        <xdr:cNvSpPr txBox="1">
          <a:spLocks noChangeArrowheads="1"/>
        </xdr:cNvSpPr>
      </xdr:nvSpPr>
      <xdr:spPr bwMode="auto">
        <a:xfrm>
          <a:off x="685800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78" name="Text Box 4"/>
        <xdr:cNvSpPr txBox="1">
          <a:spLocks noChangeArrowheads="1"/>
        </xdr:cNvSpPr>
      </xdr:nvSpPr>
      <xdr:spPr bwMode="auto">
        <a:xfrm>
          <a:off x="68675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79" name="Text Box 4"/>
        <xdr:cNvSpPr txBox="1">
          <a:spLocks noChangeArrowheads="1"/>
        </xdr:cNvSpPr>
      </xdr:nvSpPr>
      <xdr:spPr bwMode="auto">
        <a:xfrm>
          <a:off x="68675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3957</xdr:colOff>
      <xdr:row>14</xdr:row>
      <xdr:rowOff>133350</xdr:rowOff>
    </xdr:to>
    <xdr:sp macro="" textlink="">
      <xdr:nvSpPr>
        <xdr:cNvPr id="580" name="Text Box 10"/>
        <xdr:cNvSpPr txBox="1">
          <a:spLocks noChangeArrowheads="1"/>
        </xdr:cNvSpPr>
      </xdr:nvSpPr>
      <xdr:spPr bwMode="auto">
        <a:xfrm>
          <a:off x="6282690" y="3124200"/>
          <a:ext cx="934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81" name="Text Box 15"/>
        <xdr:cNvSpPr txBox="1">
          <a:spLocks noChangeArrowheads="1"/>
        </xdr:cNvSpPr>
      </xdr:nvSpPr>
      <xdr:spPr bwMode="auto">
        <a:xfrm>
          <a:off x="68675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3957</xdr:colOff>
      <xdr:row>14</xdr:row>
      <xdr:rowOff>133350</xdr:rowOff>
    </xdr:to>
    <xdr:sp macro="" textlink="">
      <xdr:nvSpPr>
        <xdr:cNvPr id="582" name="Text Box 10"/>
        <xdr:cNvSpPr txBox="1">
          <a:spLocks noChangeArrowheads="1"/>
        </xdr:cNvSpPr>
      </xdr:nvSpPr>
      <xdr:spPr bwMode="auto">
        <a:xfrm>
          <a:off x="6282690" y="3124200"/>
          <a:ext cx="934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83" name="Text Box 15"/>
        <xdr:cNvSpPr txBox="1">
          <a:spLocks noChangeArrowheads="1"/>
        </xdr:cNvSpPr>
      </xdr:nvSpPr>
      <xdr:spPr bwMode="auto">
        <a:xfrm>
          <a:off x="68675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3957</xdr:colOff>
      <xdr:row>14</xdr:row>
      <xdr:rowOff>133350</xdr:rowOff>
    </xdr:to>
    <xdr:sp macro="" textlink="">
      <xdr:nvSpPr>
        <xdr:cNvPr id="584" name="Text Box 10"/>
        <xdr:cNvSpPr txBox="1">
          <a:spLocks noChangeArrowheads="1"/>
        </xdr:cNvSpPr>
      </xdr:nvSpPr>
      <xdr:spPr bwMode="auto">
        <a:xfrm>
          <a:off x="6282690" y="3124200"/>
          <a:ext cx="934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3957</xdr:colOff>
      <xdr:row>14</xdr:row>
      <xdr:rowOff>133350</xdr:rowOff>
    </xdr:to>
    <xdr:sp macro="" textlink="">
      <xdr:nvSpPr>
        <xdr:cNvPr id="585" name="Text Box 10"/>
        <xdr:cNvSpPr txBox="1">
          <a:spLocks noChangeArrowheads="1"/>
        </xdr:cNvSpPr>
      </xdr:nvSpPr>
      <xdr:spPr bwMode="auto">
        <a:xfrm>
          <a:off x="6282690" y="3124200"/>
          <a:ext cx="934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86" name="Text Box 15"/>
        <xdr:cNvSpPr txBox="1">
          <a:spLocks noChangeArrowheads="1"/>
        </xdr:cNvSpPr>
      </xdr:nvSpPr>
      <xdr:spPr bwMode="auto">
        <a:xfrm>
          <a:off x="68675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3957</xdr:colOff>
      <xdr:row>14</xdr:row>
      <xdr:rowOff>133350</xdr:rowOff>
    </xdr:to>
    <xdr:sp macro="" textlink="">
      <xdr:nvSpPr>
        <xdr:cNvPr id="587" name="Text Box 10"/>
        <xdr:cNvSpPr txBox="1">
          <a:spLocks noChangeArrowheads="1"/>
        </xdr:cNvSpPr>
      </xdr:nvSpPr>
      <xdr:spPr bwMode="auto">
        <a:xfrm>
          <a:off x="6282690" y="3124200"/>
          <a:ext cx="934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88" name="Text Box 15"/>
        <xdr:cNvSpPr txBox="1">
          <a:spLocks noChangeArrowheads="1"/>
        </xdr:cNvSpPr>
      </xdr:nvSpPr>
      <xdr:spPr bwMode="auto">
        <a:xfrm>
          <a:off x="68675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3957</xdr:colOff>
      <xdr:row>14</xdr:row>
      <xdr:rowOff>133350</xdr:rowOff>
    </xdr:to>
    <xdr:sp macro="" textlink="">
      <xdr:nvSpPr>
        <xdr:cNvPr id="589" name="Text Box 10"/>
        <xdr:cNvSpPr txBox="1">
          <a:spLocks noChangeArrowheads="1"/>
        </xdr:cNvSpPr>
      </xdr:nvSpPr>
      <xdr:spPr bwMode="auto">
        <a:xfrm>
          <a:off x="6282690" y="3124200"/>
          <a:ext cx="934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90" name="Text Box 15"/>
        <xdr:cNvSpPr txBox="1">
          <a:spLocks noChangeArrowheads="1"/>
        </xdr:cNvSpPr>
      </xdr:nvSpPr>
      <xdr:spPr bwMode="auto">
        <a:xfrm>
          <a:off x="68675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91" name="Text Box 4"/>
        <xdr:cNvSpPr txBox="1">
          <a:spLocks noChangeArrowheads="1"/>
        </xdr:cNvSpPr>
      </xdr:nvSpPr>
      <xdr:spPr bwMode="auto">
        <a:xfrm>
          <a:off x="68770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92" name="Text Box 4"/>
        <xdr:cNvSpPr txBox="1">
          <a:spLocks noChangeArrowheads="1"/>
        </xdr:cNvSpPr>
      </xdr:nvSpPr>
      <xdr:spPr bwMode="auto">
        <a:xfrm>
          <a:off x="68770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93" name="Text Box 4"/>
        <xdr:cNvSpPr txBox="1">
          <a:spLocks noChangeArrowheads="1"/>
        </xdr:cNvSpPr>
      </xdr:nvSpPr>
      <xdr:spPr bwMode="auto">
        <a:xfrm>
          <a:off x="68770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94" name="Text Box 4"/>
        <xdr:cNvSpPr txBox="1">
          <a:spLocks noChangeArrowheads="1"/>
        </xdr:cNvSpPr>
      </xdr:nvSpPr>
      <xdr:spPr bwMode="auto">
        <a:xfrm>
          <a:off x="68770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95" name="Text Box 4"/>
        <xdr:cNvSpPr txBox="1">
          <a:spLocks noChangeArrowheads="1"/>
        </xdr:cNvSpPr>
      </xdr:nvSpPr>
      <xdr:spPr bwMode="auto">
        <a:xfrm>
          <a:off x="68770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13</xdr:row>
      <xdr:rowOff>0</xdr:rowOff>
    </xdr:from>
    <xdr:to>
      <xdr:col>8</xdr:col>
      <xdr:colOff>577362</xdr:colOff>
      <xdr:row>13</xdr:row>
      <xdr:rowOff>125942</xdr:rowOff>
    </xdr:to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6865620" y="29337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3674</xdr:colOff>
      <xdr:row>14</xdr:row>
      <xdr:rowOff>125942</xdr:rowOff>
    </xdr:to>
    <xdr:sp macro="" textlink="">
      <xdr:nvSpPr>
        <xdr:cNvPr id="597" name="Text Box 3"/>
        <xdr:cNvSpPr txBox="1">
          <a:spLocks noChangeArrowheads="1"/>
        </xdr:cNvSpPr>
      </xdr:nvSpPr>
      <xdr:spPr bwMode="auto">
        <a:xfrm>
          <a:off x="6282690" y="3124200"/>
          <a:ext cx="932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98" name="Text Box 4"/>
        <xdr:cNvSpPr txBox="1">
          <a:spLocks noChangeArrowheads="1"/>
        </xdr:cNvSpPr>
      </xdr:nvSpPr>
      <xdr:spPr bwMode="auto">
        <a:xfrm>
          <a:off x="688657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3674</xdr:colOff>
      <xdr:row>14</xdr:row>
      <xdr:rowOff>125942</xdr:rowOff>
    </xdr:to>
    <xdr:sp macro="" textlink="">
      <xdr:nvSpPr>
        <xdr:cNvPr id="599" name="Text Box 3"/>
        <xdr:cNvSpPr txBox="1">
          <a:spLocks noChangeArrowheads="1"/>
        </xdr:cNvSpPr>
      </xdr:nvSpPr>
      <xdr:spPr bwMode="auto">
        <a:xfrm>
          <a:off x="6282690" y="3124200"/>
          <a:ext cx="932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00" name="Text Box 4"/>
        <xdr:cNvSpPr txBox="1">
          <a:spLocks noChangeArrowheads="1"/>
        </xdr:cNvSpPr>
      </xdr:nvSpPr>
      <xdr:spPr bwMode="auto">
        <a:xfrm>
          <a:off x="685800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01" name="Text Box 4"/>
        <xdr:cNvSpPr txBox="1">
          <a:spLocks noChangeArrowheads="1"/>
        </xdr:cNvSpPr>
      </xdr:nvSpPr>
      <xdr:spPr bwMode="auto">
        <a:xfrm>
          <a:off x="685800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02" name="Text Box 4"/>
        <xdr:cNvSpPr txBox="1">
          <a:spLocks noChangeArrowheads="1"/>
        </xdr:cNvSpPr>
      </xdr:nvSpPr>
      <xdr:spPr bwMode="auto">
        <a:xfrm>
          <a:off x="68675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03" name="Text Box 4"/>
        <xdr:cNvSpPr txBox="1">
          <a:spLocks noChangeArrowheads="1"/>
        </xdr:cNvSpPr>
      </xdr:nvSpPr>
      <xdr:spPr bwMode="auto">
        <a:xfrm>
          <a:off x="68675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3957</xdr:colOff>
      <xdr:row>14</xdr:row>
      <xdr:rowOff>133350</xdr:rowOff>
    </xdr:to>
    <xdr:sp macro="" textlink="">
      <xdr:nvSpPr>
        <xdr:cNvPr id="604" name="Text Box 10"/>
        <xdr:cNvSpPr txBox="1">
          <a:spLocks noChangeArrowheads="1"/>
        </xdr:cNvSpPr>
      </xdr:nvSpPr>
      <xdr:spPr bwMode="auto">
        <a:xfrm>
          <a:off x="6282690" y="3124200"/>
          <a:ext cx="934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05" name="Text Box 15"/>
        <xdr:cNvSpPr txBox="1">
          <a:spLocks noChangeArrowheads="1"/>
        </xdr:cNvSpPr>
      </xdr:nvSpPr>
      <xdr:spPr bwMode="auto">
        <a:xfrm>
          <a:off x="68675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3957</xdr:colOff>
      <xdr:row>14</xdr:row>
      <xdr:rowOff>133350</xdr:rowOff>
    </xdr:to>
    <xdr:sp macro="" textlink="">
      <xdr:nvSpPr>
        <xdr:cNvPr id="606" name="Text Box 10"/>
        <xdr:cNvSpPr txBox="1">
          <a:spLocks noChangeArrowheads="1"/>
        </xdr:cNvSpPr>
      </xdr:nvSpPr>
      <xdr:spPr bwMode="auto">
        <a:xfrm>
          <a:off x="6282690" y="3124200"/>
          <a:ext cx="934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07" name="Text Box 15"/>
        <xdr:cNvSpPr txBox="1">
          <a:spLocks noChangeArrowheads="1"/>
        </xdr:cNvSpPr>
      </xdr:nvSpPr>
      <xdr:spPr bwMode="auto">
        <a:xfrm>
          <a:off x="68675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3957</xdr:colOff>
      <xdr:row>14</xdr:row>
      <xdr:rowOff>133350</xdr:rowOff>
    </xdr:to>
    <xdr:sp macro="" textlink="">
      <xdr:nvSpPr>
        <xdr:cNvPr id="608" name="Text Box 10"/>
        <xdr:cNvSpPr txBox="1">
          <a:spLocks noChangeArrowheads="1"/>
        </xdr:cNvSpPr>
      </xdr:nvSpPr>
      <xdr:spPr bwMode="auto">
        <a:xfrm>
          <a:off x="6282690" y="3124200"/>
          <a:ext cx="934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3957</xdr:colOff>
      <xdr:row>14</xdr:row>
      <xdr:rowOff>133350</xdr:rowOff>
    </xdr:to>
    <xdr:sp macro="" textlink="">
      <xdr:nvSpPr>
        <xdr:cNvPr id="609" name="Text Box 10"/>
        <xdr:cNvSpPr txBox="1">
          <a:spLocks noChangeArrowheads="1"/>
        </xdr:cNvSpPr>
      </xdr:nvSpPr>
      <xdr:spPr bwMode="auto">
        <a:xfrm>
          <a:off x="6282690" y="3124200"/>
          <a:ext cx="934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10" name="Text Box 15"/>
        <xdr:cNvSpPr txBox="1">
          <a:spLocks noChangeArrowheads="1"/>
        </xdr:cNvSpPr>
      </xdr:nvSpPr>
      <xdr:spPr bwMode="auto">
        <a:xfrm>
          <a:off x="68675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3957</xdr:colOff>
      <xdr:row>14</xdr:row>
      <xdr:rowOff>133350</xdr:rowOff>
    </xdr:to>
    <xdr:sp macro="" textlink="">
      <xdr:nvSpPr>
        <xdr:cNvPr id="611" name="Text Box 10"/>
        <xdr:cNvSpPr txBox="1">
          <a:spLocks noChangeArrowheads="1"/>
        </xdr:cNvSpPr>
      </xdr:nvSpPr>
      <xdr:spPr bwMode="auto">
        <a:xfrm>
          <a:off x="6282690" y="3124200"/>
          <a:ext cx="934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12" name="Text Box 15"/>
        <xdr:cNvSpPr txBox="1">
          <a:spLocks noChangeArrowheads="1"/>
        </xdr:cNvSpPr>
      </xdr:nvSpPr>
      <xdr:spPr bwMode="auto">
        <a:xfrm>
          <a:off x="68675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3957</xdr:colOff>
      <xdr:row>14</xdr:row>
      <xdr:rowOff>133350</xdr:rowOff>
    </xdr:to>
    <xdr:sp macro="" textlink="">
      <xdr:nvSpPr>
        <xdr:cNvPr id="613" name="Text Box 10"/>
        <xdr:cNvSpPr txBox="1">
          <a:spLocks noChangeArrowheads="1"/>
        </xdr:cNvSpPr>
      </xdr:nvSpPr>
      <xdr:spPr bwMode="auto">
        <a:xfrm>
          <a:off x="6282690" y="3124200"/>
          <a:ext cx="934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14" name="Text Box 4"/>
        <xdr:cNvSpPr txBox="1">
          <a:spLocks noChangeArrowheads="1"/>
        </xdr:cNvSpPr>
      </xdr:nvSpPr>
      <xdr:spPr bwMode="auto">
        <a:xfrm>
          <a:off x="68770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15" name="Text Box 4"/>
        <xdr:cNvSpPr txBox="1">
          <a:spLocks noChangeArrowheads="1"/>
        </xdr:cNvSpPr>
      </xdr:nvSpPr>
      <xdr:spPr bwMode="auto">
        <a:xfrm>
          <a:off x="68770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16" name="Text Box 4"/>
        <xdr:cNvSpPr txBox="1">
          <a:spLocks noChangeArrowheads="1"/>
        </xdr:cNvSpPr>
      </xdr:nvSpPr>
      <xdr:spPr bwMode="auto">
        <a:xfrm>
          <a:off x="68770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17" name="Text Box 4"/>
        <xdr:cNvSpPr txBox="1">
          <a:spLocks noChangeArrowheads="1"/>
        </xdr:cNvSpPr>
      </xdr:nvSpPr>
      <xdr:spPr bwMode="auto">
        <a:xfrm>
          <a:off x="68770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18" name="Text Box 4"/>
        <xdr:cNvSpPr txBox="1">
          <a:spLocks noChangeArrowheads="1"/>
        </xdr:cNvSpPr>
      </xdr:nvSpPr>
      <xdr:spPr bwMode="auto">
        <a:xfrm>
          <a:off x="68770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19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20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21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22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23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24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25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26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27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28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29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30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31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32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33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34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35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36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37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38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39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40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41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42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43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44" name="Text Box 4"/>
        <xdr:cNvSpPr txBox="1">
          <a:spLocks noChangeArrowheads="1"/>
        </xdr:cNvSpPr>
      </xdr:nvSpPr>
      <xdr:spPr bwMode="auto">
        <a:xfrm>
          <a:off x="68770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45" name="Text Box 4"/>
        <xdr:cNvSpPr txBox="1">
          <a:spLocks noChangeArrowheads="1"/>
        </xdr:cNvSpPr>
      </xdr:nvSpPr>
      <xdr:spPr bwMode="auto">
        <a:xfrm>
          <a:off x="68770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46" name="Text Box 4"/>
        <xdr:cNvSpPr txBox="1">
          <a:spLocks noChangeArrowheads="1"/>
        </xdr:cNvSpPr>
      </xdr:nvSpPr>
      <xdr:spPr bwMode="auto">
        <a:xfrm>
          <a:off x="68770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47" name="Text Box 4"/>
        <xdr:cNvSpPr txBox="1">
          <a:spLocks noChangeArrowheads="1"/>
        </xdr:cNvSpPr>
      </xdr:nvSpPr>
      <xdr:spPr bwMode="auto">
        <a:xfrm>
          <a:off x="68770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48" name="Text Box 4"/>
        <xdr:cNvSpPr txBox="1">
          <a:spLocks noChangeArrowheads="1"/>
        </xdr:cNvSpPr>
      </xdr:nvSpPr>
      <xdr:spPr bwMode="auto">
        <a:xfrm>
          <a:off x="68770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49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0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1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2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3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4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6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7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60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61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62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63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64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65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66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67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68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69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70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71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72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73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74" name="Text Box 4"/>
        <xdr:cNvSpPr txBox="1">
          <a:spLocks noChangeArrowheads="1"/>
        </xdr:cNvSpPr>
      </xdr:nvSpPr>
      <xdr:spPr bwMode="auto">
        <a:xfrm>
          <a:off x="68770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75" name="Text Box 4"/>
        <xdr:cNvSpPr txBox="1">
          <a:spLocks noChangeArrowheads="1"/>
        </xdr:cNvSpPr>
      </xdr:nvSpPr>
      <xdr:spPr bwMode="auto">
        <a:xfrm>
          <a:off x="68770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76" name="Text Box 4"/>
        <xdr:cNvSpPr txBox="1">
          <a:spLocks noChangeArrowheads="1"/>
        </xdr:cNvSpPr>
      </xdr:nvSpPr>
      <xdr:spPr bwMode="auto">
        <a:xfrm>
          <a:off x="68770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77" name="Text Box 4"/>
        <xdr:cNvSpPr txBox="1">
          <a:spLocks noChangeArrowheads="1"/>
        </xdr:cNvSpPr>
      </xdr:nvSpPr>
      <xdr:spPr bwMode="auto">
        <a:xfrm>
          <a:off x="68770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78" name="Text Box 4"/>
        <xdr:cNvSpPr txBox="1">
          <a:spLocks noChangeArrowheads="1"/>
        </xdr:cNvSpPr>
      </xdr:nvSpPr>
      <xdr:spPr bwMode="auto">
        <a:xfrm>
          <a:off x="68770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79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80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81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82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83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84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85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86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87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88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89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90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91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92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93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94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95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96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97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98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99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00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01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02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03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704" name="Text Box 4"/>
        <xdr:cNvSpPr txBox="1">
          <a:spLocks noChangeArrowheads="1"/>
        </xdr:cNvSpPr>
      </xdr:nvSpPr>
      <xdr:spPr bwMode="auto">
        <a:xfrm>
          <a:off x="68770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705" name="Text Box 4"/>
        <xdr:cNvSpPr txBox="1">
          <a:spLocks noChangeArrowheads="1"/>
        </xdr:cNvSpPr>
      </xdr:nvSpPr>
      <xdr:spPr bwMode="auto">
        <a:xfrm>
          <a:off x="68770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706" name="Text Box 4"/>
        <xdr:cNvSpPr txBox="1">
          <a:spLocks noChangeArrowheads="1"/>
        </xdr:cNvSpPr>
      </xdr:nvSpPr>
      <xdr:spPr bwMode="auto">
        <a:xfrm>
          <a:off x="68770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707" name="Text Box 4"/>
        <xdr:cNvSpPr txBox="1">
          <a:spLocks noChangeArrowheads="1"/>
        </xdr:cNvSpPr>
      </xdr:nvSpPr>
      <xdr:spPr bwMode="auto">
        <a:xfrm>
          <a:off x="68770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708" name="Text Box 4"/>
        <xdr:cNvSpPr txBox="1">
          <a:spLocks noChangeArrowheads="1"/>
        </xdr:cNvSpPr>
      </xdr:nvSpPr>
      <xdr:spPr bwMode="auto">
        <a:xfrm>
          <a:off x="68770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09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10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11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12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13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14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15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16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17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18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19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20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21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22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23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24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25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26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27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28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29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30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31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32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33" name="Text Box 4"/>
        <xdr:cNvSpPr txBox="1">
          <a:spLocks noChangeArrowheads="1"/>
        </xdr:cNvSpPr>
      </xdr:nvSpPr>
      <xdr:spPr bwMode="auto">
        <a:xfrm>
          <a:off x="68770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474345</xdr:colOff>
      <xdr:row>12</xdr:row>
      <xdr:rowOff>0</xdr:rowOff>
    </xdr:from>
    <xdr:to>
      <xdr:col>2</xdr:col>
      <xdr:colOff>612922</xdr:colOff>
      <xdr:row>12</xdr:row>
      <xdr:rowOff>100542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2398395" y="2571750"/>
          <a:ext cx="138577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620259</xdr:colOff>
      <xdr:row>13</xdr:row>
      <xdr:rowOff>100542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396490" y="2800350"/>
          <a:ext cx="14781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577362</xdr:colOff>
      <xdr:row>12</xdr:row>
      <xdr:rowOff>125942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398395" y="257175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584699</xdr:colOff>
      <xdr:row>13</xdr:row>
      <xdr:rowOff>125942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2396490" y="280035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577362</xdr:colOff>
      <xdr:row>12</xdr:row>
      <xdr:rowOff>125942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2398395" y="257175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584699</xdr:colOff>
      <xdr:row>13</xdr:row>
      <xdr:rowOff>125942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2396490" y="280035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577362</xdr:colOff>
      <xdr:row>12</xdr:row>
      <xdr:rowOff>125942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2398395" y="257175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584699</xdr:colOff>
      <xdr:row>13</xdr:row>
      <xdr:rowOff>125942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2396490" y="280035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577362</xdr:colOff>
      <xdr:row>12</xdr:row>
      <xdr:rowOff>125942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2398395" y="257175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584699</xdr:colOff>
      <xdr:row>13</xdr:row>
      <xdr:rowOff>125942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2396490" y="280035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577362</xdr:colOff>
      <xdr:row>12</xdr:row>
      <xdr:rowOff>125942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2398395" y="257175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584699</xdr:colOff>
      <xdr:row>13</xdr:row>
      <xdr:rowOff>125942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2396490" y="280035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13</xdr:row>
      <xdr:rowOff>0</xdr:rowOff>
    </xdr:from>
    <xdr:to>
      <xdr:col>2</xdr:col>
      <xdr:colOff>586887</xdr:colOff>
      <xdr:row>13</xdr:row>
      <xdr:rowOff>125942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2398395" y="280035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14</xdr:row>
      <xdr:rowOff>0</xdr:rowOff>
    </xdr:from>
    <xdr:to>
      <xdr:col>2</xdr:col>
      <xdr:colOff>584699</xdr:colOff>
      <xdr:row>14</xdr:row>
      <xdr:rowOff>125942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2396490" y="302895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14</xdr:row>
      <xdr:rowOff>0</xdr:rowOff>
    </xdr:from>
    <xdr:to>
      <xdr:col>2</xdr:col>
      <xdr:colOff>584982</xdr:colOff>
      <xdr:row>14</xdr:row>
      <xdr:rowOff>133350</xdr:rowOff>
    </xdr:to>
    <xdr:sp macro="" textlink="">
      <xdr:nvSpPr>
        <xdr:cNvPr id="16" name="Text Box 10"/>
        <xdr:cNvSpPr txBox="1">
          <a:spLocks noChangeArrowheads="1"/>
        </xdr:cNvSpPr>
      </xdr:nvSpPr>
      <xdr:spPr bwMode="auto">
        <a:xfrm>
          <a:off x="2396490" y="302895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13</xdr:row>
      <xdr:rowOff>0</xdr:rowOff>
    </xdr:from>
    <xdr:to>
      <xdr:col>2</xdr:col>
      <xdr:colOff>586887</xdr:colOff>
      <xdr:row>13</xdr:row>
      <xdr:rowOff>125942</xdr:rowOff>
    </xdr:to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2398395" y="280035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14</xdr:row>
      <xdr:rowOff>0</xdr:rowOff>
    </xdr:from>
    <xdr:to>
      <xdr:col>2</xdr:col>
      <xdr:colOff>584699</xdr:colOff>
      <xdr:row>14</xdr:row>
      <xdr:rowOff>125942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2396490" y="302895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14</xdr:row>
      <xdr:rowOff>0</xdr:rowOff>
    </xdr:from>
    <xdr:to>
      <xdr:col>2</xdr:col>
      <xdr:colOff>584982</xdr:colOff>
      <xdr:row>14</xdr:row>
      <xdr:rowOff>133350</xdr:rowOff>
    </xdr:to>
    <xdr:sp macro="" textlink="">
      <xdr:nvSpPr>
        <xdr:cNvPr id="19" name="Text Box 10"/>
        <xdr:cNvSpPr txBox="1">
          <a:spLocks noChangeArrowheads="1"/>
        </xdr:cNvSpPr>
      </xdr:nvSpPr>
      <xdr:spPr bwMode="auto">
        <a:xfrm>
          <a:off x="2396490" y="302895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612922</xdr:colOff>
      <xdr:row>12</xdr:row>
      <xdr:rowOff>100542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2398395" y="2571750"/>
          <a:ext cx="138577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610734</xdr:colOff>
      <xdr:row>13</xdr:row>
      <xdr:rowOff>100542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2396490" y="2800350"/>
          <a:ext cx="13829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577362</xdr:colOff>
      <xdr:row>12</xdr:row>
      <xdr:rowOff>125942</xdr:rowOff>
    </xdr:to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2398395" y="257175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584699</xdr:colOff>
      <xdr:row>13</xdr:row>
      <xdr:rowOff>125942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2396490" y="280035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577362</xdr:colOff>
      <xdr:row>12</xdr:row>
      <xdr:rowOff>125942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2398395" y="257175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584699</xdr:colOff>
      <xdr:row>13</xdr:row>
      <xdr:rowOff>125942</xdr:rowOff>
    </xdr:to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2396490" y="280035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577362</xdr:colOff>
      <xdr:row>12</xdr:row>
      <xdr:rowOff>125942</xdr:rowOff>
    </xdr:to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2398395" y="257175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584699</xdr:colOff>
      <xdr:row>13</xdr:row>
      <xdr:rowOff>125942</xdr:rowOff>
    </xdr:to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2396490" y="280035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577362</xdr:colOff>
      <xdr:row>12</xdr:row>
      <xdr:rowOff>125942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2398395" y="257175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584699</xdr:colOff>
      <xdr:row>13</xdr:row>
      <xdr:rowOff>125942</xdr:rowOff>
    </xdr:to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2396490" y="280035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577362</xdr:colOff>
      <xdr:row>12</xdr:row>
      <xdr:rowOff>125942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2398395" y="257175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584699</xdr:colOff>
      <xdr:row>13</xdr:row>
      <xdr:rowOff>125942</xdr:rowOff>
    </xdr:to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2396490" y="280035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13</xdr:row>
      <xdr:rowOff>0</xdr:rowOff>
    </xdr:from>
    <xdr:to>
      <xdr:col>2</xdr:col>
      <xdr:colOff>586887</xdr:colOff>
      <xdr:row>13</xdr:row>
      <xdr:rowOff>125942</xdr:rowOff>
    </xdr:to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2398395" y="280035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14</xdr:row>
      <xdr:rowOff>0</xdr:rowOff>
    </xdr:from>
    <xdr:to>
      <xdr:col>2</xdr:col>
      <xdr:colOff>584699</xdr:colOff>
      <xdr:row>14</xdr:row>
      <xdr:rowOff>125942</xdr:rowOff>
    </xdr:to>
    <xdr:sp macro="" textlink="">
      <xdr:nvSpPr>
        <xdr:cNvPr id="33" name="Text Box 3"/>
        <xdr:cNvSpPr txBox="1">
          <a:spLocks noChangeArrowheads="1"/>
        </xdr:cNvSpPr>
      </xdr:nvSpPr>
      <xdr:spPr bwMode="auto">
        <a:xfrm>
          <a:off x="2396490" y="302895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14</xdr:row>
      <xdr:rowOff>0</xdr:rowOff>
    </xdr:from>
    <xdr:to>
      <xdr:col>2</xdr:col>
      <xdr:colOff>584982</xdr:colOff>
      <xdr:row>14</xdr:row>
      <xdr:rowOff>133350</xdr:rowOff>
    </xdr:to>
    <xdr:sp macro="" textlink="">
      <xdr:nvSpPr>
        <xdr:cNvPr id="34" name="Text Box 10"/>
        <xdr:cNvSpPr txBox="1">
          <a:spLocks noChangeArrowheads="1"/>
        </xdr:cNvSpPr>
      </xdr:nvSpPr>
      <xdr:spPr bwMode="auto">
        <a:xfrm>
          <a:off x="2396490" y="302895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13</xdr:row>
      <xdr:rowOff>0</xdr:rowOff>
    </xdr:from>
    <xdr:to>
      <xdr:col>2</xdr:col>
      <xdr:colOff>586887</xdr:colOff>
      <xdr:row>13</xdr:row>
      <xdr:rowOff>125942</xdr:rowOff>
    </xdr:to>
    <xdr:sp macro="" textlink="">
      <xdr:nvSpPr>
        <xdr:cNvPr id="35" name="Text Box 3"/>
        <xdr:cNvSpPr txBox="1">
          <a:spLocks noChangeArrowheads="1"/>
        </xdr:cNvSpPr>
      </xdr:nvSpPr>
      <xdr:spPr bwMode="auto">
        <a:xfrm>
          <a:off x="2398395" y="280035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14</xdr:row>
      <xdr:rowOff>0</xdr:rowOff>
    </xdr:from>
    <xdr:to>
      <xdr:col>2</xdr:col>
      <xdr:colOff>584699</xdr:colOff>
      <xdr:row>14</xdr:row>
      <xdr:rowOff>125942</xdr:rowOff>
    </xdr:to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2396490" y="302895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14</xdr:row>
      <xdr:rowOff>0</xdr:rowOff>
    </xdr:from>
    <xdr:to>
      <xdr:col>2</xdr:col>
      <xdr:colOff>584982</xdr:colOff>
      <xdr:row>14</xdr:row>
      <xdr:rowOff>133350</xdr:rowOff>
    </xdr:to>
    <xdr:sp macro="" textlink="">
      <xdr:nvSpPr>
        <xdr:cNvPr id="37" name="Text Box 10"/>
        <xdr:cNvSpPr txBox="1">
          <a:spLocks noChangeArrowheads="1"/>
        </xdr:cNvSpPr>
      </xdr:nvSpPr>
      <xdr:spPr bwMode="auto">
        <a:xfrm>
          <a:off x="2396490" y="302895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5</xdr:col>
      <xdr:colOff>38100</xdr:colOff>
      <xdr:row>17</xdr:row>
      <xdr:rowOff>104775</xdr:rowOff>
    </xdr:to>
    <xdr:sp macro="" textlink="">
      <xdr:nvSpPr>
        <xdr:cNvPr id="38" name="Text Box 4"/>
        <xdr:cNvSpPr txBox="1">
          <a:spLocks noChangeArrowheads="1"/>
        </xdr:cNvSpPr>
      </xdr:nvSpPr>
      <xdr:spPr bwMode="auto">
        <a:xfrm>
          <a:off x="3095625" y="3724275"/>
          <a:ext cx="3714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622447</xdr:colOff>
      <xdr:row>12</xdr:row>
      <xdr:rowOff>100542</xdr:rowOff>
    </xdr:to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3084195" y="2571750"/>
          <a:ext cx="1481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76200</xdr:colOff>
      <xdr:row>18</xdr:row>
      <xdr:rowOff>104775</xdr:rowOff>
    </xdr:to>
    <xdr:sp macro="" textlink="">
      <xdr:nvSpPr>
        <xdr:cNvPr id="40" name="Text Box 4"/>
        <xdr:cNvSpPr txBox="1">
          <a:spLocks noChangeArrowheads="1"/>
        </xdr:cNvSpPr>
      </xdr:nvSpPr>
      <xdr:spPr bwMode="auto">
        <a:xfrm>
          <a:off x="3086100" y="3952875"/>
          <a:ext cx="4191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472440</xdr:colOff>
      <xdr:row>13</xdr:row>
      <xdr:rowOff>0</xdr:rowOff>
    </xdr:from>
    <xdr:to>
      <xdr:col>4</xdr:col>
      <xdr:colOff>677409</xdr:colOff>
      <xdr:row>13</xdr:row>
      <xdr:rowOff>100542</xdr:rowOff>
    </xdr:to>
    <xdr:sp macro="" textlink="">
      <xdr:nvSpPr>
        <xdr:cNvPr id="41" name="Text Box 3"/>
        <xdr:cNvSpPr txBox="1">
          <a:spLocks noChangeArrowheads="1"/>
        </xdr:cNvSpPr>
      </xdr:nvSpPr>
      <xdr:spPr bwMode="auto">
        <a:xfrm>
          <a:off x="3082290" y="2800350"/>
          <a:ext cx="20496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5</xdr:col>
      <xdr:colOff>9525</xdr:colOff>
      <xdr:row>17</xdr:row>
      <xdr:rowOff>133350</xdr:rowOff>
    </xdr:to>
    <xdr:sp macro="" textlink="">
      <xdr:nvSpPr>
        <xdr:cNvPr id="42" name="Text Box 4"/>
        <xdr:cNvSpPr txBox="1">
          <a:spLocks noChangeArrowheads="1"/>
        </xdr:cNvSpPr>
      </xdr:nvSpPr>
      <xdr:spPr bwMode="auto">
        <a:xfrm>
          <a:off x="3095625" y="3724275"/>
          <a:ext cx="3429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586887</xdr:colOff>
      <xdr:row>12</xdr:row>
      <xdr:rowOff>125942</xdr:rowOff>
    </xdr:to>
    <xdr:sp macro="" textlink="">
      <xdr:nvSpPr>
        <xdr:cNvPr id="43" name="Text Box 3"/>
        <xdr:cNvSpPr txBox="1">
          <a:spLocks noChangeArrowheads="1"/>
        </xdr:cNvSpPr>
      </xdr:nvSpPr>
      <xdr:spPr bwMode="auto">
        <a:xfrm>
          <a:off x="3084195" y="257175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47625</xdr:colOff>
      <xdr:row>18</xdr:row>
      <xdr:rowOff>133350</xdr:rowOff>
    </xdr:to>
    <xdr:sp macro="" textlink="">
      <xdr:nvSpPr>
        <xdr:cNvPr id="44" name="Text Box 4"/>
        <xdr:cNvSpPr txBox="1">
          <a:spLocks noChangeArrowheads="1"/>
        </xdr:cNvSpPr>
      </xdr:nvSpPr>
      <xdr:spPr bwMode="auto">
        <a:xfrm>
          <a:off x="3086100" y="3952875"/>
          <a:ext cx="390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472440</xdr:colOff>
      <xdr:row>13</xdr:row>
      <xdr:rowOff>0</xdr:rowOff>
    </xdr:from>
    <xdr:to>
      <xdr:col>4</xdr:col>
      <xdr:colOff>641849</xdr:colOff>
      <xdr:row>13</xdr:row>
      <xdr:rowOff>125942</xdr:rowOff>
    </xdr:to>
    <xdr:sp macro="" textlink="">
      <xdr:nvSpPr>
        <xdr:cNvPr id="45" name="Text Box 3"/>
        <xdr:cNvSpPr txBox="1">
          <a:spLocks noChangeArrowheads="1"/>
        </xdr:cNvSpPr>
      </xdr:nvSpPr>
      <xdr:spPr bwMode="auto">
        <a:xfrm>
          <a:off x="3082290" y="280035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46" name="Text Box 4"/>
        <xdr:cNvSpPr txBox="1">
          <a:spLocks noChangeArrowheads="1"/>
        </xdr:cNvSpPr>
      </xdr:nvSpPr>
      <xdr:spPr bwMode="auto">
        <a:xfrm>
          <a:off x="3095625" y="372427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586887</xdr:colOff>
      <xdr:row>12</xdr:row>
      <xdr:rowOff>125942</xdr:rowOff>
    </xdr:to>
    <xdr:sp macro="" textlink="">
      <xdr:nvSpPr>
        <xdr:cNvPr id="47" name="Text Box 3"/>
        <xdr:cNvSpPr txBox="1">
          <a:spLocks noChangeArrowheads="1"/>
        </xdr:cNvSpPr>
      </xdr:nvSpPr>
      <xdr:spPr bwMode="auto">
        <a:xfrm>
          <a:off x="3084195" y="257175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48" name="Text Box 4"/>
        <xdr:cNvSpPr txBox="1">
          <a:spLocks noChangeArrowheads="1"/>
        </xdr:cNvSpPr>
      </xdr:nvSpPr>
      <xdr:spPr bwMode="auto">
        <a:xfrm>
          <a:off x="3086100" y="395287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472440</xdr:colOff>
      <xdr:row>13</xdr:row>
      <xdr:rowOff>0</xdr:rowOff>
    </xdr:from>
    <xdr:to>
      <xdr:col>4</xdr:col>
      <xdr:colOff>641849</xdr:colOff>
      <xdr:row>13</xdr:row>
      <xdr:rowOff>125942</xdr:rowOff>
    </xdr:to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3082290" y="280035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50" name="Text Box 4"/>
        <xdr:cNvSpPr txBox="1">
          <a:spLocks noChangeArrowheads="1"/>
        </xdr:cNvSpPr>
      </xdr:nvSpPr>
      <xdr:spPr bwMode="auto">
        <a:xfrm>
          <a:off x="3095625" y="372427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586887</xdr:colOff>
      <xdr:row>12</xdr:row>
      <xdr:rowOff>125942</xdr:rowOff>
    </xdr:to>
    <xdr:sp macro="" textlink="">
      <xdr:nvSpPr>
        <xdr:cNvPr id="51" name="Text Box 3"/>
        <xdr:cNvSpPr txBox="1">
          <a:spLocks noChangeArrowheads="1"/>
        </xdr:cNvSpPr>
      </xdr:nvSpPr>
      <xdr:spPr bwMode="auto">
        <a:xfrm>
          <a:off x="3084195" y="257175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52" name="Text Box 4"/>
        <xdr:cNvSpPr txBox="1">
          <a:spLocks noChangeArrowheads="1"/>
        </xdr:cNvSpPr>
      </xdr:nvSpPr>
      <xdr:spPr bwMode="auto">
        <a:xfrm>
          <a:off x="3086100" y="395287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472440</xdr:colOff>
      <xdr:row>13</xdr:row>
      <xdr:rowOff>0</xdr:rowOff>
    </xdr:from>
    <xdr:to>
      <xdr:col>4</xdr:col>
      <xdr:colOff>641849</xdr:colOff>
      <xdr:row>13</xdr:row>
      <xdr:rowOff>125942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3082290" y="280035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3095625" y="372427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586887</xdr:colOff>
      <xdr:row>12</xdr:row>
      <xdr:rowOff>125942</xdr:rowOff>
    </xdr:to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3084195" y="257175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56" name="Text Box 4"/>
        <xdr:cNvSpPr txBox="1">
          <a:spLocks noChangeArrowheads="1"/>
        </xdr:cNvSpPr>
      </xdr:nvSpPr>
      <xdr:spPr bwMode="auto">
        <a:xfrm>
          <a:off x="3086100" y="395287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472440</xdr:colOff>
      <xdr:row>13</xdr:row>
      <xdr:rowOff>0</xdr:rowOff>
    </xdr:from>
    <xdr:to>
      <xdr:col>4</xdr:col>
      <xdr:colOff>641849</xdr:colOff>
      <xdr:row>13</xdr:row>
      <xdr:rowOff>125942</xdr:rowOff>
    </xdr:to>
    <xdr:sp macro="" textlink="">
      <xdr:nvSpPr>
        <xdr:cNvPr id="57" name="Text Box 3"/>
        <xdr:cNvSpPr txBox="1">
          <a:spLocks noChangeArrowheads="1"/>
        </xdr:cNvSpPr>
      </xdr:nvSpPr>
      <xdr:spPr bwMode="auto">
        <a:xfrm>
          <a:off x="3082290" y="280035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647700</xdr:colOff>
      <xdr:row>17</xdr:row>
      <xdr:rowOff>133350</xdr:rowOff>
    </xdr:to>
    <xdr:sp macro="" textlink="">
      <xdr:nvSpPr>
        <xdr:cNvPr id="58" name="Text Box 4"/>
        <xdr:cNvSpPr txBox="1">
          <a:spLocks noChangeArrowheads="1"/>
        </xdr:cNvSpPr>
      </xdr:nvSpPr>
      <xdr:spPr bwMode="auto">
        <a:xfrm>
          <a:off x="3095625" y="372427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586887</xdr:colOff>
      <xdr:row>12</xdr:row>
      <xdr:rowOff>125942</xdr:rowOff>
    </xdr:to>
    <xdr:sp macro="" textlink="">
      <xdr:nvSpPr>
        <xdr:cNvPr id="59" name="Text Box 3"/>
        <xdr:cNvSpPr txBox="1">
          <a:spLocks noChangeArrowheads="1"/>
        </xdr:cNvSpPr>
      </xdr:nvSpPr>
      <xdr:spPr bwMode="auto">
        <a:xfrm>
          <a:off x="3084195" y="257175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676275</xdr:colOff>
      <xdr:row>18</xdr:row>
      <xdr:rowOff>133350</xdr:rowOff>
    </xdr:to>
    <xdr:sp macro="" textlink="">
      <xdr:nvSpPr>
        <xdr:cNvPr id="60" name="Text Box 4"/>
        <xdr:cNvSpPr txBox="1">
          <a:spLocks noChangeArrowheads="1"/>
        </xdr:cNvSpPr>
      </xdr:nvSpPr>
      <xdr:spPr bwMode="auto">
        <a:xfrm>
          <a:off x="3086100" y="395287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1" name="Text Box 4"/>
        <xdr:cNvSpPr txBox="1">
          <a:spLocks noChangeArrowheads="1"/>
        </xdr:cNvSpPr>
      </xdr:nvSpPr>
      <xdr:spPr bwMode="auto">
        <a:xfrm>
          <a:off x="3095625" y="395287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13</xdr:row>
      <xdr:rowOff>0</xdr:rowOff>
    </xdr:from>
    <xdr:to>
      <xdr:col>4</xdr:col>
      <xdr:colOff>586887</xdr:colOff>
      <xdr:row>13</xdr:row>
      <xdr:rowOff>125942</xdr:rowOff>
    </xdr:to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3084195" y="280035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4</xdr:col>
      <xdr:colOff>676275</xdr:colOff>
      <xdr:row>19</xdr:row>
      <xdr:rowOff>133350</xdr:rowOff>
    </xdr:to>
    <xdr:sp macro="" textlink="">
      <xdr:nvSpPr>
        <xdr:cNvPr id="63" name="Text Box 4"/>
        <xdr:cNvSpPr txBox="1">
          <a:spLocks noChangeArrowheads="1"/>
        </xdr:cNvSpPr>
      </xdr:nvSpPr>
      <xdr:spPr bwMode="auto">
        <a:xfrm>
          <a:off x="3086100" y="418147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4</xdr:col>
      <xdr:colOff>609600</xdr:colOff>
      <xdr:row>19</xdr:row>
      <xdr:rowOff>133350</xdr:rowOff>
    </xdr:to>
    <xdr:sp macro="" textlink="">
      <xdr:nvSpPr>
        <xdr:cNvPr id="64" name="Text Box 15"/>
        <xdr:cNvSpPr txBox="1">
          <a:spLocks noChangeArrowheads="1"/>
        </xdr:cNvSpPr>
      </xdr:nvSpPr>
      <xdr:spPr bwMode="auto">
        <a:xfrm>
          <a:off x="3086100" y="418147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676275</xdr:colOff>
      <xdr:row>18</xdr:row>
      <xdr:rowOff>133350</xdr:rowOff>
    </xdr:to>
    <xdr:sp macro="" textlink="">
      <xdr:nvSpPr>
        <xdr:cNvPr id="65" name="Text Box 4"/>
        <xdr:cNvSpPr txBox="1">
          <a:spLocks noChangeArrowheads="1"/>
        </xdr:cNvSpPr>
      </xdr:nvSpPr>
      <xdr:spPr bwMode="auto">
        <a:xfrm>
          <a:off x="3095625" y="395287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13</xdr:row>
      <xdr:rowOff>0</xdr:rowOff>
    </xdr:from>
    <xdr:to>
      <xdr:col>4</xdr:col>
      <xdr:colOff>586887</xdr:colOff>
      <xdr:row>13</xdr:row>
      <xdr:rowOff>125942</xdr:rowOff>
    </xdr:to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3084195" y="280035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5</xdr:col>
      <xdr:colOff>0</xdr:colOff>
      <xdr:row>19</xdr:row>
      <xdr:rowOff>133350</xdr:rowOff>
    </xdr:to>
    <xdr:sp macro="" textlink="">
      <xdr:nvSpPr>
        <xdr:cNvPr id="67" name="Text Box 4"/>
        <xdr:cNvSpPr txBox="1">
          <a:spLocks noChangeArrowheads="1"/>
        </xdr:cNvSpPr>
      </xdr:nvSpPr>
      <xdr:spPr bwMode="auto">
        <a:xfrm>
          <a:off x="3086100" y="418147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4</xdr:col>
      <xdr:colOff>609600</xdr:colOff>
      <xdr:row>19</xdr:row>
      <xdr:rowOff>133350</xdr:rowOff>
    </xdr:to>
    <xdr:sp macro="" textlink="">
      <xdr:nvSpPr>
        <xdr:cNvPr id="68" name="Text Box 15"/>
        <xdr:cNvSpPr txBox="1">
          <a:spLocks noChangeArrowheads="1"/>
        </xdr:cNvSpPr>
      </xdr:nvSpPr>
      <xdr:spPr bwMode="auto">
        <a:xfrm>
          <a:off x="3086100" y="418147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695325</xdr:colOff>
      <xdr:row>17</xdr:row>
      <xdr:rowOff>104775</xdr:rowOff>
    </xdr:to>
    <xdr:sp macro="" textlink="">
      <xdr:nvSpPr>
        <xdr:cNvPr id="69" name="Text Box 4"/>
        <xdr:cNvSpPr txBox="1">
          <a:spLocks noChangeArrowheads="1"/>
        </xdr:cNvSpPr>
      </xdr:nvSpPr>
      <xdr:spPr bwMode="auto">
        <a:xfrm>
          <a:off x="3095625" y="3724275"/>
          <a:ext cx="2095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612922</xdr:colOff>
      <xdr:row>12</xdr:row>
      <xdr:rowOff>100542</xdr:rowOff>
    </xdr:to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3084195" y="2571750"/>
          <a:ext cx="138577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0</xdr:colOff>
      <xdr:row>18</xdr:row>
      <xdr:rowOff>104775</xdr:rowOff>
    </xdr:to>
    <xdr:sp macro="" textlink="">
      <xdr:nvSpPr>
        <xdr:cNvPr id="71" name="Text Box 4"/>
        <xdr:cNvSpPr txBox="1">
          <a:spLocks noChangeArrowheads="1"/>
        </xdr:cNvSpPr>
      </xdr:nvSpPr>
      <xdr:spPr bwMode="auto">
        <a:xfrm>
          <a:off x="3086100" y="3952875"/>
          <a:ext cx="2571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472440</xdr:colOff>
      <xdr:row>13</xdr:row>
      <xdr:rowOff>0</xdr:rowOff>
    </xdr:from>
    <xdr:to>
      <xdr:col>4</xdr:col>
      <xdr:colOff>610734</xdr:colOff>
      <xdr:row>13</xdr:row>
      <xdr:rowOff>100542</xdr:rowOff>
    </xdr:to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3082290" y="2800350"/>
          <a:ext cx="13829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666750</xdr:colOff>
      <xdr:row>17</xdr:row>
      <xdr:rowOff>133350</xdr:rowOff>
    </xdr:to>
    <xdr:sp macro="" textlink="">
      <xdr:nvSpPr>
        <xdr:cNvPr id="73" name="Text Box 4"/>
        <xdr:cNvSpPr txBox="1">
          <a:spLocks noChangeArrowheads="1"/>
        </xdr:cNvSpPr>
      </xdr:nvSpPr>
      <xdr:spPr bwMode="auto">
        <a:xfrm>
          <a:off x="3095625" y="372427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586887</xdr:colOff>
      <xdr:row>12</xdr:row>
      <xdr:rowOff>125942</xdr:rowOff>
    </xdr:to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3084195" y="257175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704850</xdr:colOff>
      <xdr:row>18</xdr:row>
      <xdr:rowOff>133350</xdr:rowOff>
    </xdr:to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3086100" y="395287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472440</xdr:colOff>
      <xdr:row>13</xdr:row>
      <xdr:rowOff>0</xdr:rowOff>
    </xdr:from>
    <xdr:to>
      <xdr:col>4</xdr:col>
      <xdr:colOff>613274</xdr:colOff>
      <xdr:row>13</xdr:row>
      <xdr:rowOff>125942</xdr:rowOff>
    </xdr:to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3082290" y="280035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609600</xdr:colOff>
      <xdr:row>17</xdr:row>
      <xdr:rowOff>133350</xdr:rowOff>
    </xdr:to>
    <xdr:sp macro="" textlink="">
      <xdr:nvSpPr>
        <xdr:cNvPr id="77" name="Text Box 4"/>
        <xdr:cNvSpPr txBox="1">
          <a:spLocks noChangeArrowheads="1"/>
        </xdr:cNvSpPr>
      </xdr:nvSpPr>
      <xdr:spPr bwMode="auto">
        <a:xfrm>
          <a:off x="3095625" y="372427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586887</xdr:colOff>
      <xdr:row>12</xdr:row>
      <xdr:rowOff>125942</xdr:rowOff>
    </xdr:to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3084195" y="257175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79" name="Text Box 4"/>
        <xdr:cNvSpPr txBox="1">
          <a:spLocks noChangeArrowheads="1"/>
        </xdr:cNvSpPr>
      </xdr:nvSpPr>
      <xdr:spPr bwMode="auto">
        <a:xfrm>
          <a:off x="3086100" y="395287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472440</xdr:colOff>
      <xdr:row>13</xdr:row>
      <xdr:rowOff>0</xdr:rowOff>
    </xdr:from>
    <xdr:to>
      <xdr:col>4</xdr:col>
      <xdr:colOff>613274</xdr:colOff>
      <xdr:row>13</xdr:row>
      <xdr:rowOff>125942</xdr:rowOff>
    </xdr:to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3082290" y="280035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609600</xdr:colOff>
      <xdr:row>17</xdr:row>
      <xdr:rowOff>133350</xdr:rowOff>
    </xdr:to>
    <xdr:sp macro="" textlink="">
      <xdr:nvSpPr>
        <xdr:cNvPr id="81" name="Text Box 4"/>
        <xdr:cNvSpPr txBox="1">
          <a:spLocks noChangeArrowheads="1"/>
        </xdr:cNvSpPr>
      </xdr:nvSpPr>
      <xdr:spPr bwMode="auto">
        <a:xfrm>
          <a:off x="3095625" y="372427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586887</xdr:colOff>
      <xdr:row>12</xdr:row>
      <xdr:rowOff>125942</xdr:rowOff>
    </xdr:to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3084195" y="257175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83" name="Text Box 4"/>
        <xdr:cNvSpPr txBox="1">
          <a:spLocks noChangeArrowheads="1"/>
        </xdr:cNvSpPr>
      </xdr:nvSpPr>
      <xdr:spPr bwMode="auto">
        <a:xfrm>
          <a:off x="3086100" y="395287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472440</xdr:colOff>
      <xdr:row>13</xdr:row>
      <xdr:rowOff>0</xdr:rowOff>
    </xdr:from>
    <xdr:to>
      <xdr:col>4</xdr:col>
      <xdr:colOff>613274</xdr:colOff>
      <xdr:row>13</xdr:row>
      <xdr:rowOff>125942</xdr:rowOff>
    </xdr:to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3082290" y="280035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609600</xdr:colOff>
      <xdr:row>17</xdr:row>
      <xdr:rowOff>133350</xdr:rowOff>
    </xdr:to>
    <xdr:sp macro="" textlink="">
      <xdr:nvSpPr>
        <xdr:cNvPr id="85" name="Text Box 4"/>
        <xdr:cNvSpPr txBox="1">
          <a:spLocks noChangeArrowheads="1"/>
        </xdr:cNvSpPr>
      </xdr:nvSpPr>
      <xdr:spPr bwMode="auto">
        <a:xfrm>
          <a:off x="3095625" y="372427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586887</xdr:colOff>
      <xdr:row>12</xdr:row>
      <xdr:rowOff>125942</xdr:rowOff>
    </xdr:to>
    <xdr:sp macro="" textlink="">
      <xdr:nvSpPr>
        <xdr:cNvPr id="86" name="Text Box 3"/>
        <xdr:cNvSpPr txBox="1">
          <a:spLocks noChangeArrowheads="1"/>
        </xdr:cNvSpPr>
      </xdr:nvSpPr>
      <xdr:spPr bwMode="auto">
        <a:xfrm>
          <a:off x="3084195" y="257175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87" name="Text Box 4"/>
        <xdr:cNvSpPr txBox="1">
          <a:spLocks noChangeArrowheads="1"/>
        </xdr:cNvSpPr>
      </xdr:nvSpPr>
      <xdr:spPr bwMode="auto">
        <a:xfrm>
          <a:off x="3086100" y="395287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472440</xdr:colOff>
      <xdr:row>13</xdr:row>
      <xdr:rowOff>0</xdr:rowOff>
    </xdr:from>
    <xdr:to>
      <xdr:col>4</xdr:col>
      <xdr:colOff>613274</xdr:colOff>
      <xdr:row>13</xdr:row>
      <xdr:rowOff>125942</xdr:rowOff>
    </xdr:to>
    <xdr:sp macro="" textlink="">
      <xdr:nvSpPr>
        <xdr:cNvPr id="88" name="Text Box 3"/>
        <xdr:cNvSpPr txBox="1">
          <a:spLocks noChangeArrowheads="1"/>
        </xdr:cNvSpPr>
      </xdr:nvSpPr>
      <xdr:spPr bwMode="auto">
        <a:xfrm>
          <a:off x="3082290" y="280035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609600</xdr:colOff>
      <xdr:row>17</xdr:row>
      <xdr:rowOff>133350</xdr:rowOff>
    </xdr:to>
    <xdr:sp macro="" textlink="">
      <xdr:nvSpPr>
        <xdr:cNvPr id="89" name="Text Box 4"/>
        <xdr:cNvSpPr txBox="1">
          <a:spLocks noChangeArrowheads="1"/>
        </xdr:cNvSpPr>
      </xdr:nvSpPr>
      <xdr:spPr bwMode="auto">
        <a:xfrm>
          <a:off x="3095625" y="372427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586887</xdr:colOff>
      <xdr:row>12</xdr:row>
      <xdr:rowOff>125942</xdr:rowOff>
    </xdr:to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3084195" y="257175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91" name="Text Box 4"/>
        <xdr:cNvSpPr txBox="1">
          <a:spLocks noChangeArrowheads="1"/>
        </xdr:cNvSpPr>
      </xdr:nvSpPr>
      <xdr:spPr bwMode="auto">
        <a:xfrm>
          <a:off x="3086100" y="395287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92" name="Text Box 4"/>
        <xdr:cNvSpPr txBox="1">
          <a:spLocks noChangeArrowheads="1"/>
        </xdr:cNvSpPr>
      </xdr:nvSpPr>
      <xdr:spPr bwMode="auto">
        <a:xfrm>
          <a:off x="3095625" y="395287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13</xdr:row>
      <xdr:rowOff>0</xdr:rowOff>
    </xdr:from>
    <xdr:to>
      <xdr:col>4</xdr:col>
      <xdr:colOff>586887</xdr:colOff>
      <xdr:row>13</xdr:row>
      <xdr:rowOff>125942</xdr:rowOff>
    </xdr:to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3084195" y="280035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4</xdr:col>
      <xdr:colOff>609600</xdr:colOff>
      <xdr:row>19</xdr:row>
      <xdr:rowOff>133350</xdr:rowOff>
    </xdr:to>
    <xdr:sp macro="" textlink="">
      <xdr:nvSpPr>
        <xdr:cNvPr id="94" name="Text Box 4"/>
        <xdr:cNvSpPr txBox="1">
          <a:spLocks noChangeArrowheads="1"/>
        </xdr:cNvSpPr>
      </xdr:nvSpPr>
      <xdr:spPr bwMode="auto">
        <a:xfrm>
          <a:off x="3086100" y="418147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4</xdr:col>
      <xdr:colOff>609600</xdr:colOff>
      <xdr:row>19</xdr:row>
      <xdr:rowOff>133350</xdr:rowOff>
    </xdr:to>
    <xdr:sp macro="" textlink="">
      <xdr:nvSpPr>
        <xdr:cNvPr id="95" name="Text Box 15"/>
        <xdr:cNvSpPr txBox="1">
          <a:spLocks noChangeArrowheads="1"/>
        </xdr:cNvSpPr>
      </xdr:nvSpPr>
      <xdr:spPr bwMode="auto">
        <a:xfrm>
          <a:off x="3086100" y="418147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96" name="Text Box 4"/>
        <xdr:cNvSpPr txBox="1">
          <a:spLocks noChangeArrowheads="1"/>
        </xdr:cNvSpPr>
      </xdr:nvSpPr>
      <xdr:spPr bwMode="auto">
        <a:xfrm>
          <a:off x="3095625" y="395287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13</xdr:row>
      <xdr:rowOff>0</xdr:rowOff>
    </xdr:from>
    <xdr:to>
      <xdr:col>4</xdr:col>
      <xdr:colOff>586887</xdr:colOff>
      <xdr:row>13</xdr:row>
      <xdr:rowOff>125942</xdr:rowOff>
    </xdr:to>
    <xdr:sp macro="" textlink="">
      <xdr:nvSpPr>
        <xdr:cNvPr id="97" name="Text Box 3"/>
        <xdr:cNvSpPr txBox="1">
          <a:spLocks noChangeArrowheads="1"/>
        </xdr:cNvSpPr>
      </xdr:nvSpPr>
      <xdr:spPr bwMode="auto">
        <a:xfrm>
          <a:off x="3084195" y="280035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4</xdr:col>
      <xdr:colOff>609600</xdr:colOff>
      <xdr:row>19</xdr:row>
      <xdr:rowOff>133350</xdr:rowOff>
    </xdr:to>
    <xdr:sp macro="" textlink="">
      <xdr:nvSpPr>
        <xdr:cNvPr id="98" name="Text Box 4"/>
        <xdr:cNvSpPr txBox="1">
          <a:spLocks noChangeArrowheads="1"/>
        </xdr:cNvSpPr>
      </xdr:nvSpPr>
      <xdr:spPr bwMode="auto">
        <a:xfrm>
          <a:off x="3086100" y="418147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4</xdr:col>
      <xdr:colOff>609600</xdr:colOff>
      <xdr:row>19</xdr:row>
      <xdr:rowOff>133350</xdr:rowOff>
    </xdr:to>
    <xdr:sp macro="" textlink="">
      <xdr:nvSpPr>
        <xdr:cNvPr id="99" name="Text Box 15"/>
        <xdr:cNvSpPr txBox="1">
          <a:spLocks noChangeArrowheads="1"/>
        </xdr:cNvSpPr>
      </xdr:nvSpPr>
      <xdr:spPr bwMode="auto">
        <a:xfrm>
          <a:off x="3086100" y="418147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485775</xdr:colOff>
      <xdr:row>17</xdr:row>
      <xdr:rowOff>9525</xdr:rowOff>
    </xdr:from>
    <xdr:to>
      <xdr:col>6</xdr:col>
      <xdr:colOff>38100</xdr:colOff>
      <xdr:row>17</xdr:row>
      <xdr:rowOff>104775</xdr:rowOff>
    </xdr:to>
    <xdr:sp macro="" textlink="">
      <xdr:nvSpPr>
        <xdr:cNvPr id="100" name="Text Box 4"/>
        <xdr:cNvSpPr txBox="1">
          <a:spLocks noChangeArrowheads="1"/>
        </xdr:cNvSpPr>
      </xdr:nvSpPr>
      <xdr:spPr bwMode="auto">
        <a:xfrm>
          <a:off x="3095625" y="3724275"/>
          <a:ext cx="3714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18</xdr:row>
      <xdr:rowOff>9525</xdr:rowOff>
    </xdr:from>
    <xdr:to>
      <xdr:col>6</xdr:col>
      <xdr:colOff>76200</xdr:colOff>
      <xdr:row>18</xdr:row>
      <xdr:rowOff>104775</xdr:rowOff>
    </xdr:to>
    <xdr:sp macro="" textlink="">
      <xdr:nvSpPr>
        <xdr:cNvPr id="101" name="Text Box 4"/>
        <xdr:cNvSpPr txBox="1">
          <a:spLocks noChangeArrowheads="1"/>
        </xdr:cNvSpPr>
      </xdr:nvSpPr>
      <xdr:spPr bwMode="auto">
        <a:xfrm>
          <a:off x="3086100" y="3952875"/>
          <a:ext cx="4191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96384</xdr:colOff>
      <xdr:row>13</xdr:row>
      <xdr:rowOff>100542</xdr:rowOff>
    </xdr:to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3901440" y="2800350"/>
          <a:ext cx="19544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96384</xdr:colOff>
      <xdr:row>13</xdr:row>
      <xdr:rowOff>100542</xdr:rowOff>
    </xdr:to>
    <xdr:sp macro="" textlink="">
      <xdr:nvSpPr>
        <xdr:cNvPr id="103" name="Text Box 3"/>
        <xdr:cNvSpPr txBox="1">
          <a:spLocks noChangeArrowheads="1"/>
        </xdr:cNvSpPr>
      </xdr:nvSpPr>
      <xdr:spPr bwMode="auto">
        <a:xfrm>
          <a:off x="3901440" y="2800350"/>
          <a:ext cx="19544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86859</xdr:colOff>
      <xdr:row>13</xdr:row>
      <xdr:rowOff>100542</xdr:rowOff>
    </xdr:to>
    <xdr:sp macro="" textlink="">
      <xdr:nvSpPr>
        <xdr:cNvPr id="104" name="Text Box 3"/>
        <xdr:cNvSpPr txBox="1">
          <a:spLocks noChangeArrowheads="1"/>
        </xdr:cNvSpPr>
      </xdr:nvSpPr>
      <xdr:spPr bwMode="auto">
        <a:xfrm>
          <a:off x="3901440" y="2800350"/>
          <a:ext cx="18591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485775</xdr:colOff>
      <xdr:row>17</xdr:row>
      <xdr:rowOff>9525</xdr:rowOff>
    </xdr:from>
    <xdr:to>
      <xdr:col>6</xdr:col>
      <xdr:colOff>9525</xdr:colOff>
      <xdr:row>17</xdr:row>
      <xdr:rowOff>133350</xdr:rowOff>
    </xdr:to>
    <xdr:sp macro="" textlink="">
      <xdr:nvSpPr>
        <xdr:cNvPr id="105" name="Text Box 4"/>
        <xdr:cNvSpPr txBox="1">
          <a:spLocks noChangeArrowheads="1"/>
        </xdr:cNvSpPr>
      </xdr:nvSpPr>
      <xdr:spPr bwMode="auto">
        <a:xfrm>
          <a:off x="3095625" y="3724275"/>
          <a:ext cx="3429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18</xdr:row>
      <xdr:rowOff>9525</xdr:rowOff>
    </xdr:from>
    <xdr:to>
      <xdr:col>6</xdr:col>
      <xdr:colOff>47625</xdr:colOff>
      <xdr:row>18</xdr:row>
      <xdr:rowOff>133350</xdr:rowOff>
    </xdr:to>
    <xdr:sp macro="" textlink="">
      <xdr:nvSpPr>
        <xdr:cNvPr id="106" name="Text Box 4"/>
        <xdr:cNvSpPr txBox="1">
          <a:spLocks noChangeArrowheads="1"/>
        </xdr:cNvSpPr>
      </xdr:nvSpPr>
      <xdr:spPr bwMode="auto">
        <a:xfrm>
          <a:off x="3086100" y="3952875"/>
          <a:ext cx="390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107" name="Text Box 3"/>
        <xdr:cNvSpPr txBox="1">
          <a:spLocks noChangeArrowheads="1"/>
        </xdr:cNvSpPr>
      </xdr:nvSpPr>
      <xdr:spPr bwMode="auto">
        <a:xfrm>
          <a:off x="3901440" y="2800350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108" name="Text Box 3"/>
        <xdr:cNvSpPr txBox="1">
          <a:spLocks noChangeArrowheads="1"/>
        </xdr:cNvSpPr>
      </xdr:nvSpPr>
      <xdr:spPr bwMode="auto">
        <a:xfrm>
          <a:off x="3901440" y="2800350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51299</xdr:colOff>
      <xdr:row>13</xdr:row>
      <xdr:rowOff>125942</xdr:rowOff>
    </xdr:to>
    <xdr:sp macro="" textlink="">
      <xdr:nvSpPr>
        <xdr:cNvPr id="109" name="Text Box 3"/>
        <xdr:cNvSpPr txBox="1">
          <a:spLocks noChangeArrowheads="1"/>
        </xdr:cNvSpPr>
      </xdr:nvSpPr>
      <xdr:spPr bwMode="auto">
        <a:xfrm>
          <a:off x="3901440" y="2800350"/>
          <a:ext cx="1503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3901440" y="2800350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111" name="Text Box 3"/>
        <xdr:cNvSpPr txBox="1">
          <a:spLocks noChangeArrowheads="1"/>
        </xdr:cNvSpPr>
      </xdr:nvSpPr>
      <xdr:spPr bwMode="auto">
        <a:xfrm>
          <a:off x="3901440" y="2800350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51299</xdr:colOff>
      <xdr:row>13</xdr:row>
      <xdr:rowOff>125942</xdr:rowOff>
    </xdr:to>
    <xdr:sp macro="" textlink="">
      <xdr:nvSpPr>
        <xdr:cNvPr id="112" name="Text Box 3"/>
        <xdr:cNvSpPr txBox="1">
          <a:spLocks noChangeArrowheads="1"/>
        </xdr:cNvSpPr>
      </xdr:nvSpPr>
      <xdr:spPr bwMode="auto">
        <a:xfrm>
          <a:off x="3901440" y="2800350"/>
          <a:ext cx="1503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3901440" y="2800350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3901440" y="2800350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51299</xdr:colOff>
      <xdr:row>13</xdr:row>
      <xdr:rowOff>125942</xdr:rowOff>
    </xdr:to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3901440" y="2800350"/>
          <a:ext cx="1503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3901440" y="2800350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117" name="Text Box 3"/>
        <xdr:cNvSpPr txBox="1">
          <a:spLocks noChangeArrowheads="1"/>
        </xdr:cNvSpPr>
      </xdr:nvSpPr>
      <xdr:spPr bwMode="auto">
        <a:xfrm>
          <a:off x="3901440" y="2800350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51299</xdr:colOff>
      <xdr:row>13</xdr:row>
      <xdr:rowOff>125942</xdr:rowOff>
    </xdr:to>
    <xdr:sp macro="" textlink="">
      <xdr:nvSpPr>
        <xdr:cNvPr id="118" name="Text Box 3"/>
        <xdr:cNvSpPr txBox="1">
          <a:spLocks noChangeArrowheads="1"/>
        </xdr:cNvSpPr>
      </xdr:nvSpPr>
      <xdr:spPr bwMode="auto">
        <a:xfrm>
          <a:off x="3901440" y="2800350"/>
          <a:ext cx="1503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13199</xdr:colOff>
      <xdr:row>13</xdr:row>
      <xdr:rowOff>125942</xdr:rowOff>
    </xdr:to>
    <xdr:sp macro="" textlink="">
      <xdr:nvSpPr>
        <xdr:cNvPr id="119" name="Text Box 3"/>
        <xdr:cNvSpPr txBox="1">
          <a:spLocks noChangeArrowheads="1"/>
        </xdr:cNvSpPr>
      </xdr:nvSpPr>
      <xdr:spPr bwMode="auto">
        <a:xfrm>
          <a:off x="3901440" y="280035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13199</xdr:colOff>
      <xdr:row>13</xdr:row>
      <xdr:rowOff>125942</xdr:rowOff>
    </xdr:to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3901440" y="280035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13199</xdr:colOff>
      <xdr:row>14</xdr:row>
      <xdr:rowOff>125942</xdr:rowOff>
    </xdr:to>
    <xdr:sp macro="" textlink="">
      <xdr:nvSpPr>
        <xdr:cNvPr id="121" name="Text Box 3"/>
        <xdr:cNvSpPr txBox="1">
          <a:spLocks noChangeArrowheads="1"/>
        </xdr:cNvSpPr>
      </xdr:nvSpPr>
      <xdr:spPr bwMode="auto">
        <a:xfrm>
          <a:off x="3901440" y="302895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13199</xdr:colOff>
      <xdr:row>14</xdr:row>
      <xdr:rowOff>125942</xdr:rowOff>
    </xdr:to>
    <xdr:sp macro="" textlink="">
      <xdr:nvSpPr>
        <xdr:cNvPr id="122" name="Text Box 3"/>
        <xdr:cNvSpPr txBox="1">
          <a:spLocks noChangeArrowheads="1"/>
        </xdr:cNvSpPr>
      </xdr:nvSpPr>
      <xdr:spPr bwMode="auto">
        <a:xfrm>
          <a:off x="3901440" y="302895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123" name="Text Box 10"/>
        <xdr:cNvSpPr txBox="1">
          <a:spLocks noChangeArrowheads="1"/>
        </xdr:cNvSpPr>
      </xdr:nvSpPr>
      <xdr:spPr bwMode="auto">
        <a:xfrm>
          <a:off x="3901440" y="302895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124" name="Text Box 10"/>
        <xdr:cNvSpPr txBox="1">
          <a:spLocks noChangeArrowheads="1"/>
        </xdr:cNvSpPr>
      </xdr:nvSpPr>
      <xdr:spPr bwMode="auto">
        <a:xfrm>
          <a:off x="3901440" y="302895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125" name="Text Box 10"/>
        <xdr:cNvSpPr txBox="1">
          <a:spLocks noChangeArrowheads="1"/>
        </xdr:cNvSpPr>
      </xdr:nvSpPr>
      <xdr:spPr bwMode="auto">
        <a:xfrm>
          <a:off x="3901440" y="302895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126" name="Text Box 10"/>
        <xdr:cNvSpPr txBox="1">
          <a:spLocks noChangeArrowheads="1"/>
        </xdr:cNvSpPr>
      </xdr:nvSpPr>
      <xdr:spPr bwMode="auto">
        <a:xfrm>
          <a:off x="3901440" y="302895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127" name="Text Box 10"/>
        <xdr:cNvSpPr txBox="1">
          <a:spLocks noChangeArrowheads="1"/>
        </xdr:cNvSpPr>
      </xdr:nvSpPr>
      <xdr:spPr bwMode="auto">
        <a:xfrm>
          <a:off x="3901440" y="302895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128" name="Text Box 10"/>
        <xdr:cNvSpPr txBox="1">
          <a:spLocks noChangeArrowheads="1"/>
        </xdr:cNvSpPr>
      </xdr:nvSpPr>
      <xdr:spPr bwMode="auto">
        <a:xfrm>
          <a:off x="3901440" y="302895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13199</xdr:colOff>
      <xdr:row>14</xdr:row>
      <xdr:rowOff>125942</xdr:rowOff>
    </xdr:to>
    <xdr:sp macro="" textlink="">
      <xdr:nvSpPr>
        <xdr:cNvPr id="129" name="Text Box 3"/>
        <xdr:cNvSpPr txBox="1">
          <a:spLocks noChangeArrowheads="1"/>
        </xdr:cNvSpPr>
      </xdr:nvSpPr>
      <xdr:spPr bwMode="auto">
        <a:xfrm>
          <a:off x="3901440" y="302895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13199</xdr:colOff>
      <xdr:row>14</xdr:row>
      <xdr:rowOff>125942</xdr:rowOff>
    </xdr:to>
    <xdr:sp macro="" textlink="">
      <xdr:nvSpPr>
        <xdr:cNvPr id="130" name="Text Box 3"/>
        <xdr:cNvSpPr txBox="1">
          <a:spLocks noChangeArrowheads="1"/>
        </xdr:cNvSpPr>
      </xdr:nvSpPr>
      <xdr:spPr bwMode="auto">
        <a:xfrm>
          <a:off x="3901440" y="302895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131" name="Text Box 10"/>
        <xdr:cNvSpPr txBox="1">
          <a:spLocks noChangeArrowheads="1"/>
        </xdr:cNvSpPr>
      </xdr:nvSpPr>
      <xdr:spPr bwMode="auto">
        <a:xfrm>
          <a:off x="3901440" y="302895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132" name="Text Box 10"/>
        <xdr:cNvSpPr txBox="1">
          <a:spLocks noChangeArrowheads="1"/>
        </xdr:cNvSpPr>
      </xdr:nvSpPr>
      <xdr:spPr bwMode="auto">
        <a:xfrm>
          <a:off x="3901440" y="302895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133" name="Text Box 10"/>
        <xdr:cNvSpPr txBox="1">
          <a:spLocks noChangeArrowheads="1"/>
        </xdr:cNvSpPr>
      </xdr:nvSpPr>
      <xdr:spPr bwMode="auto">
        <a:xfrm>
          <a:off x="3901440" y="302895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134" name="Text Box 10"/>
        <xdr:cNvSpPr txBox="1">
          <a:spLocks noChangeArrowheads="1"/>
        </xdr:cNvSpPr>
      </xdr:nvSpPr>
      <xdr:spPr bwMode="auto">
        <a:xfrm>
          <a:off x="3901440" y="302895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135" name="Text Box 10"/>
        <xdr:cNvSpPr txBox="1">
          <a:spLocks noChangeArrowheads="1"/>
        </xdr:cNvSpPr>
      </xdr:nvSpPr>
      <xdr:spPr bwMode="auto">
        <a:xfrm>
          <a:off x="3901440" y="302895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136" name="Text Box 10"/>
        <xdr:cNvSpPr txBox="1">
          <a:spLocks noChangeArrowheads="1"/>
        </xdr:cNvSpPr>
      </xdr:nvSpPr>
      <xdr:spPr bwMode="auto">
        <a:xfrm>
          <a:off x="3901440" y="302895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144009</xdr:colOff>
      <xdr:row>13</xdr:row>
      <xdr:rowOff>100542</xdr:rowOff>
    </xdr:to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3901440" y="2800350"/>
          <a:ext cx="24306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144009</xdr:colOff>
      <xdr:row>13</xdr:row>
      <xdr:rowOff>100542</xdr:rowOff>
    </xdr:to>
    <xdr:sp macro="" textlink="">
      <xdr:nvSpPr>
        <xdr:cNvPr id="138" name="Text Box 3"/>
        <xdr:cNvSpPr txBox="1">
          <a:spLocks noChangeArrowheads="1"/>
        </xdr:cNvSpPr>
      </xdr:nvSpPr>
      <xdr:spPr bwMode="auto">
        <a:xfrm>
          <a:off x="3901440" y="2800350"/>
          <a:ext cx="24306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134484</xdr:colOff>
      <xdr:row>13</xdr:row>
      <xdr:rowOff>100542</xdr:rowOff>
    </xdr:to>
    <xdr:sp macro="" textlink="">
      <xdr:nvSpPr>
        <xdr:cNvPr id="139" name="Text Box 3"/>
        <xdr:cNvSpPr txBox="1">
          <a:spLocks noChangeArrowheads="1"/>
        </xdr:cNvSpPr>
      </xdr:nvSpPr>
      <xdr:spPr bwMode="auto">
        <a:xfrm>
          <a:off x="3901440" y="2800350"/>
          <a:ext cx="23354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108449</xdr:colOff>
      <xdr:row>13</xdr:row>
      <xdr:rowOff>125942</xdr:rowOff>
    </xdr:to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3901440" y="2800350"/>
          <a:ext cx="2075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108449</xdr:colOff>
      <xdr:row>13</xdr:row>
      <xdr:rowOff>125942</xdr:rowOff>
    </xdr:to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3901440" y="2800350"/>
          <a:ext cx="2075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98924</xdr:colOff>
      <xdr:row>13</xdr:row>
      <xdr:rowOff>125942</xdr:rowOff>
    </xdr:to>
    <xdr:sp macro="" textlink="">
      <xdr:nvSpPr>
        <xdr:cNvPr id="142" name="Text Box 3"/>
        <xdr:cNvSpPr txBox="1">
          <a:spLocks noChangeArrowheads="1"/>
        </xdr:cNvSpPr>
      </xdr:nvSpPr>
      <xdr:spPr bwMode="auto">
        <a:xfrm>
          <a:off x="3901440" y="2800350"/>
          <a:ext cx="1979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108449</xdr:colOff>
      <xdr:row>13</xdr:row>
      <xdr:rowOff>125942</xdr:rowOff>
    </xdr:to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3901440" y="2800350"/>
          <a:ext cx="2075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108449</xdr:colOff>
      <xdr:row>13</xdr:row>
      <xdr:rowOff>125942</xdr:rowOff>
    </xdr:to>
    <xdr:sp macro="" textlink="">
      <xdr:nvSpPr>
        <xdr:cNvPr id="144" name="Text Box 3"/>
        <xdr:cNvSpPr txBox="1">
          <a:spLocks noChangeArrowheads="1"/>
        </xdr:cNvSpPr>
      </xdr:nvSpPr>
      <xdr:spPr bwMode="auto">
        <a:xfrm>
          <a:off x="3901440" y="2800350"/>
          <a:ext cx="2075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98924</xdr:colOff>
      <xdr:row>13</xdr:row>
      <xdr:rowOff>125942</xdr:rowOff>
    </xdr:to>
    <xdr:sp macro="" textlink="">
      <xdr:nvSpPr>
        <xdr:cNvPr id="145" name="Text Box 3"/>
        <xdr:cNvSpPr txBox="1">
          <a:spLocks noChangeArrowheads="1"/>
        </xdr:cNvSpPr>
      </xdr:nvSpPr>
      <xdr:spPr bwMode="auto">
        <a:xfrm>
          <a:off x="3901440" y="2800350"/>
          <a:ext cx="1979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108449</xdr:colOff>
      <xdr:row>13</xdr:row>
      <xdr:rowOff>125942</xdr:rowOff>
    </xdr:to>
    <xdr:sp macro="" textlink="">
      <xdr:nvSpPr>
        <xdr:cNvPr id="146" name="Text Box 3"/>
        <xdr:cNvSpPr txBox="1">
          <a:spLocks noChangeArrowheads="1"/>
        </xdr:cNvSpPr>
      </xdr:nvSpPr>
      <xdr:spPr bwMode="auto">
        <a:xfrm>
          <a:off x="3901440" y="2800350"/>
          <a:ext cx="2075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108449</xdr:colOff>
      <xdr:row>13</xdr:row>
      <xdr:rowOff>125942</xdr:rowOff>
    </xdr:to>
    <xdr:sp macro="" textlink="">
      <xdr:nvSpPr>
        <xdr:cNvPr id="147" name="Text Box 3"/>
        <xdr:cNvSpPr txBox="1">
          <a:spLocks noChangeArrowheads="1"/>
        </xdr:cNvSpPr>
      </xdr:nvSpPr>
      <xdr:spPr bwMode="auto">
        <a:xfrm>
          <a:off x="3901440" y="2800350"/>
          <a:ext cx="2075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98924</xdr:colOff>
      <xdr:row>13</xdr:row>
      <xdr:rowOff>125942</xdr:rowOff>
    </xdr:to>
    <xdr:sp macro="" textlink="">
      <xdr:nvSpPr>
        <xdr:cNvPr id="148" name="Text Box 3"/>
        <xdr:cNvSpPr txBox="1">
          <a:spLocks noChangeArrowheads="1"/>
        </xdr:cNvSpPr>
      </xdr:nvSpPr>
      <xdr:spPr bwMode="auto">
        <a:xfrm>
          <a:off x="3901440" y="2800350"/>
          <a:ext cx="1979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108449</xdr:colOff>
      <xdr:row>13</xdr:row>
      <xdr:rowOff>125942</xdr:rowOff>
    </xdr:to>
    <xdr:sp macro="" textlink="">
      <xdr:nvSpPr>
        <xdr:cNvPr id="149" name="Text Box 3"/>
        <xdr:cNvSpPr txBox="1">
          <a:spLocks noChangeArrowheads="1"/>
        </xdr:cNvSpPr>
      </xdr:nvSpPr>
      <xdr:spPr bwMode="auto">
        <a:xfrm>
          <a:off x="3901440" y="2800350"/>
          <a:ext cx="2075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108449</xdr:colOff>
      <xdr:row>13</xdr:row>
      <xdr:rowOff>125942</xdr:rowOff>
    </xdr:to>
    <xdr:sp macro="" textlink="">
      <xdr:nvSpPr>
        <xdr:cNvPr id="150" name="Text Box 3"/>
        <xdr:cNvSpPr txBox="1">
          <a:spLocks noChangeArrowheads="1"/>
        </xdr:cNvSpPr>
      </xdr:nvSpPr>
      <xdr:spPr bwMode="auto">
        <a:xfrm>
          <a:off x="3901440" y="2800350"/>
          <a:ext cx="2075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98924</xdr:colOff>
      <xdr:row>13</xdr:row>
      <xdr:rowOff>125942</xdr:rowOff>
    </xdr:to>
    <xdr:sp macro="" textlink="">
      <xdr:nvSpPr>
        <xdr:cNvPr id="151" name="Text Box 3"/>
        <xdr:cNvSpPr txBox="1">
          <a:spLocks noChangeArrowheads="1"/>
        </xdr:cNvSpPr>
      </xdr:nvSpPr>
      <xdr:spPr bwMode="auto">
        <a:xfrm>
          <a:off x="3901440" y="2800350"/>
          <a:ext cx="1979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152" name="Text Box 3"/>
        <xdr:cNvSpPr txBox="1">
          <a:spLocks noChangeArrowheads="1"/>
        </xdr:cNvSpPr>
      </xdr:nvSpPr>
      <xdr:spPr bwMode="auto">
        <a:xfrm>
          <a:off x="3901440" y="2800350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3901440" y="2800350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60824</xdr:colOff>
      <xdr:row>14</xdr:row>
      <xdr:rowOff>125942</xdr:rowOff>
    </xdr:to>
    <xdr:sp macro="" textlink="">
      <xdr:nvSpPr>
        <xdr:cNvPr id="154" name="Text Box 3"/>
        <xdr:cNvSpPr txBox="1">
          <a:spLocks noChangeArrowheads="1"/>
        </xdr:cNvSpPr>
      </xdr:nvSpPr>
      <xdr:spPr bwMode="auto">
        <a:xfrm>
          <a:off x="3901440" y="3028950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60824</xdr:colOff>
      <xdr:row>14</xdr:row>
      <xdr:rowOff>125942</xdr:rowOff>
    </xdr:to>
    <xdr:sp macro="" textlink="">
      <xdr:nvSpPr>
        <xdr:cNvPr id="155" name="Text Box 3"/>
        <xdr:cNvSpPr txBox="1">
          <a:spLocks noChangeArrowheads="1"/>
        </xdr:cNvSpPr>
      </xdr:nvSpPr>
      <xdr:spPr bwMode="auto">
        <a:xfrm>
          <a:off x="3901440" y="3028950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156" name="Text Box 10"/>
        <xdr:cNvSpPr txBox="1">
          <a:spLocks noChangeArrowheads="1"/>
        </xdr:cNvSpPr>
      </xdr:nvSpPr>
      <xdr:spPr bwMode="auto">
        <a:xfrm>
          <a:off x="3901440" y="3028950"/>
          <a:ext cx="1601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157" name="Text Box 10"/>
        <xdr:cNvSpPr txBox="1">
          <a:spLocks noChangeArrowheads="1"/>
        </xdr:cNvSpPr>
      </xdr:nvSpPr>
      <xdr:spPr bwMode="auto">
        <a:xfrm>
          <a:off x="3901440" y="3028950"/>
          <a:ext cx="1601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158" name="Text Box 10"/>
        <xdr:cNvSpPr txBox="1">
          <a:spLocks noChangeArrowheads="1"/>
        </xdr:cNvSpPr>
      </xdr:nvSpPr>
      <xdr:spPr bwMode="auto">
        <a:xfrm>
          <a:off x="3901440" y="3028950"/>
          <a:ext cx="1601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159" name="Text Box 10"/>
        <xdr:cNvSpPr txBox="1">
          <a:spLocks noChangeArrowheads="1"/>
        </xdr:cNvSpPr>
      </xdr:nvSpPr>
      <xdr:spPr bwMode="auto">
        <a:xfrm>
          <a:off x="3901440" y="3028950"/>
          <a:ext cx="1601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160" name="Text Box 10"/>
        <xdr:cNvSpPr txBox="1">
          <a:spLocks noChangeArrowheads="1"/>
        </xdr:cNvSpPr>
      </xdr:nvSpPr>
      <xdr:spPr bwMode="auto">
        <a:xfrm>
          <a:off x="3901440" y="3028950"/>
          <a:ext cx="1601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161" name="Text Box 10"/>
        <xdr:cNvSpPr txBox="1">
          <a:spLocks noChangeArrowheads="1"/>
        </xdr:cNvSpPr>
      </xdr:nvSpPr>
      <xdr:spPr bwMode="auto">
        <a:xfrm>
          <a:off x="3901440" y="3028950"/>
          <a:ext cx="1601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60824</xdr:colOff>
      <xdr:row>14</xdr:row>
      <xdr:rowOff>125942</xdr:rowOff>
    </xdr:to>
    <xdr:sp macro="" textlink="">
      <xdr:nvSpPr>
        <xdr:cNvPr id="162" name="Text Box 3"/>
        <xdr:cNvSpPr txBox="1">
          <a:spLocks noChangeArrowheads="1"/>
        </xdr:cNvSpPr>
      </xdr:nvSpPr>
      <xdr:spPr bwMode="auto">
        <a:xfrm>
          <a:off x="3901440" y="3028950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60824</xdr:colOff>
      <xdr:row>14</xdr:row>
      <xdr:rowOff>125942</xdr:rowOff>
    </xdr:to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3901440" y="3028950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164" name="Text Box 10"/>
        <xdr:cNvSpPr txBox="1">
          <a:spLocks noChangeArrowheads="1"/>
        </xdr:cNvSpPr>
      </xdr:nvSpPr>
      <xdr:spPr bwMode="auto">
        <a:xfrm>
          <a:off x="3901440" y="3028950"/>
          <a:ext cx="1601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165" name="Text Box 10"/>
        <xdr:cNvSpPr txBox="1">
          <a:spLocks noChangeArrowheads="1"/>
        </xdr:cNvSpPr>
      </xdr:nvSpPr>
      <xdr:spPr bwMode="auto">
        <a:xfrm>
          <a:off x="3901440" y="3028950"/>
          <a:ext cx="1601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166" name="Text Box 10"/>
        <xdr:cNvSpPr txBox="1">
          <a:spLocks noChangeArrowheads="1"/>
        </xdr:cNvSpPr>
      </xdr:nvSpPr>
      <xdr:spPr bwMode="auto">
        <a:xfrm>
          <a:off x="3901440" y="3028950"/>
          <a:ext cx="1601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167" name="Text Box 10"/>
        <xdr:cNvSpPr txBox="1">
          <a:spLocks noChangeArrowheads="1"/>
        </xdr:cNvSpPr>
      </xdr:nvSpPr>
      <xdr:spPr bwMode="auto">
        <a:xfrm>
          <a:off x="3901440" y="3028950"/>
          <a:ext cx="1601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168" name="Text Box 10"/>
        <xdr:cNvSpPr txBox="1">
          <a:spLocks noChangeArrowheads="1"/>
        </xdr:cNvSpPr>
      </xdr:nvSpPr>
      <xdr:spPr bwMode="auto">
        <a:xfrm>
          <a:off x="3901440" y="3028950"/>
          <a:ext cx="1601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169" name="Text Box 10"/>
        <xdr:cNvSpPr txBox="1">
          <a:spLocks noChangeArrowheads="1"/>
        </xdr:cNvSpPr>
      </xdr:nvSpPr>
      <xdr:spPr bwMode="auto">
        <a:xfrm>
          <a:off x="3901440" y="3028950"/>
          <a:ext cx="1601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70" name="Text Box 4"/>
        <xdr:cNvSpPr txBox="1">
          <a:spLocks noChangeArrowheads="1"/>
        </xdr:cNvSpPr>
      </xdr:nvSpPr>
      <xdr:spPr bwMode="auto">
        <a:xfrm>
          <a:off x="4486275" y="3724275"/>
          <a:ext cx="2571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71" name="Text Box 4"/>
        <xdr:cNvSpPr txBox="1">
          <a:spLocks noChangeArrowheads="1"/>
        </xdr:cNvSpPr>
      </xdr:nvSpPr>
      <xdr:spPr bwMode="auto">
        <a:xfrm>
          <a:off x="4486275" y="3724275"/>
          <a:ext cx="2571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72" name="Text Box 4"/>
        <xdr:cNvSpPr txBox="1">
          <a:spLocks noChangeArrowheads="1"/>
        </xdr:cNvSpPr>
      </xdr:nvSpPr>
      <xdr:spPr bwMode="auto">
        <a:xfrm>
          <a:off x="4486275" y="3724275"/>
          <a:ext cx="2571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73" name="Text Box 4"/>
        <xdr:cNvSpPr txBox="1">
          <a:spLocks noChangeArrowheads="1"/>
        </xdr:cNvSpPr>
      </xdr:nvSpPr>
      <xdr:spPr bwMode="auto">
        <a:xfrm>
          <a:off x="4486275" y="3724275"/>
          <a:ext cx="2571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74" name="Text Box 4"/>
        <xdr:cNvSpPr txBox="1">
          <a:spLocks noChangeArrowheads="1"/>
        </xdr:cNvSpPr>
      </xdr:nvSpPr>
      <xdr:spPr bwMode="auto">
        <a:xfrm>
          <a:off x="4486275" y="3724275"/>
          <a:ext cx="2571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622447</xdr:colOff>
      <xdr:row>12</xdr:row>
      <xdr:rowOff>100542</xdr:rowOff>
    </xdr:to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4474845" y="2571750"/>
          <a:ext cx="1481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96384</xdr:colOff>
      <xdr:row>13</xdr:row>
      <xdr:rowOff>100542</xdr:rowOff>
    </xdr:to>
    <xdr:sp macro="" textlink="">
      <xdr:nvSpPr>
        <xdr:cNvPr id="176" name="Text Box 3"/>
        <xdr:cNvSpPr txBox="1">
          <a:spLocks noChangeArrowheads="1"/>
        </xdr:cNvSpPr>
      </xdr:nvSpPr>
      <xdr:spPr bwMode="auto">
        <a:xfrm>
          <a:off x="3901440" y="2800350"/>
          <a:ext cx="19544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177" name="Text Box 4"/>
        <xdr:cNvSpPr txBox="1">
          <a:spLocks noChangeArrowheads="1"/>
        </xdr:cNvSpPr>
      </xdr:nvSpPr>
      <xdr:spPr bwMode="auto">
        <a:xfrm>
          <a:off x="4495800" y="3952875"/>
          <a:ext cx="2952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96384</xdr:colOff>
      <xdr:row>13</xdr:row>
      <xdr:rowOff>100542</xdr:rowOff>
    </xdr:to>
    <xdr:sp macro="" textlink="">
      <xdr:nvSpPr>
        <xdr:cNvPr id="178" name="Text Box 3"/>
        <xdr:cNvSpPr txBox="1">
          <a:spLocks noChangeArrowheads="1"/>
        </xdr:cNvSpPr>
      </xdr:nvSpPr>
      <xdr:spPr bwMode="auto">
        <a:xfrm>
          <a:off x="3901440" y="2800350"/>
          <a:ext cx="19544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179" name="Text Box 4"/>
        <xdr:cNvSpPr txBox="1">
          <a:spLocks noChangeArrowheads="1"/>
        </xdr:cNvSpPr>
      </xdr:nvSpPr>
      <xdr:spPr bwMode="auto">
        <a:xfrm>
          <a:off x="4467225" y="3952875"/>
          <a:ext cx="3238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180" name="Text Box 4"/>
        <xdr:cNvSpPr txBox="1">
          <a:spLocks noChangeArrowheads="1"/>
        </xdr:cNvSpPr>
      </xdr:nvSpPr>
      <xdr:spPr bwMode="auto">
        <a:xfrm>
          <a:off x="4467225" y="3952875"/>
          <a:ext cx="3238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104775</xdr:rowOff>
    </xdr:to>
    <xdr:sp macro="" textlink="">
      <xdr:nvSpPr>
        <xdr:cNvPr id="181" name="Text Box 4"/>
        <xdr:cNvSpPr txBox="1">
          <a:spLocks noChangeArrowheads="1"/>
        </xdr:cNvSpPr>
      </xdr:nvSpPr>
      <xdr:spPr bwMode="auto">
        <a:xfrm>
          <a:off x="4476750" y="3952875"/>
          <a:ext cx="3048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104775</xdr:rowOff>
    </xdr:to>
    <xdr:sp macro="" textlink="">
      <xdr:nvSpPr>
        <xdr:cNvPr id="182" name="Text Box 4"/>
        <xdr:cNvSpPr txBox="1">
          <a:spLocks noChangeArrowheads="1"/>
        </xdr:cNvSpPr>
      </xdr:nvSpPr>
      <xdr:spPr bwMode="auto">
        <a:xfrm>
          <a:off x="4476750" y="3952875"/>
          <a:ext cx="3048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86859</xdr:colOff>
      <xdr:row>13</xdr:row>
      <xdr:rowOff>100542</xdr:rowOff>
    </xdr:to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3901440" y="2800350"/>
          <a:ext cx="18591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1134</xdr:colOff>
      <xdr:row>13</xdr:row>
      <xdr:rowOff>100542</xdr:rowOff>
    </xdr:to>
    <xdr:sp macro="" textlink="">
      <xdr:nvSpPr>
        <xdr:cNvPr id="184" name="Text Box 3"/>
        <xdr:cNvSpPr txBox="1">
          <a:spLocks noChangeArrowheads="1"/>
        </xdr:cNvSpPr>
      </xdr:nvSpPr>
      <xdr:spPr bwMode="auto">
        <a:xfrm>
          <a:off x="4472940" y="2800350"/>
          <a:ext cx="27164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85" name="Text Box 4"/>
        <xdr:cNvSpPr txBox="1">
          <a:spLocks noChangeArrowheads="1"/>
        </xdr:cNvSpPr>
      </xdr:nvSpPr>
      <xdr:spPr bwMode="auto">
        <a:xfrm>
          <a:off x="4486275" y="372427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86" name="Text Box 4"/>
        <xdr:cNvSpPr txBox="1">
          <a:spLocks noChangeArrowheads="1"/>
        </xdr:cNvSpPr>
      </xdr:nvSpPr>
      <xdr:spPr bwMode="auto">
        <a:xfrm>
          <a:off x="4486275" y="372427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87" name="Text Box 4"/>
        <xdr:cNvSpPr txBox="1">
          <a:spLocks noChangeArrowheads="1"/>
        </xdr:cNvSpPr>
      </xdr:nvSpPr>
      <xdr:spPr bwMode="auto">
        <a:xfrm>
          <a:off x="4486275" y="372427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88" name="Text Box 4"/>
        <xdr:cNvSpPr txBox="1">
          <a:spLocks noChangeArrowheads="1"/>
        </xdr:cNvSpPr>
      </xdr:nvSpPr>
      <xdr:spPr bwMode="auto">
        <a:xfrm>
          <a:off x="4486275" y="372427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89" name="Text Box 4"/>
        <xdr:cNvSpPr txBox="1">
          <a:spLocks noChangeArrowheads="1"/>
        </xdr:cNvSpPr>
      </xdr:nvSpPr>
      <xdr:spPr bwMode="auto">
        <a:xfrm>
          <a:off x="4486275" y="372427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586887</xdr:colOff>
      <xdr:row>12</xdr:row>
      <xdr:rowOff>125942</xdr:rowOff>
    </xdr:to>
    <xdr:sp macro="" textlink="">
      <xdr:nvSpPr>
        <xdr:cNvPr id="190" name="Text Box 3"/>
        <xdr:cNvSpPr txBox="1">
          <a:spLocks noChangeArrowheads="1"/>
        </xdr:cNvSpPr>
      </xdr:nvSpPr>
      <xdr:spPr bwMode="auto">
        <a:xfrm>
          <a:off x="4474845" y="257175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3901440" y="2800350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92" name="Text Box 4"/>
        <xdr:cNvSpPr txBox="1">
          <a:spLocks noChangeArrowheads="1"/>
        </xdr:cNvSpPr>
      </xdr:nvSpPr>
      <xdr:spPr bwMode="auto">
        <a:xfrm>
          <a:off x="4495800" y="395287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3901440" y="2800350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94" name="Text Box 4"/>
        <xdr:cNvSpPr txBox="1">
          <a:spLocks noChangeArrowheads="1"/>
        </xdr:cNvSpPr>
      </xdr:nvSpPr>
      <xdr:spPr bwMode="auto">
        <a:xfrm>
          <a:off x="4467225" y="395287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95" name="Text Box 4"/>
        <xdr:cNvSpPr txBox="1">
          <a:spLocks noChangeArrowheads="1"/>
        </xdr:cNvSpPr>
      </xdr:nvSpPr>
      <xdr:spPr bwMode="auto">
        <a:xfrm>
          <a:off x="4467225" y="395287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96" name="Text Box 4"/>
        <xdr:cNvSpPr txBox="1">
          <a:spLocks noChangeArrowheads="1"/>
        </xdr:cNvSpPr>
      </xdr:nvSpPr>
      <xdr:spPr bwMode="auto">
        <a:xfrm>
          <a:off x="4476750" y="3952875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97" name="Text Box 4"/>
        <xdr:cNvSpPr txBox="1">
          <a:spLocks noChangeArrowheads="1"/>
        </xdr:cNvSpPr>
      </xdr:nvSpPr>
      <xdr:spPr bwMode="auto">
        <a:xfrm>
          <a:off x="4476750" y="3952875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51299</xdr:colOff>
      <xdr:row>13</xdr:row>
      <xdr:rowOff>125942</xdr:rowOff>
    </xdr:to>
    <xdr:sp macro="" textlink="">
      <xdr:nvSpPr>
        <xdr:cNvPr id="198" name="Text Box 3"/>
        <xdr:cNvSpPr txBox="1">
          <a:spLocks noChangeArrowheads="1"/>
        </xdr:cNvSpPr>
      </xdr:nvSpPr>
      <xdr:spPr bwMode="auto">
        <a:xfrm>
          <a:off x="3901440" y="2800350"/>
          <a:ext cx="1503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4472940" y="2800350"/>
          <a:ext cx="2360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00" name="Text Box 4"/>
        <xdr:cNvSpPr txBox="1">
          <a:spLocks noChangeArrowheads="1"/>
        </xdr:cNvSpPr>
      </xdr:nvSpPr>
      <xdr:spPr bwMode="auto">
        <a:xfrm>
          <a:off x="4486275" y="372427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01" name="Text Box 4"/>
        <xdr:cNvSpPr txBox="1">
          <a:spLocks noChangeArrowheads="1"/>
        </xdr:cNvSpPr>
      </xdr:nvSpPr>
      <xdr:spPr bwMode="auto">
        <a:xfrm>
          <a:off x="4486275" y="372427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02" name="Text Box 4"/>
        <xdr:cNvSpPr txBox="1">
          <a:spLocks noChangeArrowheads="1"/>
        </xdr:cNvSpPr>
      </xdr:nvSpPr>
      <xdr:spPr bwMode="auto">
        <a:xfrm>
          <a:off x="4486275" y="372427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03" name="Text Box 4"/>
        <xdr:cNvSpPr txBox="1">
          <a:spLocks noChangeArrowheads="1"/>
        </xdr:cNvSpPr>
      </xdr:nvSpPr>
      <xdr:spPr bwMode="auto">
        <a:xfrm>
          <a:off x="4486275" y="372427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04" name="Text Box 4"/>
        <xdr:cNvSpPr txBox="1">
          <a:spLocks noChangeArrowheads="1"/>
        </xdr:cNvSpPr>
      </xdr:nvSpPr>
      <xdr:spPr bwMode="auto">
        <a:xfrm>
          <a:off x="4486275" y="372427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586887</xdr:colOff>
      <xdr:row>12</xdr:row>
      <xdr:rowOff>125942</xdr:rowOff>
    </xdr:to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4474845" y="257175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206" name="Text Box 3"/>
        <xdr:cNvSpPr txBox="1">
          <a:spLocks noChangeArrowheads="1"/>
        </xdr:cNvSpPr>
      </xdr:nvSpPr>
      <xdr:spPr bwMode="auto">
        <a:xfrm>
          <a:off x="3901440" y="2800350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07" name="Text Box 4"/>
        <xdr:cNvSpPr txBox="1">
          <a:spLocks noChangeArrowheads="1"/>
        </xdr:cNvSpPr>
      </xdr:nvSpPr>
      <xdr:spPr bwMode="auto">
        <a:xfrm>
          <a:off x="4495800" y="395287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208" name="Text Box 3"/>
        <xdr:cNvSpPr txBox="1">
          <a:spLocks noChangeArrowheads="1"/>
        </xdr:cNvSpPr>
      </xdr:nvSpPr>
      <xdr:spPr bwMode="auto">
        <a:xfrm>
          <a:off x="3901440" y="2800350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09" name="Text Box 4"/>
        <xdr:cNvSpPr txBox="1">
          <a:spLocks noChangeArrowheads="1"/>
        </xdr:cNvSpPr>
      </xdr:nvSpPr>
      <xdr:spPr bwMode="auto">
        <a:xfrm>
          <a:off x="4467225" y="395287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10" name="Text Box 4"/>
        <xdr:cNvSpPr txBox="1">
          <a:spLocks noChangeArrowheads="1"/>
        </xdr:cNvSpPr>
      </xdr:nvSpPr>
      <xdr:spPr bwMode="auto">
        <a:xfrm>
          <a:off x="4467225" y="395287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11" name="Text Box 4"/>
        <xdr:cNvSpPr txBox="1">
          <a:spLocks noChangeArrowheads="1"/>
        </xdr:cNvSpPr>
      </xdr:nvSpPr>
      <xdr:spPr bwMode="auto">
        <a:xfrm>
          <a:off x="4476750" y="395287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12" name="Text Box 4"/>
        <xdr:cNvSpPr txBox="1">
          <a:spLocks noChangeArrowheads="1"/>
        </xdr:cNvSpPr>
      </xdr:nvSpPr>
      <xdr:spPr bwMode="auto">
        <a:xfrm>
          <a:off x="4476750" y="395287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51299</xdr:colOff>
      <xdr:row>13</xdr:row>
      <xdr:rowOff>125942</xdr:rowOff>
    </xdr:to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3901440" y="2800350"/>
          <a:ext cx="1503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214" name="Text Box 3"/>
        <xdr:cNvSpPr txBox="1">
          <a:spLocks noChangeArrowheads="1"/>
        </xdr:cNvSpPr>
      </xdr:nvSpPr>
      <xdr:spPr bwMode="auto">
        <a:xfrm>
          <a:off x="4472940" y="2800350"/>
          <a:ext cx="2265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15" name="Text Box 4"/>
        <xdr:cNvSpPr txBox="1">
          <a:spLocks noChangeArrowheads="1"/>
        </xdr:cNvSpPr>
      </xdr:nvSpPr>
      <xdr:spPr bwMode="auto">
        <a:xfrm>
          <a:off x="4486275" y="372427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16" name="Text Box 4"/>
        <xdr:cNvSpPr txBox="1">
          <a:spLocks noChangeArrowheads="1"/>
        </xdr:cNvSpPr>
      </xdr:nvSpPr>
      <xdr:spPr bwMode="auto">
        <a:xfrm>
          <a:off x="4486275" y="372427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17" name="Text Box 4"/>
        <xdr:cNvSpPr txBox="1">
          <a:spLocks noChangeArrowheads="1"/>
        </xdr:cNvSpPr>
      </xdr:nvSpPr>
      <xdr:spPr bwMode="auto">
        <a:xfrm>
          <a:off x="4486275" y="372427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18" name="Text Box 4"/>
        <xdr:cNvSpPr txBox="1">
          <a:spLocks noChangeArrowheads="1"/>
        </xdr:cNvSpPr>
      </xdr:nvSpPr>
      <xdr:spPr bwMode="auto">
        <a:xfrm>
          <a:off x="4486275" y="372427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19" name="Text Box 4"/>
        <xdr:cNvSpPr txBox="1">
          <a:spLocks noChangeArrowheads="1"/>
        </xdr:cNvSpPr>
      </xdr:nvSpPr>
      <xdr:spPr bwMode="auto">
        <a:xfrm>
          <a:off x="4486275" y="372427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586887</xdr:colOff>
      <xdr:row>12</xdr:row>
      <xdr:rowOff>125942</xdr:rowOff>
    </xdr:to>
    <xdr:sp macro="" textlink="">
      <xdr:nvSpPr>
        <xdr:cNvPr id="220" name="Text Box 3"/>
        <xdr:cNvSpPr txBox="1">
          <a:spLocks noChangeArrowheads="1"/>
        </xdr:cNvSpPr>
      </xdr:nvSpPr>
      <xdr:spPr bwMode="auto">
        <a:xfrm>
          <a:off x="4474845" y="257175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3901440" y="2800350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22" name="Text Box 4"/>
        <xdr:cNvSpPr txBox="1">
          <a:spLocks noChangeArrowheads="1"/>
        </xdr:cNvSpPr>
      </xdr:nvSpPr>
      <xdr:spPr bwMode="auto">
        <a:xfrm>
          <a:off x="4495800" y="395287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3901440" y="2800350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24" name="Text Box 4"/>
        <xdr:cNvSpPr txBox="1">
          <a:spLocks noChangeArrowheads="1"/>
        </xdr:cNvSpPr>
      </xdr:nvSpPr>
      <xdr:spPr bwMode="auto">
        <a:xfrm>
          <a:off x="4467225" y="395287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25" name="Text Box 4"/>
        <xdr:cNvSpPr txBox="1">
          <a:spLocks noChangeArrowheads="1"/>
        </xdr:cNvSpPr>
      </xdr:nvSpPr>
      <xdr:spPr bwMode="auto">
        <a:xfrm>
          <a:off x="4467225" y="395287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26" name="Text Box 4"/>
        <xdr:cNvSpPr txBox="1">
          <a:spLocks noChangeArrowheads="1"/>
        </xdr:cNvSpPr>
      </xdr:nvSpPr>
      <xdr:spPr bwMode="auto">
        <a:xfrm>
          <a:off x="4476750" y="395287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27" name="Text Box 4"/>
        <xdr:cNvSpPr txBox="1">
          <a:spLocks noChangeArrowheads="1"/>
        </xdr:cNvSpPr>
      </xdr:nvSpPr>
      <xdr:spPr bwMode="auto">
        <a:xfrm>
          <a:off x="4476750" y="395287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51299</xdr:colOff>
      <xdr:row>13</xdr:row>
      <xdr:rowOff>125942</xdr:rowOff>
    </xdr:to>
    <xdr:sp macro="" textlink="">
      <xdr:nvSpPr>
        <xdr:cNvPr id="228" name="Text Box 3"/>
        <xdr:cNvSpPr txBox="1">
          <a:spLocks noChangeArrowheads="1"/>
        </xdr:cNvSpPr>
      </xdr:nvSpPr>
      <xdr:spPr bwMode="auto">
        <a:xfrm>
          <a:off x="3901440" y="2800350"/>
          <a:ext cx="1503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4472940" y="2800350"/>
          <a:ext cx="2265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30" name="Text Box 4"/>
        <xdr:cNvSpPr txBox="1">
          <a:spLocks noChangeArrowheads="1"/>
        </xdr:cNvSpPr>
      </xdr:nvSpPr>
      <xdr:spPr bwMode="auto">
        <a:xfrm>
          <a:off x="4486275" y="372427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31" name="Text Box 4"/>
        <xdr:cNvSpPr txBox="1">
          <a:spLocks noChangeArrowheads="1"/>
        </xdr:cNvSpPr>
      </xdr:nvSpPr>
      <xdr:spPr bwMode="auto">
        <a:xfrm>
          <a:off x="4486275" y="372427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32" name="Text Box 4"/>
        <xdr:cNvSpPr txBox="1">
          <a:spLocks noChangeArrowheads="1"/>
        </xdr:cNvSpPr>
      </xdr:nvSpPr>
      <xdr:spPr bwMode="auto">
        <a:xfrm>
          <a:off x="4486275" y="372427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33" name="Text Box 4"/>
        <xdr:cNvSpPr txBox="1">
          <a:spLocks noChangeArrowheads="1"/>
        </xdr:cNvSpPr>
      </xdr:nvSpPr>
      <xdr:spPr bwMode="auto">
        <a:xfrm>
          <a:off x="4486275" y="372427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34" name="Text Box 4"/>
        <xdr:cNvSpPr txBox="1">
          <a:spLocks noChangeArrowheads="1"/>
        </xdr:cNvSpPr>
      </xdr:nvSpPr>
      <xdr:spPr bwMode="auto">
        <a:xfrm>
          <a:off x="4486275" y="372427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586887</xdr:colOff>
      <xdr:row>12</xdr:row>
      <xdr:rowOff>125942</xdr:rowOff>
    </xdr:to>
    <xdr:sp macro="" textlink="">
      <xdr:nvSpPr>
        <xdr:cNvPr id="235" name="Text Box 3"/>
        <xdr:cNvSpPr txBox="1">
          <a:spLocks noChangeArrowheads="1"/>
        </xdr:cNvSpPr>
      </xdr:nvSpPr>
      <xdr:spPr bwMode="auto">
        <a:xfrm>
          <a:off x="4474845" y="257175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236" name="Text Box 3"/>
        <xdr:cNvSpPr txBox="1">
          <a:spLocks noChangeArrowheads="1"/>
        </xdr:cNvSpPr>
      </xdr:nvSpPr>
      <xdr:spPr bwMode="auto">
        <a:xfrm>
          <a:off x="3901440" y="2800350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37" name="Text Box 4"/>
        <xdr:cNvSpPr txBox="1">
          <a:spLocks noChangeArrowheads="1"/>
        </xdr:cNvSpPr>
      </xdr:nvSpPr>
      <xdr:spPr bwMode="auto">
        <a:xfrm>
          <a:off x="4495800" y="395287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238" name="Text Box 3"/>
        <xdr:cNvSpPr txBox="1">
          <a:spLocks noChangeArrowheads="1"/>
        </xdr:cNvSpPr>
      </xdr:nvSpPr>
      <xdr:spPr bwMode="auto">
        <a:xfrm>
          <a:off x="3901440" y="2800350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39" name="Text Box 4"/>
        <xdr:cNvSpPr txBox="1">
          <a:spLocks noChangeArrowheads="1"/>
        </xdr:cNvSpPr>
      </xdr:nvSpPr>
      <xdr:spPr bwMode="auto">
        <a:xfrm>
          <a:off x="4467225" y="395287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40" name="Text Box 4"/>
        <xdr:cNvSpPr txBox="1">
          <a:spLocks noChangeArrowheads="1"/>
        </xdr:cNvSpPr>
      </xdr:nvSpPr>
      <xdr:spPr bwMode="auto">
        <a:xfrm>
          <a:off x="4467225" y="395287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41" name="Text Box 4"/>
        <xdr:cNvSpPr txBox="1">
          <a:spLocks noChangeArrowheads="1"/>
        </xdr:cNvSpPr>
      </xdr:nvSpPr>
      <xdr:spPr bwMode="auto">
        <a:xfrm>
          <a:off x="4476750" y="395287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42" name="Text Box 4"/>
        <xdr:cNvSpPr txBox="1">
          <a:spLocks noChangeArrowheads="1"/>
        </xdr:cNvSpPr>
      </xdr:nvSpPr>
      <xdr:spPr bwMode="auto">
        <a:xfrm>
          <a:off x="4476750" y="395287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51299</xdr:colOff>
      <xdr:row>13</xdr:row>
      <xdr:rowOff>125942</xdr:rowOff>
    </xdr:to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3901440" y="2800350"/>
          <a:ext cx="1503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244" name="Text Box 3"/>
        <xdr:cNvSpPr txBox="1">
          <a:spLocks noChangeArrowheads="1"/>
        </xdr:cNvSpPr>
      </xdr:nvSpPr>
      <xdr:spPr bwMode="auto">
        <a:xfrm>
          <a:off x="4472940" y="2800350"/>
          <a:ext cx="2265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647700</xdr:colOff>
      <xdr:row>17</xdr:row>
      <xdr:rowOff>133350</xdr:rowOff>
    </xdr:to>
    <xdr:sp macro="" textlink="">
      <xdr:nvSpPr>
        <xdr:cNvPr id="245" name="Text Box 4"/>
        <xdr:cNvSpPr txBox="1">
          <a:spLocks noChangeArrowheads="1"/>
        </xdr:cNvSpPr>
      </xdr:nvSpPr>
      <xdr:spPr bwMode="auto">
        <a:xfrm>
          <a:off x="4486275" y="372427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647700</xdr:colOff>
      <xdr:row>17</xdr:row>
      <xdr:rowOff>133350</xdr:rowOff>
    </xdr:to>
    <xdr:sp macro="" textlink="">
      <xdr:nvSpPr>
        <xdr:cNvPr id="246" name="Text Box 4"/>
        <xdr:cNvSpPr txBox="1">
          <a:spLocks noChangeArrowheads="1"/>
        </xdr:cNvSpPr>
      </xdr:nvSpPr>
      <xdr:spPr bwMode="auto">
        <a:xfrm>
          <a:off x="4486275" y="372427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647700</xdr:colOff>
      <xdr:row>17</xdr:row>
      <xdr:rowOff>133350</xdr:rowOff>
    </xdr:to>
    <xdr:sp macro="" textlink="">
      <xdr:nvSpPr>
        <xdr:cNvPr id="247" name="Text Box 4"/>
        <xdr:cNvSpPr txBox="1">
          <a:spLocks noChangeArrowheads="1"/>
        </xdr:cNvSpPr>
      </xdr:nvSpPr>
      <xdr:spPr bwMode="auto">
        <a:xfrm>
          <a:off x="4486275" y="372427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647700</xdr:colOff>
      <xdr:row>17</xdr:row>
      <xdr:rowOff>133350</xdr:rowOff>
    </xdr:to>
    <xdr:sp macro="" textlink="">
      <xdr:nvSpPr>
        <xdr:cNvPr id="248" name="Text Box 4"/>
        <xdr:cNvSpPr txBox="1">
          <a:spLocks noChangeArrowheads="1"/>
        </xdr:cNvSpPr>
      </xdr:nvSpPr>
      <xdr:spPr bwMode="auto">
        <a:xfrm>
          <a:off x="4486275" y="372427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647700</xdr:colOff>
      <xdr:row>17</xdr:row>
      <xdr:rowOff>133350</xdr:rowOff>
    </xdr:to>
    <xdr:sp macro="" textlink="">
      <xdr:nvSpPr>
        <xdr:cNvPr id="249" name="Text Box 4"/>
        <xdr:cNvSpPr txBox="1">
          <a:spLocks noChangeArrowheads="1"/>
        </xdr:cNvSpPr>
      </xdr:nvSpPr>
      <xdr:spPr bwMode="auto">
        <a:xfrm>
          <a:off x="4486275" y="372427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586887</xdr:colOff>
      <xdr:row>12</xdr:row>
      <xdr:rowOff>125942</xdr:rowOff>
    </xdr:to>
    <xdr:sp macro="" textlink="">
      <xdr:nvSpPr>
        <xdr:cNvPr id="250" name="Text Box 3"/>
        <xdr:cNvSpPr txBox="1">
          <a:spLocks noChangeArrowheads="1"/>
        </xdr:cNvSpPr>
      </xdr:nvSpPr>
      <xdr:spPr bwMode="auto">
        <a:xfrm>
          <a:off x="4474845" y="257175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13199</xdr:colOff>
      <xdr:row>13</xdr:row>
      <xdr:rowOff>125942</xdr:rowOff>
    </xdr:to>
    <xdr:sp macro="" textlink="">
      <xdr:nvSpPr>
        <xdr:cNvPr id="251" name="Text Box 3"/>
        <xdr:cNvSpPr txBox="1">
          <a:spLocks noChangeArrowheads="1"/>
        </xdr:cNvSpPr>
      </xdr:nvSpPr>
      <xdr:spPr bwMode="auto">
        <a:xfrm>
          <a:off x="3901440" y="280035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52" name="Text Box 4"/>
        <xdr:cNvSpPr txBox="1">
          <a:spLocks noChangeArrowheads="1"/>
        </xdr:cNvSpPr>
      </xdr:nvSpPr>
      <xdr:spPr bwMode="auto">
        <a:xfrm>
          <a:off x="4495800" y="395287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13199</xdr:colOff>
      <xdr:row>13</xdr:row>
      <xdr:rowOff>125942</xdr:rowOff>
    </xdr:to>
    <xdr:sp macro="" textlink="">
      <xdr:nvSpPr>
        <xdr:cNvPr id="253" name="Text Box 3"/>
        <xdr:cNvSpPr txBox="1">
          <a:spLocks noChangeArrowheads="1"/>
        </xdr:cNvSpPr>
      </xdr:nvSpPr>
      <xdr:spPr bwMode="auto">
        <a:xfrm>
          <a:off x="3901440" y="280035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54" name="Text Box 4"/>
        <xdr:cNvSpPr txBox="1">
          <a:spLocks noChangeArrowheads="1"/>
        </xdr:cNvSpPr>
      </xdr:nvSpPr>
      <xdr:spPr bwMode="auto">
        <a:xfrm>
          <a:off x="4467225" y="395287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55" name="Text Box 4"/>
        <xdr:cNvSpPr txBox="1">
          <a:spLocks noChangeArrowheads="1"/>
        </xdr:cNvSpPr>
      </xdr:nvSpPr>
      <xdr:spPr bwMode="auto">
        <a:xfrm>
          <a:off x="4467225" y="395287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56" name="Text Box 4"/>
        <xdr:cNvSpPr txBox="1">
          <a:spLocks noChangeArrowheads="1"/>
        </xdr:cNvSpPr>
      </xdr:nvSpPr>
      <xdr:spPr bwMode="auto">
        <a:xfrm>
          <a:off x="4476750" y="395287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57" name="Text Box 4"/>
        <xdr:cNvSpPr txBox="1">
          <a:spLocks noChangeArrowheads="1"/>
        </xdr:cNvSpPr>
      </xdr:nvSpPr>
      <xdr:spPr bwMode="auto">
        <a:xfrm>
          <a:off x="4476750" y="395287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647700</xdr:colOff>
      <xdr:row>18</xdr:row>
      <xdr:rowOff>133350</xdr:rowOff>
    </xdr:to>
    <xdr:sp macro="" textlink="">
      <xdr:nvSpPr>
        <xdr:cNvPr id="258" name="Text Box 4"/>
        <xdr:cNvSpPr txBox="1">
          <a:spLocks noChangeArrowheads="1"/>
        </xdr:cNvSpPr>
      </xdr:nvSpPr>
      <xdr:spPr bwMode="auto">
        <a:xfrm>
          <a:off x="4486275" y="395287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647700</xdr:colOff>
      <xdr:row>18</xdr:row>
      <xdr:rowOff>133350</xdr:rowOff>
    </xdr:to>
    <xdr:sp macro="" textlink="">
      <xdr:nvSpPr>
        <xdr:cNvPr id="259" name="Text Box 4"/>
        <xdr:cNvSpPr txBox="1">
          <a:spLocks noChangeArrowheads="1"/>
        </xdr:cNvSpPr>
      </xdr:nvSpPr>
      <xdr:spPr bwMode="auto">
        <a:xfrm>
          <a:off x="4486275" y="395287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647700</xdr:colOff>
      <xdr:row>18</xdr:row>
      <xdr:rowOff>133350</xdr:rowOff>
    </xdr:to>
    <xdr:sp macro="" textlink="">
      <xdr:nvSpPr>
        <xdr:cNvPr id="260" name="Text Box 4"/>
        <xdr:cNvSpPr txBox="1">
          <a:spLocks noChangeArrowheads="1"/>
        </xdr:cNvSpPr>
      </xdr:nvSpPr>
      <xdr:spPr bwMode="auto">
        <a:xfrm>
          <a:off x="4486275" y="395287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647700</xdr:colOff>
      <xdr:row>18</xdr:row>
      <xdr:rowOff>133350</xdr:rowOff>
    </xdr:to>
    <xdr:sp macro="" textlink="">
      <xdr:nvSpPr>
        <xdr:cNvPr id="261" name="Text Box 4"/>
        <xdr:cNvSpPr txBox="1">
          <a:spLocks noChangeArrowheads="1"/>
        </xdr:cNvSpPr>
      </xdr:nvSpPr>
      <xdr:spPr bwMode="auto">
        <a:xfrm>
          <a:off x="4486275" y="395287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647700</xdr:colOff>
      <xdr:row>18</xdr:row>
      <xdr:rowOff>133350</xdr:rowOff>
    </xdr:to>
    <xdr:sp macro="" textlink="">
      <xdr:nvSpPr>
        <xdr:cNvPr id="262" name="Text Box 4"/>
        <xdr:cNvSpPr txBox="1">
          <a:spLocks noChangeArrowheads="1"/>
        </xdr:cNvSpPr>
      </xdr:nvSpPr>
      <xdr:spPr bwMode="auto">
        <a:xfrm>
          <a:off x="4486275" y="395287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13</xdr:row>
      <xdr:rowOff>0</xdr:rowOff>
    </xdr:from>
    <xdr:to>
      <xdr:col>8</xdr:col>
      <xdr:colOff>586887</xdr:colOff>
      <xdr:row>13</xdr:row>
      <xdr:rowOff>125942</xdr:rowOff>
    </xdr:to>
    <xdr:sp macro="" textlink="">
      <xdr:nvSpPr>
        <xdr:cNvPr id="263" name="Text Box 3"/>
        <xdr:cNvSpPr txBox="1">
          <a:spLocks noChangeArrowheads="1"/>
        </xdr:cNvSpPr>
      </xdr:nvSpPr>
      <xdr:spPr bwMode="auto">
        <a:xfrm>
          <a:off x="4474845" y="280035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13199</xdr:colOff>
      <xdr:row>14</xdr:row>
      <xdr:rowOff>125942</xdr:rowOff>
    </xdr:to>
    <xdr:sp macro="" textlink="">
      <xdr:nvSpPr>
        <xdr:cNvPr id="264" name="Text Box 3"/>
        <xdr:cNvSpPr txBox="1">
          <a:spLocks noChangeArrowheads="1"/>
        </xdr:cNvSpPr>
      </xdr:nvSpPr>
      <xdr:spPr bwMode="auto">
        <a:xfrm>
          <a:off x="3901440" y="302895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65" name="Text Box 4"/>
        <xdr:cNvSpPr txBox="1">
          <a:spLocks noChangeArrowheads="1"/>
        </xdr:cNvSpPr>
      </xdr:nvSpPr>
      <xdr:spPr bwMode="auto">
        <a:xfrm>
          <a:off x="4495800" y="418147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13199</xdr:colOff>
      <xdr:row>14</xdr:row>
      <xdr:rowOff>125942</xdr:rowOff>
    </xdr:to>
    <xdr:sp macro="" textlink="">
      <xdr:nvSpPr>
        <xdr:cNvPr id="266" name="Text Box 3"/>
        <xdr:cNvSpPr txBox="1">
          <a:spLocks noChangeArrowheads="1"/>
        </xdr:cNvSpPr>
      </xdr:nvSpPr>
      <xdr:spPr bwMode="auto">
        <a:xfrm>
          <a:off x="3901440" y="302895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67" name="Text Box 4"/>
        <xdr:cNvSpPr txBox="1">
          <a:spLocks noChangeArrowheads="1"/>
        </xdr:cNvSpPr>
      </xdr:nvSpPr>
      <xdr:spPr bwMode="auto">
        <a:xfrm>
          <a:off x="4467225" y="418147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68" name="Text Box 4"/>
        <xdr:cNvSpPr txBox="1">
          <a:spLocks noChangeArrowheads="1"/>
        </xdr:cNvSpPr>
      </xdr:nvSpPr>
      <xdr:spPr bwMode="auto">
        <a:xfrm>
          <a:off x="4467225" y="418147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69" name="Text Box 4"/>
        <xdr:cNvSpPr txBox="1">
          <a:spLocks noChangeArrowheads="1"/>
        </xdr:cNvSpPr>
      </xdr:nvSpPr>
      <xdr:spPr bwMode="auto">
        <a:xfrm>
          <a:off x="4476750" y="418147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70" name="Text Box 4"/>
        <xdr:cNvSpPr txBox="1">
          <a:spLocks noChangeArrowheads="1"/>
        </xdr:cNvSpPr>
      </xdr:nvSpPr>
      <xdr:spPr bwMode="auto">
        <a:xfrm>
          <a:off x="4476750" y="418147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271" name="Text Box 10"/>
        <xdr:cNvSpPr txBox="1">
          <a:spLocks noChangeArrowheads="1"/>
        </xdr:cNvSpPr>
      </xdr:nvSpPr>
      <xdr:spPr bwMode="auto">
        <a:xfrm>
          <a:off x="3901440" y="302895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647700</xdr:colOff>
      <xdr:row>19</xdr:row>
      <xdr:rowOff>133350</xdr:rowOff>
    </xdr:to>
    <xdr:sp macro="" textlink="">
      <xdr:nvSpPr>
        <xdr:cNvPr id="272" name="Text Box 15"/>
        <xdr:cNvSpPr txBox="1">
          <a:spLocks noChangeArrowheads="1"/>
        </xdr:cNvSpPr>
      </xdr:nvSpPr>
      <xdr:spPr bwMode="auto">
        <a:xfrm>
          <a:off x="4476750" y="418147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273" name="Text Box 10"/>
        <xdr:cNvSpPr txBox="1">
          <a:spLocks noChangeArrowheads="1"/>
        </xdr:cNvSpPr>
      </xdr:nvSpPr>
      <xdr:spPr bwMode="auto">
        <a:xfrm>
          <a:off x="3901440" y="302895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647700</xdr:colOff>
      <xdr:row>19</xdr:row>
      <xdr:rowOff>133350</xdr:rowOff>
    </xdr:to>
    <xdr:sp macro="" textlink="">
      <xdr:nvSpPr>
        <xdr:cNvPr id="274" name="Text Box 15"/>
        <xdr:cNvSpPr txBox="1">
          <a:spLocks noChangeArrowheads="1"/>
        </xdr:cNvSpPr>
      </xdr:nvSpPr>
      <xdr:spPr bwMode="auto">
        <a:xfrm>
          <a:off x="4476750" y="418147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275" name="Text Box 10"/>
        <xdr:cNvSpPr txBox="1">
          <a:spLocks noChangeArrowheads="1"/>
        </xdr:cNvSpPr>
      </xdr:nvSpPr>
      <xdr:spPr bwMode="auto">
        <a:xfrm>
          <a:off x="3901440" y="302895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276" name="Text Box 10"/>
        <xdr:cNvSpPr txBox="1">
          <a:spLocks noChangeArrowheads="1"/>
        </xdr:cNvSpPr>
      </xdr:nvSpPr>
      <xdr:spPr bwMode="auto">
        <a:xfrm>
          <a:off x="3901440" y="302895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647700</xdr:colOff>
      <xdr:row>19</xdr:row>
      <xdr:rowOff>133350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4476750" y="418147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278" name="Text Box 10"/>
        <xdr:cNvSpPr txBox="1">
          <a:spLocks noChangeArrowheads="1"/>
        </xdr:cNvSpPr>
      </xdr:nvSpPr>
      <xdr:spPr bwMode="auto">
        <a:xfrm>
          <a:off x="3901440" y="302895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647700</xdr:colOff>
      <xdr:row>19</xdr:row>
      <xdr:rowOff>133350</xdr:rowOff>
    </xdr:to>
    <xdr:sp macro="" textlink="">
      <xdr:nvSpPr>
        <xdr:cNvPr id="279" name="Text Box 15"/>
        <xdr:cNvSpPr txBox="1">
          <a:spLocks noChangeArrowheads="1"/>
        </xdr:cNvSpPr>
      </xdr:nvSpPr>
      <xdr:spPr bwMode="auto">
        <a:xfrm>
          <a:off x="4476750" y="418147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280" name="Text Box 10"/>
        <xdr:cNvSpPr txBox="1">
          <a:spLocks noChangeArrowheads="1"/>
        </xdr:cNvSpPr>
      </xdr:nvSpPr>
      <xdr:spPr bwMode="auto">
        <a:xfrm>
          <a:off x="3901440" y="302895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647700</xdr:colOff>
      <xdr:row>19</xdr:row>
      <xdr:rowOff>133350</xdr:rowOff>
    </xdr:to>
    <xdr:sp macro="" textlink="">
      <xdr:nvSpPr>
        <xdr:cNvPr id="281" name="Text Box 15"/>
        <xdr:cNvSpPr txBox="1">
          <a:spLocks noChangeArrowheads="1"/>
        </xdr:cNvSpPr>
      </xdr:nvSpPr>
      <xdr:spPr bwMode="auto">
        <a:xfrm>
          <a:off x="4476750" y="418147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82" name="Text Box 4"/>
        <xdr:cNvSpPr txBox="1">
          <a:spLocks noChangeArrowheads="1"/>
        </xdr:cNvSpPr>
      </xdr:nvSpPr>
      <xdr:spPr bwMode="auto">
        <a:xfrm>
          <a:off x="4486275" y="395287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83" name="Text Box 4"/>
        <xdr:cNvSpPr txBox="1">
          <a:spLocks noChangeArrowheads="1"/>
        </xdr:cNvSpPr>
      </xdr:nvSpPr>
      <xdr:spPr bwMode="auto">
        <a:xfrm>
          <a:off x="4486275" y="395287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84" name="Text Box 4"/>
        <xdr:cNvSpPr txBox="1">
          <a:spLocks noChangeArrowheads="1"/>
        </xdr:cNvSpPr>
      </xdr:nvSpPr>
      <xdr:spPr bwMode="auto">
        <a:xfrm>
          <a:off x="4486275" y="395287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85" name="Text Box 4"/>
        <xdr:cNvSpPr txBox="1">
          <a:spLocks noChangeArrowheads="1"/>
        </xdr:cNvSpPr>
      </xdr:nvSpPr>
      <xdr:spPr bwMode="auto">
        <a:xfrm>
          <a:off x="4486275" y="395287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86" name="Text Box 4"/>
        <xdr:cNvSpPr txBox="1">
          <a:spLocks noChangeArrowheads="1"/>
        </xdr:cNvSpPr>
      </xdr:nvSpPr>
      <xdr:spPr bwMode="auto">
        <a:xfrm>
          <a:off x="4486275" y="395287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13</xdr:row>
      <xdr:rowOff>0</xdr:rowOff>
    </xdr:from>
    <xdr:to>
      <xdr:col>8</xdr:col>
      <xdr:colOff>586887</xdr:colOff>
      <xdr:row>13</xdr:row>
      <xdr:rowOff>125942</xdr:rowOff>
    </xdr:to>
    <xdr:sp macro="" textlink="">
      <xdr:nvSpPr>
        <xdr:cNvPr id="287" name="Text Box 3"/>
        <xdr:cNvSpPr txBox="1">
          <a:spLocks noChangeArrowheads="1"/>
        </xdr:cNvSpPr>
      </xdr:nvSpPr>
      <xdr:spPr bwMode="auto">
        <a:xfrm>
          <a:off x="4474845" y="280035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13199</xdr:colOff>
      <xdr:row>14</xdr:row>
      <xdr:rowOff>125942</xdr:rowOff>
    </xdr:to>
    <xdr:sp macro="" textlink="">
      <xdr:nvSpPr>
        <xdr:cNvPr id="288" name="Text Box 3"/>
        <xdr:cNvSpPr txBox="1">
          <a:spLocks noChangeArrowheads="1"/>
        </xdr:cNvSpPr>
      </xdr:nvSpPr>
      <xdr:spPr bwMode="auto">
        <a:xfrm>
          <a:off x="3901440" y="302895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89" name="Text Box 4"/>
        <xdr:cNvSpPr txBox="1">
          <a:spLocks noChangeArrowheads="1"/>
        </xdr:cNvSpPr>
      </xdr:nvSpPr>
      <xdr:spPr bwMode="auto">
        <a:xfrm>
          <a:off x="4495800" y="418147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13199</xdr:colOff>
      <xdr:row>14</xdr:row>
      <xdr:rowOff>125942</xdr:rowOff>
    </xdr:to>
    <xdr:sp macro="" textlink="">
      <xdr:nvSpPr>
        <xdr:cNvPr id="290" name="Text Box 3"/>
        <xdr:cNvSpPr txBox="1">
          <a:spLocks noChangeArrowheads="1"/>
        </xdr:cNvSpPr>
      </xdr:nvSpPr>
      <xdr:spPr bwMode="auto">
        <a:xfrm>
          <a:off x="3901440" y="302895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91" name="Text Box 4"/>
        <xdr:cNvSpPr txBox="1">
          <a:spLocks noChangeArrowheads="1"/>
        </xdr:cNvSpPr>
      </xdr:nvSpPr>
      <xdr:spPr bwMode="auto">
        <a:xfrm>
          <a:off x="4467225" y="418147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92" name="Text Box 4"/>
        <xdr:cNvSpPr txBox="1">
          <a:spLocks noChangeArrowheads="1"/>
        </xdr:cNvSpPr>
      </xdr:nvSpPr>
      <xdr:spPr bwMode="auto">
        <a:xfrm>
          <a:off x="4467225" y="418147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93" name="Text Box 4"/>
        <xdr:cNvSpPr txBox="1">
          <a:spLocks noChangeArrowheads="1"/>
        </xdr:cNvSpPr>
      </xdr:nvSpPr>
      <xdr:spPr bwMode="auto">
        <a:xfrm>
          <a:off x="4476750" y="418147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94" name="Text Box 4"/>
        <xdr:cNvSpPr txBox="1">
          <a:spLocks noChangeArrowheads="1"/>
        </xdr:cNvSpPr>
      </xdr:nvSpPr>
      <xdr:spPr bwMode="auto">
        <a:xfrm>
          <a:off x="4476750" y="418147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295" name="Text Box 10"/>
        <xdr:cNvSpPr txBox="1">
          <a:spLocks noChangeArrowheads="1"/>
        </xdr:cNvSpPr>
      </xdr:nvSpPr>
      <xdr:spPr bwMode="auto">
        <a:xfrm>
          <a:off x="3901440" y="302895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657225</xdr:colOff>
      <xdr:row>19</xdr:row>
      <xdr:rowOff>133350</xdr:rowOff>
    </xdr:to>
    <xdr:sp macro="" textlink="">
      <xdr:nvSpPr>
        <xdr:cNvPr id="296" name="Text Box 15"/>
        <xdr:cNvSpPr txBox="1">
          <a:spLocks noChangeArrowheads="1"/>
        </xdr:cNvSpPr>
      </xdr:nvSpPr>
      <xdr:spPr bwMode="auto">
        <a:xfrm>
          <a:off x="4476750" y="418147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297" name="Text Box 10"/>
        <xdr:cNvSpPr txBox="1">
          <a:spLocks noChangeArrowheads="1"/>
        </xdr:cNvSpPr>
      </xdr:nvSpPr>
      <xdr:spPr bwMode="auto">
        <a:xfrm>
          <a:off x="3901440" y="302895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657225</xdr:colOff>
      <xdr:row>19</xdr:row>
      <xdr:rowOff>133350</xdr:rowOff>
    </xdr:to>
    <xdr:sp macro="" textlink="">
      <xdr:nvSpPr>
        <xdr:cNvPr id="298" name="Text Box 15"/>
        <xdr:cNvSpPr txBox="1">
          <a:spLocks noChangeArrowheads="1"/>
        </xdr:cNvSpPr>
      </xdr:nvSpPr>
      <xdr:spPr bwMode="auto">
        <a:xfrm>
          <a:off x="4476750" y="418147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299" name="Text Box 10"/>
        <xdr:cNvSpPr txBox="1">
          <a:spLocks noChangeArrowheads="1"/>
        </xdr:cNvSpPr>
      </xdr:nvSpPr>
      <xdr:spPr bwMode="auto">
        <a:xfrm>
          <a:off x="3901440" y="302895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300" name="Text Box 10"/>
        <xdr:cNvSpPr txBox="1">
          <a:spLocks noChangeArrowheads="1"/>
        </xdr:cNvSpPr>
      </xdr:nvSpPr>
      <xdr:spPr bwMode="auto">
        <a:xfrm>
          <a:off x="3901440" y="302895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657225</xdr:colOff>
      <xdr:row>19</xdr:row>
      <xdr:rowOff>133350</xdr:rowOff>
    </xdr:to>
    <xdr:sp macro="" textlink="">
      <xdr:nvSpPr>
        <xdr:cNvPr id="301" name="Text Box 15"/>
        <xdr:cNvSpPr txBox="1">
          <a:spLocks noChangeArrowheads="1"/>
        </xdr:cNvSpPr>
      </xdr:nvSpPr>
      <xdr:spPr bwMode="auto">
        <a:xfrm>
          <a:off x="4476750" y="418147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302" name="Text Box 10"/>
        <xdr:cNvSpPr txBox="1">
          <a:spLocks noChangeArrowheads="1"/>
        </xdr:cNvSpPr>
      </xdr:nvSpPr>
      <xdr:spPr bwMode="auto">
        <a:xfrm>
          <a:off x="3901440" y="302895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657225</xdr:colOff>
      <xdr:row>19</xdr:row>
      <xdr:rowOff>133350</xdr:rowOff>
    </xdr:to>
    <xdr:sp macro="" textlink="">
      <xdr:nvSpPr>
        <xdr:cNvPr id="303" name="Text Box 15"/>
        <xdr:cNvSpPr txBox="1">
          <a:spLocks noChangeArrowheads="1"/>
        </xdr:cNvSpPr>
      </xdr:nvSpPr>
      <xdr:spPr bwMode="auto">
        <a:xfrm>
          <a:off x="4476750" y="418147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304" name="Text Box 10"/>
        <xdr:cNvSpPr txBox="1">
          <a:spLocks noChangeArrowheads="1"/>
        </xdr:cNvSpPr>
      </xdr:nvSpPr>
      <xdr:spPr bwMode="auto">
        <a:xfrm>
          <a:off x="3901440" y="302895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657225</xdr:colOff>
      <xdr:row>19</xdr:row>
      <xdr:rowOff>133350</xdr:rowOff>
    </xdr:to>
    <xdr:sp macro="" textlink="">
      <xdr:nvSpPr>
        <xdr:cNvPr id="305" name="Text Box 15"/>
        <xdr:cNvSpPr txBox="1">
          <a:spLocks noChangeArrowheads="1"/>
        </xdr:cNvSpPr>
      </xdr:nvSpPr>
      <xdr:spPr bwMode="auto">
        <a:xfrm>
          <a:off x="4476750" y="418147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609600</xdr:colOff>
      <xdr:row>17</xdr:row>
      <xdr:rowOff>104775</xdr:rowOff>
    </xdr:to>
    <xdr:sp macro="" textlink="">
      <xdr:nvSpPr>
        <xdr:cNvPr id="306" name="Text Box 4"/>
        <xdr:cNvSpPr txBox="1">
          <a:spLocks noChangeArrowheads="1"/>
        </xdr:cNvSpPr>
      </xdr:nvSpPr>
      <xdr:spPr bwMode="auto">
        <a:xfrm>
          <a:off x="4486275" y="372427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609600</xdr:colOff>
      <xdr:row>17</xdr:row>
      <xdr:rowOff>104775</xdr:rowOff>
    </xdr:to>
    <xdr:sp macro="" textlink="">
      <xdr:nvSpPr>
        <xdr:cNvPr id="307" name="Text Box 4"/>
        <xdr:cNvSpPr txBox="1">
          <a:spLocks noChangeArrowheads="1"/>
        </xdr:cNvSpPr>
      </xdr:nvSpPr>
      <xdr:spPr bwMode="auto">
        <a:xfrm>
          <a:off x="4486275" y="372427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609600</xdr:colOff>
      <xdr:row>17</xdr:row>
      <xdr:rowOff>104775</xdr:rowOff>
    </xdr:to>
    <xdr:sp macro="" textlink="">
      <xdr:nvSpPr>
        <xdr:cNvPr id="308" name="Text Box 4"/>
        <xdr:cNvSpPr txBox="1">
          <a:spLocks noChangeArrowheads="1"/>
        </xdr:cNvSpPr>
      </xdr:nvSpPr>
      <xdr:spPr bwMode="auto">
        <a:xfrm>
          <a:off x="4486275" y="372427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609600</xdr:colOff>
      <xdr:row>17</xdr:row>
      <xdr:rowOff>104775</xdr:rowOff>
    </xdr:to>
    <xdr:sp macro="" textlink="">
      <xdr:nvSpPr>
        <xdr:cNvPr id="309" name="Text Box 4"/>
        <xdr:cNvSpPr txBox="1">
          <a:spLocks noChangeArrowheads="1"/>
        </xdr:cNvSpPr>
      </xdr:nvSpPr>
      <xdr:spPr bwMode="auto">
        <a:xfrm>
          <a:off x="4486275" y="372427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609600</xdr:colOff>
      <xdr:row>17</xdr:row>
      <xdr:rowOff>104775</xdr:rowOff>
    </xdr:to>
    <xdr:sp macro="" textlink="">
      <xdr:nvSpPr>
        <xdr:cNvPr id="310" name="Text Box 4"/>
        <xdr:cNvSpPr txBox="1">
          <a:spLocks noChangeArrowheads="1"/>
        </xdr:cNvSpPr>
      </xdr:nvSpPr>
      <xdr:spPr bwMode="auto">
        <a:xfrm>
          <a:off x="4486275" y="372427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612922</xdr:colOff>
      <xdr:row>12</xdr:row>
      <xdr:rowOff>100542</xdr:rowOff>
    </xdr:to>
    <xdr:sp macro="" textlink="">
      <xdr:nvSpPr>
        <xdr:cNvPr id="311" name="Text Box 3"/>
        <xdr:cNvSpPr txBox="1">
          <a:spLocks noChangeArrowheads="1"/>
        </xdr:cNvSpPr>
      </xdr:nvSpPr>
      <xdr:spPr bwMode="auto">
        <a:xfrm>
          <a:off x="4474845" y="2571750"/>
          <a:ext cx="138577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144009</xdr:colOff>
      <xdr:row>13</xdr:row>
      <xdr:rowOff>100542</xdr:rowOff>
    </xdr:to>
    <xdr:sp macro="" textlink="">
      <xdr:nvSpPr>
        <xdr:cNvPr id="312" name="Text Box 3"/>
        <xdr:cNvSpPr txBox="1">
          <a:spLocks noChangeArrowheads="1"/>
        </xdr:cNvSpPr>
      </xdr:nvSpPr>
      <xdr:spPr bwMode="auto">
        <a:xfrm>
          <a:off x="3901440" y="2800350"/>
          <a:ext cx="24306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609600</xdr:colOff>
      <xdr:row>18</xdr:row>
      <xdr:rowOff>104775</xdr:rowOff>
    </xdr:to>
    <xdr:sp macro="" textlink="">
      <xdr:nvSpPr>
        <xdr:cNvPr id="313" name="Text Box 4"/>
        <xdr:cNvSpPr txBox="1">
          <a:spLocks noChangeArrowheads="1"/>
        </xdr:cNvSpPr>
      </xdr:nvSpPr>
      <xdr:spPr bwMode="auto">
        <a:xfrm>
          <a:off x="4495800" y="395287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144009</xdr:colOff>
      <xdr:row>13</xdr:row>
      <xdr:rowOff>100542</xdr:rowOff>
    </xdr:to>
    <xdr:sp macro="" textlink="">
      <xdr:nvSpPr>
        <xdr:cNvPr id="314" name="Text Box 3"/>
        <xdr:cNvSpPr txBox="1">
          <a:spLocks noChangeArrowheads="1"/>
        </xdr:cNvSpPr>
      </xdr:nvSpPr>
      <xdr:spPr bwMode="auto">
        <a:xfrm>
          <a:off x="3901440" y="2800350"/>
          <a:ext cx="24306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609600</xdr:colOff>
      <xdr:row>18</xdr:row>
      <xdr:rowOff>104775</xdr:rowOff>
    </xdr:to>
    <xdr:sp macro="" textlink="">
      <xdr:nvSpPr>
        <xdr:cNvPr id="315" name="Text Box 4"/>
        <xdr:cNvSpPr txBox="1">
          <a:spLocks noChangeArrowheads="1"/>
        </xdr:cNvSpPr>
      </xdr:nvSpPr>
      <xdr:spPr bwMode="auto">
        <a:xfrm>
          <a:off x="4467225" y="3952875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609600</xdr:colOff>
      <xdr:row>18</xdr:row>
      <xdr:rowOff>104775</xdr:rowOff>
    </xdr:to>
    <xdr:sp macro="" textlink="">
      <xdr:nvSpPr>
        <xdr:cNvPr id="316" name="Text Box 4"/>
        <xdr:cNvSpPr txBox="1">
          <a:spLocks noChangeArrowheads="1"/>
        </xdr:cNvSpPr>
      </xdr:nvSpPr>
      <xdr:spPr bwMode="auto">
        <a:xfrm>
          <a:off x="4467225" y="3952875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609600</xdr:colOff>
      <xdr:row>18</xdr:row>
      <xdr:rowOff>104775</xdr:rowOff>
    </xdr:to>
    <xdr:sp macro="" textlink="">
      <xdr:nvSpPr>
        <xdr:cNvPr id="317" name="Text Box 4"/>
        <xdr:cNvSpPr txBox="1">
          <a:spLocks noChangeArrowheads="1"/>
        </xdr:cNvSpPr>
      </xdr:nvSpPr>
      <xdr:spPr bwMode="auto">
        <a:xfrm>
          <a:off x="4476750" y="395287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609600</xdr:colOff>
      <xdr:row>18</xdr:row>
      <xdr:rowOff>104775</xdr:rowOff>
    </xdr:to>
    <xdr:sp macro="" textlink="">
      <xdr:nvSpPr>
        <xdr:cNvPr id="318" name="Text Box 4"/>
        <xdr:cNvSpPr txBox="1">
          <a:spLocks noChangeArrowheads="1"/>
        </xdr:cNvSpPr>
      </xdr:nvSpPr>
      <xdr:spPr bwMode="auto">
        <a:xfrm>
          <a:off x="4476750" y="395287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134484</xdr:colOff>
      <xdr:row>13</xdr:row>
      <xdr:rowOff>100542</xdr:rowOff>
    </xdr:to>
    <xdr:sp macro="" textlink="">
      <xdr:nvSpPr>
        <xdr:cNvPr id="319" name="Text Box 3"/>
        <xdr:cNvSpPr txBox="1">
          <a:spLocks noChangeArrowheads="1"/>
        </xdr:cNvSpPr>
      </xdr:nvSpPr>
      <xdr:spPr bwMode="auto">
        <a:xfrm>
          <a:off x="3901440" y="2800350"/>
          <a:ext cx="23354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8</xdr:col>
      <xdr:colOff>610734</xdr:colOff>
      <xdr:row>13</xdr:row>
      <xdr:rowOff>100542</xdr:rowOff>
    </xdr:to>
    <xdr:sp macro="" textlink="">
      <xdr:nvSpPr>
        <xdr:cNvPr id="320" name="Text Box 3"/>
        <xdr:cNvSpPr txBox="1">
          <a:spLocks noChangeArrowheads="1"/>
        </xdr:cNvSpPr>
      </xdr:nvSpPr>
      <xdr:spPr bwMode="auto">
        <a:xfrm>
          <a:off x="4472940" y="2800350"/>
          <a:ext cx="13829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609600</xdr:colOff>
      <xdr:row>17</xdr:row>
      <xdr:rowOff>133350</xdr:rowOff>
    </xdr:to>
    <xdr:sp macro="" textlink="">
      <xdr:nvSpPr>
        <xdr:cNvPr id="321" name="Text Box 4"/>
        <xdr:cNvSpPr txBox="1">
          <a:spLocks noChangeArrowheads="1"/>
        </xdr:cNvSpPr>
      </xdr:nvSpPr>
      <xdr:spPr bwMode="auto">
        <a:xfrm>
          <a:off x="4486275" y="372427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609600</xdr:colOff>
      <xdr:row>17</xdr:row>
      <xdr:rowOff>133350</xdr:rowOff>
    </xdr:to>
    <xdr:sp macro="" textlink="">
      <xdr:nvSpPr>
        <xdr:cNvPr id="322" name="Text Box 4"/>
        <xdr:cNvSpPr txBox="1">
          <a:spLocks noChangeArrowheads="1"/>
        </xdr:cNvSpPr>
      </xdr:nvSpPr>
      <xdr:spPr bwMode="auto">
        <a:xfrm>
          <a:off x="4486275" y="372427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609600</xdr:colOff>
      <xdr:row>17</xdr:row>
      <xdr:rowOff>133350</xdr:rowOff>
    </xdr:to>
    <xdr:sp macro="" textlink="">
      <xdr:nvSpPr>
        <xdr:cNvPr id="323" name="Text Box 4"/>
        <xdr:cNvSpPr txBox="1">
          <a:spLocks noChangeArrowheads="1"/>
        </xdr:cNvSpPr>
      </xdr:nvSpPr>
      <xdr:spPr bwMode="auto">
        <a:xfrm>
          <a:off x="4486275" y="372427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609600</xdr:colOff>
      <xdr:row>17</xdr:row>
      <xdr:rowOff>133350</xdr:rowOff>
    </xdr:to>
    <xdr:sp macro="" textlink="">
      <xdr:nvSpPr>
        <xdr:cNvPr id="324" name="Text Box 4"/>
        <xdr:cNvSpPr txBox="1">
          <a:spLocks noChangeArrowheads="1"/>
        </xdr:cNvSpPr>
      </xdr:nvSpPr>
      <xdr:spPr bwMode="auto">
        <a:xfrm>
          <a:off x="4486275" y="372427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609600</xdr:colOff>
      <xdr:row>17</xdr:row>
      <xdr:rowOff>133350</xdr:rowOff>
    </xdr:to>
    <xdr:sp macro="" textlink="">
      <xdr:nvSpPr>
        <xdr:cNvPr id="325" name="Text Box 4"/>
        <xdr:cNvSpPr txBox="1">
          <a:spLocks noChangeArrowheads="1"/>
        </xdr:cNvSpPr>
      </xdr:nvSpPr>
      <xdr:spPr bwMode="auto">
        <a:xfrm>
          <a:off x="4486275" y="372427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586887</xdr:colOff>
      <xdr:row>12</xdr:row>
      <xdr:rowOff>125942</xdr:rowOff>
    </xdr:to>
    <xdr:sp macro="" textlink="">
      <xdr:nvSpPr>
        <xdr:cNvPr id="326" name="Text Box 3"/>
        <xdr:cNvSpPr txBox="1">
          <a:spLocks noChangeArrowheads="1"/>
        </xdr:cNvSpPr>
      </xdr:nvSpPr>
      <xdr:spPr bwMode="auto">
        <a:xfrm>
          <a:off x="4474845" y="257175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327" name="Text Box 3"/>
        <xdr:cNvSpPr txBox="1">
          <a:spLocks noChangeArrowheads="1"/>
        </xdr:cNvSpPr>
      </xdr:nvSpPr>
      <xdr:spPr bwMode="auto">
        <a:xfrm>
          <a:off x="3901440" y="2800350"/>
          <a:ext cx="2075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609600</xdr:colOff>
      <xdr:row>18</xdr:row>
      <xdr:rowOff>133350</xdr:rowOff>
    </xdr:to>
    <xdr:sp macro="" textlink="">
      <xdr:nvSpPr>
        <xdr:cNvPr id="328" name="Text Box 4"/>
        <xdr:cNvSpPr txBox="1">
          <a:spLocks noChangeArrowheads="1"/>
        </xdr:cNvSpPr>
      </xdr:nvSpPr>
      <xdr:spPr bwMode="auto">
        <a:xfrm>
          <a:off x="4495800" y="395287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3901440" y="2800350"/>
          <a:ext cx="2075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609600</xdr:colOff>
      <xdr:row>18</xdr:row>
      <xdr:rowOff>133350</xdr:rowOff>
    </xdr:to>
    <xdr:sp macro="" textlink="">
      <xdr:nvSpPr>
        <xdr:cNvPr id="330" name="Text Box 4"/>
        <xdr:cNvSpPr txBox="1">
          <a:spLocks noChangeArrowheads="1"/>
        </xdr:cNvSpPr>
      </xdr:nvSpPr>
      <xdr:spPr bwMode="auto">
        <a:xfrm>
          <a:off x="4467225" y="395287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609600</xdr:colOff>
      <xdr:row>18</xdr:row>
      <xdr:rowOff>133350</xdr:rowOff>
    </xdr:to>
    <xdr:sp macro="" textlink="">
      <xdr:nvSpPr>
        <xdr:cNvPr id="331" name="Text Box 4"/>
        <xdr:cNvSpPr txBox="1">
          <a:spLocks noChangeArrowheads="1"/>
        </xdr:cNvSpPr>
      </xdr:nvSpPr>
      <xdr:spPr bwMode="auto">
        <a:xfrm>
          <a:off x="4467225" y="395287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609600</xdr:colOff>
      <xdr:row>18</xdr:row>
      <xdr:rowOff>133350</xdr:rowOff>
    </xdr:to>
    <xdr:sp macro="" textlink="">
      <xdr:nvSpPr>
        <xdr:cNvPr id="332" name="Text Box 4"/>
        <xdr:cNvSpPr txBox="1">
          <a:spLocks noChangeArrowheads="1"/>
        </xdr:cNvSpPr>
      </xdr:nvSpPr>
      <xdr:spPr bwMode="auto">
        <a:xfrm>
          <a:off x="4476750" y="395287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609600</xdr:colOff>
      <xdr:row>18</xdr:row>
      <xdr:rowOff>133350</xdr:rowOff>
    </xdr:to>
    <xdr:sp macro="" textlink="">
      <xdr:nvSpPr>
        <xdr:cNvPr id="333" name="Text Box 4"/>
        <xdr:cNvSpPr txBox="1">
          <a:spLocks noChangeArrowheads="1"/>
        </xdr:cNvSpPr>
      </xdr:nvSpPr>
      <xdr:spPr bwMode="auto">
        <a:xfrm>
          <a:off x="4476750" y="395287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98924</xdr:colOff>
      <xdr:row>13</xdr:row>
      <xdr:rowOff>125942</xdr:rowOff>
    </xdr:to>
    <xdr:sp macro="" textlink="">
      <xdr:nvSpPr>
        <xdr:cNvPr id="334" name="Text Box 3"/>
        <xdr:cNvSpPr txBox="1">
          <a:spLocks noChangeArrowheads="1"/>
        </xdr:cNvSpPr>
      </xdr:nvSpPr>
      <xdr:spPr bwMode="auto">
        <a:xfrm>
          <a:off x="3901440" y="2800350"/>
          <a:ext cx="1979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8</xdr:col>
      <xdr:colOff>613274</xdr:colOff>
      <xdr:row>13</xdr:row>
      <xdr:rowOff>125942</xdr:rowOff>
    </xdr:to>
    <xdr:sp macro="" textlink="">
      <xdr:nvSpPr>
        <xdr:cNvPr id="335" name="Text Box 3"/>
        <xdr:cNvSpPr txBox="1">
          <a:spLocks noChangeArrowheads="1"/>
        </xdr:cNvSpPr>
      </xdr:nvSpPr>
      <xdr:spPr bwMode="auto">
        <a:xfrm>
          <a:off x="4472940" y="280035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609600</xdr:colOff>
      <xdr:row>17</xdr:row>
      <xdr:rowOff>133350</xdr:rowOff>
    </xdr:to>
    <xdr:sp macro="" textlink="">
      <xdr:nvSpPr>
        <xdr:cNvPr id="336" name="Text Box 4"/>
        <xdr:cNvSpPr txBox="1">
          <a:spLocks noChangeArrowheads="1"/>
        </xdr:cNvSpPr>
      </xdr:nvSpPr>
      <xdr:spPr bwMode="auto">
        <a:xfrm>
          <a:off x="4486275" y="372427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609600</xdr:colOff>
      <xdr:row>17</xdr:row>
      <xdr:rowOff>133350</xdr:rowOff>
    </xdr:to>
    <xdr:sp macro="" textlink="">
      <xdr:nvSpPr>
        <xdr:cNvPr id="337" name="Text Box 4"/>
        <xdr:cNvSpPr txBox="1">
          <a:spLocks noChangeArrowheads="1"/>
        </xdr:cNvSpPr>
      </xdr:nvSpPr>
      <xdr:spPr bwMode="auto">
        <a:xfrm>
          <a:off x="4486275" y="372427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609600</xdr:colOff>
      <xdr:row>17</xdr:row>
      <xdr:rowOff>133350</xdr:rowOff>
    </xdr:to>
    <xdr:sp macro="" textlink="">
      <xdr:nvSpPr>
        <xdr:cNvPr id="338" name="Text Box 4"/>
        <xdr:cNvSpPr txBox="1">
          <a:spLocks noChangeArrowheads="1"/>
        </xdr:cNvSpPr>
      </xdr:nvSpPr>
      <xdr:spPr bwMode="auto">
        <a:xfrm>
          <a:off x="4486275" y="372427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609600</xdr:colOff>
      <xdr:row>17</xdr:row>
      <xdr:rowOff>133350</xdr:rowOff>
    </xdr:to>
    <xdr:sp macro="" textlink="">
      <xdr:nvSpPr>
        <xdr:cNvPr id="339" name="Text Box 4"/>
        <xdr:cNvSpPr txBox="1">
          <a:spLocks noChangeArrowheads="1"/>
        </xdr:cNvSpPr>
      </xdr:nvSpPr>
      <xdr:spPr bwMode="auto">
        <a:xfrm>
          <a:off x="4486275" y="372427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609600</xdr:colOff>
      <xdr:row>17</xdr:row>
      <xdr:rowOff>133350</xdr:rowOff>
    </xdr:to>
    <xdr:sp macro="" textlink="">
      <xdr:nvSpPr>
        <xdr:cNvPr id="340" name="Text Box 4"/>
        <xdr:cNvSpPr txBox="1">
          <a:spLocks noChangeArrowheads="1"/>
        </xdr:cNvSpPr>
      </xdr:nvSpPr>
      <xdr:spPr bwMode="auto">
        <a:xfrm>
          <a:off x="4486275" y="372427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586887</xdr:colOff>
      <xdr:row>12</xdr:row>
      <xdr:rowOff>125942</xdr:rowOff>
    </xdr:to>
    <xdr:sp macro="" textlink="">
      <xdr:nvSpPr>
        <xdr:cNvPr id="341" name="Text Box 3"/>
        <xdr:cNvSpPr txBox="1">
          <a:spLocks noChangeArrowheads="1"/>
        </xdr:cNvSpPr>
      </xdr:nvSpPr>
      <xdr:spPr bwMode="auto">
        <a:xfrm>
          <a:off x="4474845" y="257175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342" name="Text Box 3"/>
        <xdr:cNvSpPr txBox="1">
          <a:spLocks noChangeArrowheads="1"/>
        </xdr:cNvSpPr>
      </xdr:nvSpPr>
      <xdr:spPr bwMode="auto">
        <a:xfrm>
          <a:off x="3901440" y="2800350"/>
          <a:ext cx="2075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609600</xdr:colOff>
      <xdr:row>18</xdr:row>
      <xdr:rowOff>133350</xdr:rowOff>
    </xdr:to>
    <xdr:sp macro="" textlink="">
      <xdr:nvSpPr>
        <xdr:cNvPr id="343" name="Text Box 4"/>
        <xdr:cNvSpPr txBox="1">
          <a:spLocks noChangeArrowheads="1"/>
        </xdr:cNvSpPr>
      </xdr:nvSpPr>
      <xdr:spPr bwMode="auto">
        <a:xfrm>
          <a:off x="4495800" y="395287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344" name="Text Box 3"/>
        <xdr:cNvSpPr txBox="1">
          <a:spLocks noChangeArrowheads="1"/>
        </xdr:cNvSpPr>
      </xdr:nvSpPr>
      <xdr:spPr bwMode="auto">
        <a:xfrm>
          <a:off x="3901440" y="2800350"/>
          <a:ext cx="2075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609600</xdr:colOff>
      <xdr:row>18</xdr:row>
      <xdr:rowOff>133350</xdr:rowOff>
    </xdr:to>
    <xdr:sp macro="" textlink="">
      <xdr:nvSpPr>
        <xdr:cNvPr id="345" name="Text Box 4"/>
        <xdr:cNvSpPr txBox="1">
          <a:spLocks noChangeArrowheads="1"/>
        </xdr:cNvSpPr>
      </xdr:nvSpPr>
      <xdr:spPr bwMode="auto">
        <a:xfrm>
          <a:off x="4467225" y="395287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609600</xdr:colOff>
      <xdr:row>18</xdr:row>
      <xdr:rowOff>133350</xdr:rowOff>
    </xdr:to>
    <xdr:sp macro="" textlink="">
      <xdr:nvSpPr>
        <xdr:cNvPr id="346" name="Text Box 4"/>
        <xdr:cNvSpPr txBox="1">
          <a:spLocks noChangeArrowheads="1"/>
        </xdr:cNvSpPr>
      </xdr:nvSpPr>
      <xdr:spPr bwMode="auto">
        <a:xfrm>
          <a:off x="4467225" y="395287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609600</xdr:colOff>
      <xdr:row>18</xdr:row>
      <xdr:rowOff>133350</xdr:rowOff>
    </xdr:to>
    <xdr:sp macro="" textlink="">
      <xdr:nvSpPr>
        <xdr:cNvPr id="347" name="Text Box 4"/>
        <xdr:cNvSpPr txBox="1">
          <a:spLocks noChangeArrowheads="1"/>
        </xdr:cNvSpPr>
      </xdr:nvSpPr>
      <xdr:spPr bwMode="auto">
        <a:xfrm>
          <a:off x="4476750" y="395287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609600</xdr:colOff>
      <xdr:row>18</xdr:row>
      <xdr:rowOff>133350</xdr:rowOff>
    </xdr:to>
    <xdr:sp macro="" textlink="">
      <xdr:nvSpPr>
        <xdr:cNvPr id="348" name="Text Box 4"/>
        <xdr:cNvSpPr txBox="1">
          <a:spLocks noChangeArrowheads="1"/>
        </xdr:cNvSpPr>
      </xdr:nvSpPr>
      <xdr:spPr bwMode="auto">
        <a:xfrm>
          <a:off x="4476750" y="395287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98924</xdr:colOff>
      <xdr:row>13</xdr:row>
      <xdr:rowOff>125942</xdr:rowOff>
    </xdr:to>
    <xdr:sp macro="" textlink="">
      <xdr:nvSpPr>
        <xdr:cNvPr id="349" name="Text Box 3"/>
        <xdr:cNvSpPr txBox="1">
          <a:spLocks noChangeArrowheads="1"/>
        </xdr:cNvSpPr>
      </xdr:nvSpPr>
      <xdr:spPr bwMode="auto">
        <a:xfrm>
          <a:off x="3901440" y="2800350"/>
          <a:ext cx="1979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8</xdr:col>
      <xdr:colOff>613274</xdr:colOff>
      <xdr:row>13</xdr:row>
      <xdr:rowOff>125942</xdr:rowOff>
    </xdr:to>
    <xdr:sp macro="" textlink="">
      <xdr:nvSpPr>
        <xdr:cNvPr id="350" name="Text Box 3"/>
        <xdr:cNvSpPr txBox="1">
          <a:spLocks noChangeArrowheads="1"/>
        </xdr:cNvSpPr>
      </xdr:nvSpPr>
      <xdr:spPr bwMode="auto">
        <a:xfrm>
          <a:off x="4472940" y="280035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609600</xdr:colOff>
      <xdr:row>17</xdr:row>
      <xdr:rowOff>133350</xdr:rowOff>
    </xdr:to>
    <xdr:sp macro="" textlink="">
      <xdr:nvSpPr>
        <xdr:cNvPr id="351" name="Text Box 4"/>
        <xdr:cNvSpPr txBox="1">
          <a:spLocks noChangeArrowheads="1"/>
        </xdr:cNvSpPr>
      </xdr:nvSpPr>
      <xdr:spPr bwMode="auto">
        <a:xfrm>
          <a:off x="4486275" y="372427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609600</xdr:colOff>
      <xdr:row>17</xdr:row>
      <xdr:rowOff>133350</xdr:rowOff>
    </xdr:to>
    <xdr:sp macro="" textlink="">
      <xdr:nvSpPr>
        <xdr:cNvPr id="352" name="Text Box 4"/>
        <xdr:cNvSpPr txBox="1">
          <a:spLocks noChangeArrowheads="1"/>
        </xdr:cNvSpPr>
      </xdr:nvSpPr>
      <xdr:spPr bwMode="auto">
        <a:xfrm>
          <a:off x="4486275" y="372427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609600</xdr:colOff>
      <xdr:row>17</xdr:row>
      <xdr:rowOff>133350</xdr:rowOff>
    </xdr:to>
    <xdr:sp macro="" textlink="">
      <xdr:nvSpPr>
        <xdr:cNvPr id="353" name="Text Box 4"/>
        <xdr:cNvSpPr txBox="1">
          <a:spLocks noChangeArrowheads="1"/>
        </xdr:cNvSpPr>
      </xdr:nvSpPr>
      <xdr:spPr bwMode="auto">
        <a:xfrm>
          <a:off x="4486275" y="372427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609600</xdr:colOff>
      <xdr:row>17</xdr:row>
      <xdr:rowOff>133350</xdr:rowOff>
    </xdr:to>
    <xdr:sp macro="" textlink="">
      <xdr:nvSpPr>
        <xdr:cNvPr id="354" name="Text Box 4"/>
        <xdr:cNvSpPr txBox="1">
          <a:spLocks noChangeArrowheads="1"/>
        </xdr:cNvSpPr>
      </xdr:nvSpPr>
      <xdr:spPr bwMode="auto">
        <a:xfrm>
          <a:off x="4486275" y="372427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609600</xdr:colOff>
      <xdr:row>17</xdr:row>
      <xdr:rowOff>133350</xdr:rowOff>
    </xdr:to>
    <xdr:sp macro="" textlink="">
      <xdr:nvSpPr>
        <xdr:cNvPr id="355" name="Text Box 4"/>
        <xdr:cNvSpPr txBox="1">
          <a:spLocks noChangeArrowheads="1"/>
        </xdr:cNvSpPr>
      </xdr:nvSpPr>
      <xdr:spPr bwMode="auto">
        <a:xfrm>
          <a:off x="4486275" y="372427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586887</xdr:colOff>
      <xdr:row>12</xdr:row>
      <xdr:rowOff>125942</xdr:rowOff>
    </xdr:to>
    <xdr:sp macro="" textlink="">
      <xdr:nvSpPr>
        <xdr:cNvPr id="356" name="Text Box 3"/>
        <xdr:cNvSpPr txBox="1">
          <a:spLocks noChangeArrowheads="1"/>
        </xdr:cNvSpPr>
      </xdr:nvSpPr>
      <xdr:spPr bwMode="auto">
        <a:xfrm>
          <a:off x="4474845" y="257175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357" name="Text Box 3"/>
        <xdr:cNvSpPr txBox="1">
          <a:spLocks noChangeArrowheads="1"/>
        </xdr:cNvSpPr>
      </xdr:nvSpPr>
      <xdr:spPr bwMode="auto">
        <a:xfrm>
          <a:off x="3901440" y="2800350"/>
          <a:ext cx="2075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609600</xdr:colOff>
      <xdr:row>18</xdr:row>
      <xdr:rowOff>133350</xdr:rowOff>
    </xdr:to>
    <xdr:sp macro="" textlink="">
      <xdr:nvSpPr>
        <xdr:cNvPr id="358" name="Text Box 4"/>
        <xdr:cNvSpPr txBox="1">
          <a:spLocks noChangeArrowheads="1"/>
        </xdr:cNvSpPr>
      </xdr:nvSpPr>
      <xdr:spPr bwMode="auto">
        <a:xfrm>
          <a:off x="4495800" y="395287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359" name="Text Box 3"/>
        <xdr:cNvSpPr txBox="1">
          <a:spLocks noChangeArrowheads="1"/>
        </xdr:cNvSpPr>
      </xdr:nvSpPr>
      <xdr:spPr bwMode="auto">
        <a:xfrm>
          <a:off x="3901440" y="2800350"/>
          <a:ext cx="2075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609600</xdr:colOff>
      <xdr:row>18</xdr:row>
      <xdr:rowOff>133350</xdr:rowOff>
    </xdr:to>
    <xdr:sp macro="" textlink="">
      <xdr:nvSpPr>
        <xdr:cNvPr id="360" name="Text Box 4"/>
        <xdr:cNvSpPr txBox="1">
          <a:spLocks noChangeArrowheads="1"/>
        </xdr:cNvSpPr>
      </xdr:nvSpPr>
      <xdr:spPr bwMode="auto">
        <a:xfrm>
          <a:off x="4467225" y="395287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609600</xdr:colOff>
      <xdr:row>18</xdr:row>
      <xdr:rowOff>133350</xdr:rowOff>
    </xdr:to>
    <xdr:sp macro="" textlink="">
      <xdr:nvSpPr>
        <xdr:cNvPr id="361" name="Text Box 4"/>
        <xdr:cNvSpPr txBox="1">
          <a:spLocks noChangeArrowheads="1"/>
        </xdr:cNvSpPr>
      </xdr:nvSpPr>
      <xdr:spPr bwMode="auto">
        <a:xfrm>
          <a:off x="4467225" y="395287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609600</xdr:colOff>
      <xdr:row>18</xdr:row>
      <xdr:rowOff>133350</xdr:rowOff>
    </xdr:to>
    <xdr:sp macro="" textlink="">
      <xdr:nvSpPr>
        <xdr:cNvPr id="362" name="Text Box 4"/>
        <xdr:cNvSpPr txBox="1">
          <a:spLocks noChangeArrowheads="1"/>
        </xdr:cNvSpPr>
      </xdr:nvSpPr>
      <xdr:spPr bwMode="auto">
        <a:xfrm>
          <a:off x="4476750" y="395287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609600</xdr:colOff>
      <xdr:row>18</xdr:row>
      <xdr:rowOff>133350</xdr:rowOff>
    </xdr:to>
    <xdr:sp macro="" textlink="">
      <xdr:nvSpPr>
        <xdr:cNvPr id="363" name="Text Box 4"/>
        <xdr:cNvSpPr txBox="1">
          <a:spLocks noChangeArrowheads="1"/>
        </xdr:cNvSpPr>
      </xdr:nvSpPr>
      <xdr:spPr bwMode="auto">
        <a:xfrm>
          <a:off x="4476750" y="395287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98924</xdr:colOff>
      <xdr:row>13</xdr:row>
      <xdr:rowOff>125942</xdr:rowOff>
    </xdr:to>
    <xdr:sp macro="" textlink="">
      <xdr:nvSpPr>
        <xdr:cNvPr id="364" name="Text Box 3"/>
        <xdr:cNvSpPr txBox="1">
          <a:spLocks noChangeArrowheads="1"/>
        </xdr:cNvSpPr>
      </xdr:nvSpPr>
      <xdr:spPr bwMode="auto">
        <a:xfrm>
          <a:off x="3901440" y="2800350"/>
          <a:ext cx="1979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8</xdr:col>
      <xdr:colOff>613274</xdr:colOff>
      <xdr:row>13</xdr:row>
      <xdr:rowOff>125942</xdr:rowOff>
    </xdr:to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4472940" y="280035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609600</xdr:colOff>
      <xdr:row>17</xdr:row>
      <xdr:rowOff>133350</xdr:rowOff>
    </xdr:to>
    <xdr:sp macro="" textlink="">
      <xdr:nvSpPr>
        <xdr:cNvPr id="366" name="Text Box 4"/>
        <xdr:cNvSpPr txBox="1">
          <a:spLocks noChangeArrowheads="1"/>
        </xdr:cNvSpPr>
      </xdr:nvSpPr>
      <xdr:spPr bwMode="auto">
        <a:xfrm>
          <a:off x="4486275" y="372427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609600</xdr:colOff>
      <xdr:row>17</xdr:row>
      <xdr:rowOff>133350</xdr:rowOff>
    </xdr:to>
    <xdr:sp macro="" textlink="">
      <xdr:nvSpPr>
        <xdr:cNvPr id="367" name="Text Box 4"/>
        <xdr:cNvSpPr txBox="1">
          <a:spLocks noChangeArrowheads="1"/>
        </xdr:cNvSpPr>
      </xdr:nvSpPr>
      <xdr:spPr bwMode="auto">
        <a:xfrm>
          <a:off x="4486275" y="372427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609600</xdr:colOff>
      <xdr:row>17</xdr:row>
      <xdr:rowOff>133350</xdr:rowOff>
    </xdr:to>
    <xdr:sp macro="" textlink="">
      <xdr:nvSpPr>
        <xdr:cNvPr id="368" name="Text Box 4"/>
        <xdr:cNvSpPr txBox="1">
          <a:spLocks noChangeArrowheads="1"/>
        </xdr:cNvSpPr>
      </xdr:nvSpPr>
      <xdr:spPr bwMode="auto">
        <a:xfrm>
          <a:off x="4486275" y="372427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609600</xdr:colOff>
      <xdr:row>17</xdr:row>
      <xdr:rowOff>133350</xdr:rowOff>
    </xdr:to>
    <xdr:sp macro="" textlink="">
      <xdr:nvSpPr>
        <xdr:cNvPr id="369" name="Text Box 4"/>
        <xdr:cNvSpPr txBox="1">
          <a:spLocks noChangeArrowheads="1"/>
        </xdr:cNvSpPr>
      </xdr:nvSpPr>
      <xdr:spPr bwMode="auto">
        <a:xfrm>
          <a:off x="4486275" y="372427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609600</xdr:colOff>
      <xdr:row>17</xdr:row>
      <xdr:rowOff>133350</xdr:rowOff>
    </xdr:to>
    <xdr:sp macro="" textlink="">
      <xdr:nvSpPr>
        <xdr:cNvPr id="370" name="Text Box 4"/>
        <xdr:cNvSpPr txBox="1">
          <a:spLocks noChangeArrowheads="1"/>
        </xdr:cNvSpPr>
      </xdr:nvSpPr>
      <xdr:spPr bwMode="auto">
        <a:xfrm>
          <a:off x="4486275" y="372427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586887</xdr:colOff>
      <xdr:row>12</xdr:row>
      <xdr:rowOff>125942</xdr:rowOff>
    </xdr:to>
    <xdr:sp macro="" textlink="">
      <xdr:nvSpPr>
        <xdr:cNvPr id="371" name="Text Box 3"/>
        <xdr:cNvSpPr txBox="1">
          <a:spLocks noChangeArrowheads="1"/>
        </xdr:cNvSpPr>
      </xdr:nvSpPr>
      <xdr:spPr bwMode="auto">
        <a:xfrm>
          <a:off x="4474845" y="257175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372" name="Text Box 3"/>
        <xdr:cNvSpPr txBox="1">
          <a:spLocks noChangeArrowheads="1"/>
        </xdr:cNvSpPr>
      </xdr:nvSpPr>
      <xdr:spPr bwMode="auto">
        <a:xfrm>
          <a:off x="3901440" y="2800350"/>
          <a:ext cx="2075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609600</xdr:colOff>
      <xdr:row>18</xdr:row>
      <xdr:rowOff>133350</xdr:rowOff>
    </xdr:to>
    <xdr:sp macro="" textlink="">
      <xdr:nvSpPr>
        <xdr:cNvPr id="373" name="Text Box 4"/>
        <xdr:cNvSpPr txBox="1">
          <a:spLocks noChangeArrowheads="1"/>
        </xdr:cNvSpPr>
      </xdr:nvSpPr>
      <xdr:spPr bwMode="auto">
        <a:xfrm>
          <a:off x="4495800" y="395287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374" name="Text Box 3"/>
        <xdr:cNvSpPr txBox="1">
          <a:spLocks noChangeArrowheads="1"/>
        </xdr:cNvSpPr>
      </xdr:nvSpPr>
      <xdr:spPr bwMode="auto">
        <a:xfrm>
          <a:off x="3901440" y="2800350"/>
          <a:ext cx="2075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609600</xdr:colOff>
      <xdr:row>18</xdr:row>
      <xdr:rowOff>133350</xdr:rowOff>
    </xdr:to>
    <xdr:sp macro="" textlink="">
      <xdr:nvSpPr>
        <xdr:cNvPr id="375" name="Text Box 4"/>
        <xdr:cNvSpPr txBox="1">
          <a:spLocks noChangeArrowheads="1"/>
        </xdr:cNvSpPr>
      </xdr:nvSpPr>
      <xdr:spPr bwMode="auto">
        <a:xfrm>
          <a:off x="4467225" y="395287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609600</xdr:colOff>
      <xdr:row>18</xdr:row>
      <xdr:rowOff>133350</xdr:rowOff>
    </xdr:to>
    <xdr:sp macro="" textlink="">
      <xdr:nvSpPr>
        <xdr:cNvPr id="376" name="Text Box 4"/>
        <xdr:cNvSpPr txBox="1">
          <a:spLocks noChangeArrowheads="1"/>
        </xdr:cNvSpPr>
      </xdr:nvSpPr>
      <xdr:spPr bwMode="auto">
        <a:xfrm>
          <a:off x="4467225" y="395287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609600</xdr:colOff>
      <xdr:row>18</xdr:row>
      <xdr:rowOff>133350</xdr:rowOff>
    </xdr:to>
    <xdr:sp macro="" textlink="">
      <xdr:nvSpPr>
        <xdr:cNvPr id="377" name="Text Box 4"/>
        <xdr:cNvSpPr txBox="1">
          <a:spLocks noChangeArrowheads="1"/>
        </xdr:cNvSpPr>
      </xdr:nvSpPr>
      <xdr:spPr bwMode="auto">
        <a:xfrm>
          <a:off x="4476750" y="395287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609600</xdr:colOff>
      <xdr:row>18</xdr:row>
      <xdr:rowOff>133350</xdr:rowOff>
    </xdr:to>
    <xdr:sp macro="" textlink="">
      <xdr:nvSpPr>
        <xdr:cNvPr id="378" name="Text Box 4"/>
        <xdr:cNvSpPr txBox="1">
          <a:spLocks noChangeArrowheads="1"/>
        </xdr:cNvSpPr>
      </xdr:nvSpPr>
      <xdr:spPr bwMode="auto">
        <a:xfrm>
          <a:off x="4476750" y="395287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98924</xdr:colOff>
      <xdr:row>13</xdr:row>
      <xdr:rowOff>125942</xdr:rowOff>
    </xdr:to>
    <xdr:sp macro="" textlink="">
      <xdr:nvSpPr>
        <xdr:cNvPr id="379" name="Text Box 3"/>
        <xdr:cNvSpPr txBox="1">
          <a:spLocks noChangeArrowheads="1"/>
        </xdr:cNvSpPr>
      </xdr:nvSpPr>
      <xdr:spPr bwMode="auto">
        <a:xfrm>
          <a:off x="3901440" y="2800350"/>
          <a:ext cx="1979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8</xdr:col>
      <xdr:colOff>613274</xdr:colOff>
      <xdr:row>13</xdr:row>
      <xdr:rowOff>125942</xdr:rowOff>
    </xdr:to>
    <xdr:sp macro="" textlink="">
      <xdr:nvSpPr>
        <xdr:cNvPr id="380" name="Text Box 3"/>
        <xdr:cNvSpPr txBox="1">
          <a:spLocks noChangeArrowheads="1"/>
        </xdr:cNvSpPr>
      </xdr:nvSpPr>
      <xdr:spPr bwMode="auto">
        <a:xfrm>
          <a:off x="4472940" y="280035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609600</xdr:colOff>
      <xdr:row>17</xdr:row>
      <xdr:rowOff>133350</xdr:rowOff>
    </xdr:to>
    <xdr:sp macro="" textlink="">
      <xdr:nvSpPr>
        <xdr:cNvPr id="381" name="Text Box 4"/>
        <xdr:cNvSpPr txBox="1">
          <a:spLocks noChangeArrowheads="1"/>
        </xdr:cNvSpPr>
      </xdr:nvSpPr>
      <xdr:spPr bwMode="auto">
        <a:xfrm>
          <a:off x="4486275" y="372427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609600</xdr:colOff>
      <xdr:row>17</xdr:row>
      <xdr:rowOff>133350</xdr:rowOff>
    </xdr:to>
    <xdr:sp macro="" textlink="">
      <xdr:nvSpPr>
        <xdr:cNvPr id="382" name="Text Box 4"/>
        <xdr:cNvSpPr txBox="1">
          <a:spLocks noChangeArrowheads="1"/>
        </xdr:cNvSpPr>
      </xdr:nvSpPr>
      <xdr:spPr bwMode="auto">
        <a:xfrm>
          <a:off x="4486275" y="372427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609600</xdr:colOff>
      <xdr:row>17</xdr:row>
      <xdr:rowOff>133350</xdr:rowOff>
    </xdr:to>
    <xdr:sp macro="" textlink="">
      <xdr:nvSpPr>
        <xdr:cNvPr id="383" name="Text Box 4"/>
        <xdr:cNvSpPr txBox="1">
          <a:spLocks noChangeArrowheads="1"/>
        </xdr:cNvSpPr>
      </xdr:nvSpPr>
      <xdr:spPr bwMode="auto">
        <a:xfrm>
          <a:off x="4486275" y="372427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609600</xdr:colOff>
      <xdr:row>17</xdr:row>
      <xdr:rowOff>133350</xdr:rowOff>
    </xdr:to>
    <xdr:sp macro="" textlink="">
      <xdr:nvSpPr>
        <xdr:cNvPr id="384" name="Text Box 4"/>
        <xdr:cNvSpPr txBox="1">
          <a:spLocks noChangeArrowheads="1"/>
        </xdr:cNvSpPr>
      </xdr:nvSpPr>
      <xdr:spPr bwMode="auto">
        <a:xfrm>
          <a:off x="4486275" y="372427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609600</xdr:colOff>
      <xdr:row>17</xdr:row>
      <xdr:rowOff>133350</xdr:rowOff>
    </xdr:to>
    <xdr:sp macro="" textlink="">
      <xdr:nvSpPr>
        <xdr:cNvPr id="385" name="Text Box 4"/>
        <xdr:cNvSpPr txBox="1">
          <a:spLocks noChangeArrowheads="1"/>
        </xdr:cNvSpPr>
      </xdr:nvSpPr>
      <xdr:spPr bwMode="auto">
        <a:xfrm>
          <a:off x="4486275" y="372427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586887</xdr:colOff>
      <xdr:row>12</xdr:row>
      <xdr:rowOff>125942</xdr:rowOff>
    </xdr:to>
    <xdr:sp macro="" textlink="">
      <xdr:nvSpPr>
        <xdr:cNvPr id="386" name="Text Box 3"/>
        <xdr:cNvSpPr txBox="1">
          <a:spLocks noChangeArrowheads="1"/>
        </xdr:cNvSpPr>
      </xdr:nvSpPr>
      <xdr:spPr bwMode="auto">
        <a:xfrm>
          <a:off x="4474845" y="257175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3901440" y="2800350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609600</xdr:colOff>
      <xdr:row>18</xdr:row>
      <xdr:rowOff>133350</xdr:rowOff>
    </xdr:to>
    <xdr:sp macro="" textlink="">
      <xdr:nvSpPr>
        <xdr:cNvPr id="388" name="Text Box 4"/>
        <xdr:cNvSpPr txBox="1">
          <a:spLocks noChangeArrowheads="1"/>
        </xdr:cNvSpPr>
      </xdr:nvSpPr>
      <xdr:spPr bwMode="auto">
        <a:xfrm>
          <a:off x="4495800" y="395287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389" name="Text Box 3"/>
        <xdr:cNvSpPr txBox="1">
          <a:spLocks noChangeArrowheads="1"/>
        </xdr:cNvSpPr>
      </xdr:nvSpPr>
      <xdr:spPr bwMode="auto">
        <a:xfrm>
          <a:off x="3901440" y="2800350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609600</xdr:colOff>
      <xdr:row>18</xdr:row>
      <xdr:rowOff>133350</xdr:rowOff>
    </xdr:to>
    <xdr:sp macro="" textlink="">
      <xdr:nvSpPr>
        <xdr:cNvPr id="390" name="Text Box 4"/>
        <xdr:cNvSpPr txBox="1">
          <a:spLocks noChangeArrowheads="1"/>
        </xdr:cNvSpPr>
      </xdr:nvSpPr>
      <xdr:spPr bwMode="auto">
        <a:xfrm>
          <a:off x="4467225" y="395287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609600</xdr:colOff>
      <xdr:row>18</xdr:row>
      <xdr:rowOff>133350</xdr:rowOff>
    </xdr:to>
    <xdr:sp macro="" textlink="">
      <xdr:nvSpPr>
        <xdr:cNvPr id="391" name="Text Box 4"/>
        <xdr:cNvSpPr txBox="1">
          <a:spLocks noChangeArrowheads="1"/>
        </xdr:cNvSpPr>
      </xdr:nvSpPr>
      <xdr:spPr bwMode="auto">
        <a:xfrm>
          <a:off x="4467225" y="395287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609600</xdr:colOff>
      <xdr:row>18</xdr:row>
      <xdr:rowOff>133350</xdr:rowOff>
    </xdr:to>
    <xdr:sp macro="" textlink="">
      <xdr:nvSpPr>
        <xdr:cNvPr id="392" name="Text Box 4"/>
        <xdr:cNvSpPr txBox="1">
          <a:spLocks noChangeArrowheads="1"/>
        </xdr:cNvSpPr>
      </xdr:nvSpPr>
      <xdr:spPr bwMode="auto">
        <a:xfrm>
          <a:off x="4476750" y="395287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609600</xdr:colOff>
      <xdr:row>18</xdr:row>
      <xdr:rowOff>133350</xdr:rowOff>
    </xdr:to>
    <xdr:sp macro="" textlink="">
      <xdr:nvSpPr>
        <xdr:cNvPr id="393" name="Text Box 4"/>
        <xdr:cNvSpPr txBox="1">
          <a:spLocks noChangeArrowheads="1"/>
        </xdr:cNvSpPr>
      </xdr:nvSpPr>
      <xdr:spPr bwMode="auto">
        <a:xfrm>
          <a:off x="4476750" y="395287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609600</xdr:colOff>
      <xdr:row>18</xdr:row>
      <xdr:rowOff>133350</xdr:rowOff>
    </xdr:to>
    <xdr:sp macro="" textlink="">
      <xdr:nvSpPr>
        <xdr:cNvPr id="394" name="Text Box 4"/>
        <xdr:cNvSpPr txBox="1">
          <a:spLocks noChangeArrowheads="1"/>
        </xdr:cNvSpPr>
      </xdr:nvSpPr>
      <xdr:spPr bwMode="auto">
        <a:xfrm>
          <a:off x="4486275" y="395287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609600</xdr:colOff>
      <xdr:row>18</xdr:row>
      <xdr:rowOff>133350</xdr:rowOff>
    </xdr:to>
    <xdr:sp macro="" textlink="">
      <xdr:nvSpPr>
        <xdr:cNvPr id="395" name="Text Box 4"/>
        <xdr:cNvSpPr txBox="1">
          <a:spLocks noChangeArrowheads="1"/>
        </xdr:cNvSpPr>
      </xdr:nvSpPr>
      <xdr:spPr bwMode="auto">
        <a:xfrm>
          <a:off x="4486275" y="395287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609600</xdr:colOff>
      <xdr:row>18</xdr:row>
      <xdr:rowOff>133350</xdr:rowOff>
    </xdr:to>
    <xdr:sp macro="" textlink="">
      <xdr:nvSpPr>
        <xdr:cNvPr id="396" name="Text Box 4"/>
        <xdr:cNvSpPr txBox="1">
          <a:spLocks noChangeArrowheads="1"/>
        </xdr:cNvSpPr>
      </xdr:nvSpPr>
      <xdr:spPr bwMode="auto">
        <a:xfrm>
          <a:off x="4486275" y="395287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609600</xdr:colOff>
      <xdr:row>18</xdr:row>
      <xdr:rowOff>133350</xdr:rowOff>
    </xdr:to>
    <xdr:sp macro="" textlink="">
      <xdr:nvSpPr>
        <xdr:cNvPr id="397" name="Text Box 4"/>
        <xdr:cNvSpPr txBox="1">
          <a:spLocks noChangeArrowheads="1"/>
        </xdr:cNvSpPr>
      </xdr:nvSpPr>
      <xdr:spPr bwMode="auto">
        <a:xfrm>
          <a:off x="4486275" y="395287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609600</xdr:colOff>
      <xdr:row>18</xdr:row>
      <xdr:rowOff>133350</xdr:rowOff>
    </xdr:to>
    <xdr:sp macro="" textlink="">
      <xdr:nvSpPr>
        <xdr:cNvPr id="398" name="Text Box 4"/>
        <xdr:cNvSpPr txBox="1">
          <a:spLocks noChangeArrowheads="1"/>
        </xdr:cNvSpPr>
      </xdr:nvSpPr>
      <xdr:spPr bwMode="auto">
        <a:xfrm>
          <a:off x="4486275" y="395287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13</xdr:row>
      <xdr:rowOff>0</xdr:rowOff>
    </xdr:from>
    <xdr:to>
      <xdr:col>8</xdr:col>
      <xdr:colOff>586887</xdr:colOff>
      <xdr:row>13</xdr:row>
      <xdr:rowOff>125942</xdr:rowOff>
    </xdr:to>
    <xdr:sp macro="" textlink="">
      <xdr:nvSpPr>
        <xdr:cNvPr id="399" name="Text Box 3"/>
        <xdr:cNvSpPr txBox="1">
          <a:spLocks noChangeArrowheads="1"/>
        </xdr:cNvSpPr>
      </xdr:nvSpPr>
      <xdr:spPr bwMode="auto">
        <a:xfrm>
          <a:off x="4474845" y="280035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60824</xdr:colOff>
      <xdr:row>14</xdr:row>
      <xdr:rowOff>125942</xdr:rowOff>
    </xdr:to>
    <xdr:sp macro="" textlink="">
      <xdr:nvSpPr>
        <xdr:cNvPr id="400" name="Text Box 3"/>
        <xdr:cNvSpPr txBox="1">
          <a:spLocks noChangeArrowheads="1"/>
        </xdr:cNvSpPr>
      </xdr:nvSpPr>
      <xdr:spPr bwMode="auto">
        <a:xfrm>
          <a:off x="3901440" y="3028950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8</xdr:col>
      <xdr:colOff>609600</xdr:colOff>
      <xdr:row>19</xdr:row>
      <xdr:rowOff>133350</xdr:rowOff>
    </xdr:to>
    <xdr:sp macro="" textlink="">
      <xdr:nvSpPr>
        <xdr:cNvPr id="401" name="Text Box 4"/>
        <xdr:cNvSpPr txBox="1">
          <a:spLocks noChangeArrowheads="1"/>
        </xdr:cNvSpPr>
      </xdr:nvSpPr>
      <xdr:spPr bwMode="auto">
        <a:xfrm>
          <a:off x="4495800" y="418147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60824</xdr:colOff>
      <xdr:row>14</xdr:row>
      <xdr:rowOff>125942</xdr:rowOff>
    </xdr:to>
    <xdr:sp macro="" textlink="">
      <xdr:nvSpPr>
        <xdr:cNvPr id="402" name="Text Box 3"/>
        <xdr:cNvSpPr txBox="1">
          <a:spLocks noChangeArrowheads="1"/>
        </xdr:cNvSpPr>
      </xdr:nvSpPr>
      <xdr:spPr bwMode="auto">
        <a:xfrm>
          <a:off x="3901440" y="3028950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8</xdr:col>
      <xdr:colOff>609600</xdr:colOff>
      <xdr:row>19</xdr:row>
      <xdr:rowOff>133350</xdr:rowOff>
    </xdr:to>
    <xdr:sp macro="" textlink="">
      <xdr:nvSpPr>
        <xdr:cNvPr id="403" name="Text Box 4"/>
        <xdr:cNvSpPr txBox="1">
          <a:spLocks noChangeArrowheads="1"/>
        </xdr:cNvSpPr>
      </xdr:nvSpPr>
      <xdr:spPr bwMode="auto">
        <a:xfrm>
          <a:off x="4467225" y="418147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8</xdr:col>
      <xdr:colOff>609600</xdr:colOff>
      <xdr:row>19</xdr:row>
      <xdr:rowOff>133350</xdr:rowOff>
    </xdr:to>
    <xdr:sp macro="" textlink="">
      <xdr:nvSpPr>
        <xdr:cNvPr id="404" name="Text Box 4"/>
        <xdr:cNvSpPr txBox="1">
          <a:spLocks noChangeArrowheads="1"/>
        </xdr:cNvSpPr>
      </xdr:nvSpPr>
      <xdr:spPr bwMode="auto">
        <a:xfrm>
          <a:off x="4467225" y="418147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609600</xdr:colOff>
      <xdr:row>19</xdr:row>
      <xdr:rowOff>133350</xdr:rowOff>
    </xdr:to>
    <xdr:sp macro="" textlink="">
      <xdr:nvSpPr>
        <xdr:cNvPr id="405" name="Text Box 4"/>
        <xdr:cNvSpPr txBox="1">
          <a:spLocks noChangeArrowheads="1"/>
        </xdr:cNvSpPr>
      </xdr:nvSpPr>
      <xdr:spPr bwMode="auto">
        <a:xfrm>
          <a:off x="4476750" y="418147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609600</xdr:colOff>
      <xdr:row>19</xdr:row>
      <xdr:rowOff>133350</xdr:rowOff>
    </xdr:to>
    <xdr:sp macro="" textlink="">
      <xdr:nvSpPr>
        <xdr:cNvPr id="406" name="Text Box 4"/>
        <xdr:cNvSpPr txBox="1">
          <a:spLocks noChangeArrowheads="1"/>
        </xdr:cNvSpPr>
      </xdr:nvSpPr>
      <xdr:spPr bwMode="auto">
        <a:xfrm>
          <a:off x="4476750" y="418147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407" name="Text Box 10"/>
        <xdr:cNvSpPr txBox="1">
          <a:spLocks noChangeArrowheads="1"/>
        </xdr:cNvSpPr>
      </xdr:nvSpPr>
      <xdr:spPr bwMode="auto">
        <a:xfrm>
          <a:off x="3901440" y="3028950"/>
          <a:ext cx="1601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609600</xdr:colOff>
      <xdr:row>19</xdr:row>
      <xdr:rowOff>133350</xdr:rowOff>
    </xdr:to>
    <xdr:sp macro="" textlink="">
      <xdr:nvSpPr>
        <xdr:cNvPr id="408" name="Text Box 15"/>
        <xdr:cNvSpPr txBox="1">
          <a:spLocks noChangeArrowheads="1"/>
        </xdr:cNvSpPr>
      </xdr:nvSpPr>
      <xdr:spPr bwMode="auto">
        <a:xfrm>
          <a:off x="4476750" y="418147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409" name="Text Box 10"/>
        <xdr:cNvSpPr txBox="1">
          <a:spLocks noChangeArrowheads="1"/>
        </xdr:cNvSpPr>
      </xdr:nvSpPr>
      <xdr:spPr bwMode="auto">
        <a:xfrm>
          <a:off x="3901440" y="3028950"/>
          <a:ext cx="1601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609600</xdr:colOff>
      <xdr:row>19</xdr:row>
      <xdr:rowOff>133350</xdr:rowOff>
    </xdr:to>
    <xdr:sp macro="" textlink="">
      <xdr:nvSpPr>
        <xdr:cNvPr id="410" name="Text Box 15"/>
        <xdr:cNvSpPr txBox="1">
          <a:spLocks noChangeArrowheads="1"/>
        </xdr:cNvSpPr>
      </xdr:nvSpPr>
      <xdr:spPr bwMode="auto">
        <a:xfrm>
          <a:off x="4476750" y="418147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411" name="Text Box 10"/>
        <xdr:cNvSpPr txBox="1">
          <a:spLocks noChangeArrowheads="1"/>
        </xdr:cNvSpPr>
      </xdr:nvSpPr>
      <xdr:spPr bwMode="auto">
        <a:xfrm>
          <a:off x="3901440" y="3028950"/>
          <a:ext cx="1601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412" name="Text Box 10"/>
        <xdr:cNvSpPr txBox="1">
          <a:spLocks noChangeArrowheads="1"/>
        </xdr:cNvSpPr>
      </xdr:nvSpPr>
      <xdr:spPr bwMode="auto">
        <a:xfrm>
          <a:off x="3901440" y="3028950"/>
          <a:ext cx="1601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609600</xdr:colOff>
      <xdr:row>19</xdr:row>
      <xdr:rowOff>133350</xdr:rowOff>
    </xdr:to>
    <xdr:sp macro="" textlink="">
      <xdr:nvSpPr>
        <xdr:cNvPr id="413" name="Text Box 15"/>
        <xdr:cNvSpPr txBox="1">
          <a:spLocks noChangeArrowheads="1"/>
        </xdr:cNvSpPr>
      </xdr:nvSpPr>
      <xdr:spPr bwMode="auto">
        <a:xfrm>
          <a:off x="4476750" y="418147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414" name="Text Box 10"/>
        <xdr:cNvSpPr txBox="1">
          <a:spLocks noChangeArrowheads="1"/>
        </xdr:cNvSpPr>
      </xdr:nvSpPr>
      <xdr:spPr bwMode="auto">
        <a:xfrm>
          <a:off x="3901440" y="3028950"/>
          <a:ext cx="1601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609600</xdr:colOff>
      <xdr:row>19</xdr:row>
      <xdr:rowOff>133350</xdr:rowOff>
    </xdr:to>
    <xdr:sp macro="" textlink="">
      <xdr:nvSpPr>
        <xdr:cNvPr id="415" name="Text Box 15"/>
        <xdr:cNvSpPr txBox="1">
          <a:spLocks noChangeArrowheads="1"/>
        </xdr:cNvSpPr>
      </xdr:nvSpPr>
      <xdr:spPr bwMode="auto">
        <a:xfrm>
          <a:off x="4476750" y="418147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416" name="Text Box 10"/>
        <xdr:cNvSpPr txBox="1">
          <a:spLocks noChangeArrowheads="1"/>
        </xdr:cNvSpPr>
      </xdr:nvSpPr>
      <xdr:spPr bwMode="auto">
        <a:xfrm>
          <a:off x="3901440" y="3028950"/>
          <a:ext cx="1601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609600</xdr:colOff>
      <xdr:row>19</xdr:row>
      <xdr:rowOff>133350</xdr:rowOff>
    </xdr:to>
    <xdr:sp macro="" textlink="">
      <xdr:nvSpPr>
        <xdr:cNvPr id="417" name="Text Box 15"/>
        <xdr:cNvSpPr txBox="1">
          <a:spLocks noChangeArrowheads="1"/>
        </xdr:cNvSpPr>
      </xdr:nvSpPr>
      <xdr:spPr bwMode="auto">
        <a:xfrm>
          <a:off x="4476750" y="418147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609600</xdr:colOff>
      <xdr:row>18</xdr:row>
      <xdr:rowOff>133350</xdr:rowOff>
    </xdr:to>
    <xdr:sp macro="" textlink="">
      <xdr:nvSpPr>
        <xdr:cNvPr id="418" name="Text Box 4"/>
        <xdr:cNvSpPr txBox="1">
          <a:spLocks noChangeArrowheads="1"/>
        </xdr:cNvSpPr>
      </xdr:nvSpPr>
      <xdr:spPr bwMode="auto">
        <a:xfrm>
          <a:off x="4486275" y="395287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609600</xdr:colOff>
      <xdr:row>18</xdr:row>
      <xdr:rowOff>133350</xdr:rowOff>
    </xdr:to>
    <xdr:sp macro="" textlink="">
      <xdr:nvSpPr>
        <xdr:cNvPr id="419" name="Text Box 4"/>
        <xdr:cNvSpPr txBox="1">
          <a:spLocks noChangeArrowheads="1"/>
        </xdr:cNvSpPr>
      </xdr:nvSpPr>
      <xdr:spPr bwMode="auto">
        <a:xfrm>
          <a:off x="4486275" y="395287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609600</xdr:colOff>
      <xdr:row>18</xdr:row>
      <xdr:rowOff>133350</xdr:rowOff>
    </xdr:to>
    <xdr:sp macro="" textlink="">
      <xdr:nvSpPr>
        <xdr:cNvPr id="420" name="Text Box 4"/>
        <xdr:cNvSpPr txBox="1">
          <a:spLocks noChangeArrowheads="1"/>
        </xdr:cNvSpPr>
      </xdr:nvSpPr>
      <xdr:spPr bwMode="auto">
        <a:xfrm>
          <a:off x="4486275" y="395287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609600</xdr:colOff>
      <xdr:row>18</xdr:row>
      <xdr:rowOff>133350</xdr:rowOff>
    </xdr:to>
    <xdr:sp macro="" textlink="">
      <xdr:nvSpPr>
        <xdr:cNvPr id="421" name="Text Box 4"/>
        <xdr:cNvSpPr txBox="1">
          <a:spLocks noChangeArrowheads="1"/>
        </xdr:cNvSpPr>
      </xdr:nvSpPr>
      <xdr:spPr bwMode="auto">
        <a:xfrm>
          <a:off x="4486275" y="395287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609600</xdr:colOff>
      <xdr:row>18</xdr:row>
      <xdr:rowOff>133350</xdr:rowOff>
    </xdr:to>
    <xdr:sp macro="" textlink="">
      <xdr:nvSpPr>
        <xdr:cNvPr id="422" name="Text Box 4"/>
        <xdr:cNvSpPr txBox="1">
          <a:spLocks noChangeArrowheads="1"/>
        </xdr:cNvSpPr>
      </xdr:nvSpPr>
      <xdr:spPr bwMode="auto">
        <a:xfrm>
          <a:off x="4486275" y="395287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13</xdr:row>
      <xdr:rowOff>0</xdr:rowOff>
    </xdr:from>
    <xdr:to>
      <xdr:col>8</xdr:col>
      <xdr:colOff>586887</xdr:colOff>
      <xdr:row>13</xdr:row>
      <xdr:rowOff>125942</xdr:rowOff>
    </xdr:to>
    <xdr:sp macro="" textlink="">
      <xdr:nvSpPr>
        <xdr:cNvPr id="423" name="Text Box 3"/>
        <xdr:cNvSpPr txBox="1">
          <a:spLocks noChangeArrowheads="1"/>
        </xdr:cNvSpPr>
      </xdr:nvSpPr>
      <xdr:spPr bwMode="auto">
        <a:xfrm>
          <a:off x="4474845" y="280035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60824</xdr:colOff>
      <xdr:row>14</xdr:row>
      <xdr:rowOff>125942</xdr:rowOff>
    </xdr:to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3901440" y="3028950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8</xdr:col>
      <xdr:colOff>609600</xdr:colOff>
      <xdr:row>19</xdr:row>
      <xdr:rowOff>133350</xdr:rowOff>
    </xdr:to>
    <xdr:sp macro="" textlink="">
      <xdr:nvSpPr>
        <xdr:cNvPr id="425" name="Text Box 4"/>
        <xdr:cNvSpPr txBox="1">
          <a:spLocks noChangeArrowheads="1"/>
        </xdr:cNvSpPr>
      </xdr:nvSpPr>
      <xdr:spPr bwMode="auto">
        <a:xfrm>
          <a:off x="4495800" y="418147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60824</xdr:colOff>
      <xdr:row>14</xdr:row>
      <xdr:rowOff>125942</xdr:rowOff>
    </xdr:to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3901440" y="3028950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8</xdr:col>
      <xdr:colOff>609600</xdr:colOff>
      <xdr:row>19</xdr:row>
      <xdr:rowOff>133350</xdr:rowOff>
    </xdr:to>
    <xdr:sp macro="" textlink="">
      <xdr:nvSpPr>
        <xdr:cNvPr id="427" name="Text Box 4"/>
        <xdr:cNvSpPr txBox="1">
          <a:spLocks noChangeArrowheads="1"/>
        </xdr:cNvSpPr>
      </xdr:nvSpPr>
      <xdr:spPr bwMode="auto">
        <a:xfrm>
          <a:off x="4467225" y="418147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8</xdr:col>
      <xdr:colOff>609600</xdr:colOff>
      <xdr:row>19</xdr:row>
      <xdr:rowOff>133350</xdr:rowOff>
    </xdr:to>
    <xdr:sp macro="" textlink="">
      <xdr:nvSpPr>
        <xdr:cNvPr id="428" name="Text Box 4"/>
        <xdr:cNvSpPr txBox="1">
          <a:spLocks noChangeArrowheads="1"/>
        </xdr:cNvSpPr>
      </xdr:nvSpPr>
      <xdr:spPr bwMode="auto">
        <a:xfrm>
          <a:off x="4467225" y="418147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609600</xdr:colOff>
      <xdr:row>19</xdr:row>
      <xdr:rowOff>133350</xdr:rowOff>
    </xdr:to>
    <xdr:sp macro="" textlink="">
      <xdr:nvSpPr>
        <xdr:cNvPr id="429" name="Text Box 4"/>
        <xdr:cNvSpPr txBox="1">
          <a:spLocks noChangeArrowheads="1"/>
        </xdr:cNvSpPr>
      </xdr:nvSpPr>
      <xdr:spPr bwMode="auto">
        <a:xfrm>
          <a:off x="4476750" y="418147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609600</xdr:colOff>
      <xdr:row>19</xdr:row>
      <xdr:rowOff>133350</xdr:rowOff>
    </xdr:to>
    <xdr:sp macro="" textlink="">
      <xdr:nvSpPr>
        <xdr:cNvPr id="430" name="Text Box 4"/>
        <xdr:cNvSpPr txBox="1">
          <a:spLocks noChangeArrowheads="1"/>
        </xdr:cNvSpPr>
      </xdr:nvSpPr>
      <xdr:spPr bwMode="auto">
        <a:xfrm>
          <a:off x="4476750" y="418147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431" name="Text Box 10"/>
        <xdr:cNvSpPr txBox="1">
          <a:spLocks noChangeArrowheads="1"/>
        </xdr:cNvSpPr>
      </xdr:nvSpPr>
      <xdr:spPr bwMode="auto">
        <a:xfrm>
          <a:off x="3901440" y="3028950"/>
          <a:ext cx="1601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609600</xdr:colOff>
      <xdr:row>19</xdr:row>
      <xdr:rowOff>133350</xdr:rowOff>
    </xdr:to>
    <xdr:sp macro="" textlink="">
      <xdr:nvSpPr>
        <xdr:cNvPr id="432" name="Text Box 15"/>
        <xdr:cNvSpPr txBox="1">
          <a:spLocks noChangeArrowheads="1"/>
        </xdr:cNvSpPr>
      </xdr:nvSpPr>
      <xdr:spPr bwMode="auto">
        <a:xfrm>
          <a:off x="4476750" y="418147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433" name="Text Box 10"/>
        <xdr:cNvSpPr txBox="1">
          <a:spLocks noChangeArrowheads="1"/>
        </xdr:cNvSpPr>
      </xdr:nvSpPr>
      <xdr:spPr bwMode="auto">
        <a:xfrm>
          <a:off x="3901440" y="3028950"/>
          <a:ext cx="1601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609600</xdr:colOff>
      <xdr:row>19</xdr:row>
      <xdr:rowOff>133350</xdr:rowOff>
    </xdr:to>
    <xdr:sp macro="" textlink="">
      <xdr:nvSpPr>
        <xdr:cNvPr id="434" name="Text Box 15"/>
        <xdr:cNvSpPr txBox="1">
          <a:spLocks noChangeArrowheads="1"/>
        </xdr:cNvSpPr>
      </xdr:nvSpPr>
      <xdr:spPr bwMode="auto">
        <a:xfrm>
          <a:off x="4476750" y="418147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435" name="Text Box 10"/>
        <xdr:cNvSpPr txBox="1">
          <a:spLocks noChangeArrowheads="1"/>
        </xdr:cNvSpPr>
      </xdr:nvSpPr>
      <xdr:spPr bwMode="auto">
        <a:xfrm>
          <a:off x="3901440" y="3028950"/>
          <a:ext cx="1601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436" name="Text Box 10"/>
        <xdr:cNvSpPr txBox="1">
          <a:spLocks noChangeArrowheads="1"/>
        </xdr:cNvSpPr>
      </xdr:nvSpPr>
      <xdr:spPr bwMode="auto">
        <a:xfrm>
          <a:off x="3901440" y="3028950"/>
          <a:ext cx="1601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609600</xdr:colOff>
      <xdr:row>19</xdr:row>
      <xdr:rowOff>133350</xdr:rowOff>
    </xdr:to>
    <xdr:sp macro="" textlink="">
      <xdr:nvSpPr>
        <xdr:cNvPr id="437" name="Text Box 15"/>
        <xdr:cNvSpPr txBox="1">
          <a:spLocks noChangeArrowheads="1"/>
        </xdr:cNvSpPr>
      </xdr:nvSpPr>
      <xdr:spPr bwMode="auto">
        <a:xfrm>
          <a:off x="4476750" y="418147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438" name="Text Box 10"/>
        <xdr:cNvSpPr txBox="1">
          <a:spLocks noChangeArrowheads="1"/>
        </xdr:cNvSpPr>
      </xdr:nvSpPr>
      <xdr:spPr bwMode="auto">
        <a:xfrm>
          <a:off x="3901440" y="3028950"/>
          <a:ext cx="1601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609600</xdr:colOff>
      <xdr:row>19</xdr:row>
      <xdr:rowOff>133350</xdr:rowOff>
    </xdr:to>
    <xdr:sp macro="" textlink="">
      <xdr:nvSpPr>
        <xdr:cNvPr id="439" name="Text Box 15"/>
        <xdr:cNvSpPr txBox="1">
          <a:spLocks noChangeArrowheads="1"/>
        </xdr:cNvSpPr>
      </xdr:nvSpPr>
      <xdr:spPr bwMode="auto">
        <a:xfrm>
          <a:off x="4476750" y="418147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440" name="Text Box 10"/>
        <xdr:cNvSpPr txBox="1">
          <a:spLocks noChangeArrowheads="1"/>
        </xdr:cNvSpPr>
      </xdr:nvSpPr>
      <xdr:spPr bwMode="auto">
        <a:xfrm>
          <a:off x="3901440" y="3028950"/>
          <a:ext cx="1601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474345</xdr:colOff>
      <xdr:row>12</xdr:row>
      <xdr:rowOff>0</xdr:rowOff>
    </xdr:from>
    <xdr:to>
      <xdr:col>8</xdr:col>
      <xdr:colOff>546247</xdr:colOff>
      <xdr:row>12</xdr:row>
      <xdr:rowOff>100542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7237095" y="2743200"/>
          <a:ext cx="719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7237095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237095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7237095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7237095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7237095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9</xdr:col>
      <xdr:colOff>3322</xdr:colOff>
      <xdr:row>12</xdr:row>
      <xdr:rowOff>100542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7237095" y="2743200"/>
          <a:ext cx="1481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586887</xdr:colOff>
      <xdr:row>12</xdr:row>
      <xdr:rowOff>125942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7237095" y="27432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586887</xdr:colOff>
      <xdr:row>12</xdr:row>
      <xdr:rowOff>125942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7237095" y="27432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586887</xdr:colOff>
      <xdr:row>12</xdr:row>
      <xdr:rowOff>125942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7237095" y="27432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586887</xdr:colOff>
      <xdr:row>12</xdr:row>
      <xdr:rowOff>125942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7237095" y="27432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586887</xdr:colOff>
      <xdr:row>12</xdr:row>
      <xdr:rowOff>125942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7237095" y="27432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48766" name="Text Box 4"/>
        <xdr:cNvSpPr txBox="1">
          <a:spLocks noChangeArrowheads="1"/>
        </xdr:cNvSpPr>
      </xdr:nvSpPr>
      <xdr:spPr bwMode="auto">
        <a:xfrm>
          <a:off x="7248525" y="35052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48767" name="Text Box 4"/>
        <xdr:cNvSpPr txBox="1">
          <a:spLocks noChangeArrowheads="1"/>
        </xdr:cNvSpPr>
      </xdr:nvSpPr>
      <xdr:spPr bwMode="auto">
        <a:xfrm>
          <a:off x="7248525" y="35052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48768" name="Text Box 4"/>
        <xdr:cNvSpPr txBox="1">
          <a:spLocks noChangeArrowheads="1"/>
        </xdr:cNvSpPr>
      </xdr:nvSpPr>
      <xdr:spPr bwMode="auto">
        <a:xfrm>
          <a:off x="7248525" y="36957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48769" name="Text Box 4"/>
        <xdr:cNvSpPr txBox="1">
          <a:spLocks noChangeArrowheads="1"/>
        </xdr:cNvSpPr>
      </xdr:nvSpPr>
      <xdr:spPr bwMode="auto">
        <a:xfrm>
          <a:off x="7248525" y="36957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48770" name="Text Box 4"/>
        <xdr:cNvSpPr txBox="1">
          <a:spLocks noChangeArrowheads="1"/>
        </xdr:cNvSpPr>
      </xdr:nvSpPr>
      <xdr:spPr bwMode="auto">
        <a:xfrm>
          <a:off x="7239000" y="35052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48771" name="Text Box 4"/>
        <xdr:cNvSpPr txBox="1">
          <a:spLocks noChangeArrowheads="1"/>
        </xdr:cNvSpPr>
      </xdr:nvSpPr>
      <xdr:spPr bwMode="auto">
        <a:xfrm>
          <a:off x="7239000" y="35052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48772" name="Text Box 4"/>
        <xdr:cNvSpPr txBox="1">
          <a:spLocks noChangeArrowheads="1"/>
        </xdr:cNvSpPr>
      </xdr:nvSpPr>
      <xdr:spPr bwMode="auto">
        <a:xfrm>
          <a:off x="7239000" y="35052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48773" name="Text Box 4"/>
        <xdr:cNvSpPr txBox="1">
          <a:spLocks noChangeArrowheads="1"/>
        </xdr:cNvSpPr>
      </xdr:nvSpPr>
      <xdr:spPr bwMode="auto">
        <a:xfrm>
          <a:off x="7239000" y="35052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48774" name="Text Box 4"/>
        <xdr:cNvSpPr txBox="1">
          <a:spLocks noChangeArrowheads="1"/>
        </xdr:cNvSpPr>
      </xdr:nvSpPr>
      <xdr:spPr bwMode="auto">
        <a:xfrm>
          <a:off x="7239000" y="35052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48775" name="Text Box 4"/>
        <xdr:cNvSpPr txBox="1">
          <a:spLocks noChangeArrowheads="1"/>
        </xdr:cNvSpPr>
      </xdr:nvSpPr>
      <xdr:spPr bwMode="auto">
        <a:xfrm>
          <a:off x="7239000" y="35052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48776" name="Text Box 4"/>
        <xdr:cNvSpPr txBox="1">
          <a:spLocks noChangeArrowheads="1"/>
        </xdr:cNvSpPr>
      </xdr:nvSpPr>
      <xdr:spPr bwMode="auto">
        <a:xfrm>
          <a:off x="7239000" y="35052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48777" name="Text Box 4"/>
        <xdr:cNvSpPr txBox="1">
          <a:spLocks noChangeArrowheads="1"/>
        </xdr:cNvSpPr>
      </xdr:nvSpPr>
      <xdr:spPr bwMode="auto">
        <a:xfrm>
          <a:off x="7239000" y="35052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48778" name="Text Box 4"/>
        <xdr:cNvSpPr txBox="1">
          <a:spLocks noChangeArrowheads="1"/>
        </xdr:cNvSpPr>
      </xdr:nvSpPr>
      <xdr:spPr bwMode="auto">
        <a:xfrm>
          <a:off x="7239000" y="35052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48779" name="Text Box 4"/>
        <xdr:cNvSpPr txBox="1">
          <a:spLocks noChangeArrowheads="1"/>
        </xdr:cNvSpPr>
      </xdr:nvSpPr>
      <xdr:spPr bwMode="auto">
        <a:xfrm>
          <a:off x="7239000" y="35052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48780" name="Text Box 4"/>
        <xdr:cNvSpPr txBox="1">
          <a:spLocks noChangeArrowheads="1"/>
        </xdr:cNvSpPr>
      </xdr:nvSpPr>
      <xdr:spPr bwMode="auto">
        <a:xfrm>
          <a:off x="7239000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48781" name="Text Box 4"/>
        <xdr:cNvSpPr txBox="1">
          <a:spLocks noChangeArrowheads="1"/>
        </xdr:cNvSpPr>
      </xdr:nvSpPr>
      <xdr:spPr bwMode="auto">
        <a:xfrm>
          <a:off x="7239000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48782" name="Text Box 4"/>
        <xdr:cNvSpPr txBox="1">
          <a:spLocks noChangeArrowheads="1"/>
        </xdr:cNvSpPr>
      </xdr:nvSpPr>
      <xdr:spPr bwMode="auto">
        <a:xfrm>
          <a:off x="7239000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48783" name="Text Box 4"/>
        <xdr:cNvSpPr txBox="1">
          <a:spLocks noChangeArrowheads="1"/>
        </xdr:cNvSpPr>
      </xdr:nvSpPr>
      <xdr:spPr bwMode="auto">
        <a:xfrm>
          <a:off x="7239000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48784" name="Text Box 4"/>
        <xdr:cNvSpPr txBox="1">
          <a:spLocks noChangeArrowheads="1"/>
        </xdr:cNvSpPr>
      </xdr:nvSpPr>
      <xdr:spPr bwMode="auto">
        <a:xfrm>
          <a:off x="7239000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48785" name="Text Box 4"/>
        <xdr:cNvSpPr txBox="1">
          <a:spLocks noChangeArrowheads="1"/>
        </xdr:cNvSpPr>
      </xdr:nvSpPr>
      <xdr:spPr bwMode="auto">
        <a:xfrm>
          <a:off x="7248525" y="36957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48786" name="Text Box 4"/>
        <xdr:cNvSpPr txBox="1">
          <a:spLocks noChangeArrowheads="1"/>
        </xdr:cNvSpPr>
      </xdr:nvSpPr>
      <xdr:spPr bwMode="auto">
        <a:xfrm>
          <a:off x="7239000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48787" name="Text Box 4"/>
        <xdr:cNvSpPr txBox="1">
          <a:spLocks noChangeArrowheads="1"/>
        </xdr:cNvSpPr>
      </xdr:nvSpPr>
      <xdr:spPr bwMode="auto">
        <a:xfrm>
          <a:off x="7258050" y="3695700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48788" name="Text Box 4"/>
        <xdr:cNvSpPr txBox="1">
          <a:spLocks noChangeArrowheads="1"/>
        </xdr:cNvSpPr>
      </xdr:nvSpPr>
      <xdr:spPr bwMode="auto">
        <a:xfrm>
          <a:off x="7239000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48789" name="Text Box 4"/>
        <xdr:cNvSpPr txBox="1">
          <a:spLocks noChangeArrowheads="1"/>
        </xdr:cNvSpPr>
      </xdr:nvSpPr>
      <xdr:spPr bwMode="auto">
        <a:xfrm>
          <a:off x="7239000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48790" name="Text Box 4"/>
        <xdr:cNvSpPr txBox="1">
          <a:spLocks noChangeArrowheads="1"/>
        </xdr:cNvSpPr>
      </xdr:nvSpPr>
      <xdr:spPr bwMode="auto">
        <a:xfrm>
          <a:off x="7248525" y="36957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48791" name="Text Box 4"/>
        <xdr:cNvSpPr txBox="1">
          <a:spLocks noChangeArrowheads="1"/>
        </xdr:cNvSpPr>
      </xdr:nvSpPr>
      <xdr:spPr bwMode="auto">
        <a:xfrm>
          <a:off x="7239000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48792" name="Text Box 4"/>
        <xdr:cNvSpPr txBox="1">
          <a:spLocks noChangeArrowheads="1"/>
        </xdr:cNvSpPr>
      </xdr:nvSpPr>
      <xdr:spPr bwMode="auto">
        <a:xfrm>
          <a:off x="7258050" y="3695700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48793" name="Text Box 4"/>
        <xdr:cNvSpPr txBox="1">
          <a:spLocks noChangeArrowheads="1"/>
        </xdr:cNvSpPr>
      </xdr:nvSpPr>
      <xdr:spPr bwMode="auto">
        <a:xfrm>
          <a:off x="7239000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48794" name="Text Box 4"/>
        <xdr:cNvSpPr txBox="1">
          <a:spLocks noChangeArrowheads="1"/>
        </xdr:cNvSpPr>
      </xdr:nvSpPr>
      <xdr:spPr bwMode="auto">
        <a:xfrm>
          <a:off x="7258050" y="3695700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48795" name="Text Box 4"/>
        <xdr:cNvSpPr txBox="1">
          <a:spLocks noChangeArrowheads="1"/>
        </xdr:cNvSpPr>
      </xdr:nvSpPr>
      <xdr:spPr bwMode="auto">
        <a:xfrm>
          <a:off x="7229475" y="3695700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48796" name="Text Box 4"/>
        <xdr:cNvSpPr txBox="1">
          <a:spLocks noChangeArrowheads="1"/>
        </xdr:cNvSpPr>
      </xdr:nvSpPr>
      <xdr:spPr bwMode="auto">
        <a:xfrm>
          <a:off x="7229475" y="3695700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48797" name="Text Box 4"/>
        <xdr:cNvSpPr txBox="1">
          <a:spLocks noChangeArrowheads="1"/>
        </xdr:cNvSpPr>
      </xdr:nvSpPr>
      <xdr:spPr bwMode="auto">
        <a:xfrm>
          <a:off x="7239000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48798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48799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8800" name="Text Box 4"/>
        <xdr:cNvSpPr txBox="1">
          <a:spLocks noChangeArrowheads="1"/>
        </xdr:cNvSpPr>
      </xdr:nvSpPr>
      <xdr:spPr bwMode="auto">
        <a:xfrm>
          <a:off x="7248525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8801" name="Text Box 4"/>
        <xdr:cNvSpPr txBox="1">
          <a:spLocks noChangeArrowheads="1"/>
        </xdr:cNvSpPr>
      </xdr:nvSpPr>
      <xdr:spPr bwMode="auto">
        <a:xfrm>
          <a:off x="7248525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48802" name="Text Box 4"/>
        <xdr:cNvSpPr txBox="1">
          <a:spLocks noChangeArrowheads="1"/>
        </xdr:cNvSpPr>
      </xdr:nvSpPr>
      <xdr:spPr bwMode="auto">
        <a:xfrm>
          <a:off x="7239000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48803" name="Text Box 4"/>
        <xdr:cNvSpPr txBox="1">
          <a:spLocks noChangeArrowheads="1"/>
        </xdr:cNvSpPr>
      </xdr:nvSpPr>
      <xdr:spPr bwMode="auto">
        <a:xfrm>
          <a:off x="7239000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48804" name="Text Box 4"/>
        <xdr:cNvSpPr txBox="1">
          <a:spLocks noChangeArrowheads="1"/>
        </xdr:cNvSpPr>
      </xdr:nvSpPr>
      <xdr:spPr bwMode="auto">
        <a:xfrm>
          <a:off x="7239000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48805" name="Text Box 4"/>
        <xdr:cNvSpPr txBox="1">
          <a:spLocks noChangeArrowheads="1"/>
        </xdr:cNvSpPr>
      </xdr:nvSpPr>
      <xdr:spPr bwMode="auto">
        <a:xfrm>
          <a:off x="7239000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48806" name="Text Box 4"/>
        <xdr:cNvSpPr txBox="1">
          <a:spLocks noChangeArrowheads="1"/>
        </xdr:cNvSpPr>
      </xdr:nvSpPr>
      <xdr:spPr bwMode="auto">
        <a:xfrm>
          <a:off x="7239000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48807" name="Text Box 4"/>
        <xdr:cNvSpPr txBox="1">
          <a:spLocks noChangeArrowheads="1"/>
        </xdr:cNvSpPr>
      </xdr:nvSpPr>
      <xdr:spPr bwMode="auto">
        <a:xfrm>
          <a:off x="7239000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48808" name="Text Box 4"/>
        <xdr:cNvSpPr txBox="1">
          <a:spLocks noChangeArrowheads="1"/>
        </xdr:cNvSpPr>
      </xdr:nvSpPr>
      <xdr:spPr bwMode="auto">
        <a:xfrm>
          <a:off x="7239000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48809" name="Text Box 4"/>
        <xdr:cNvSpPr txBox="1">
          <a:spLocks noChangeArrowheads="1"/>
        </xdr:cNvSpPr>
      </xdr:nvSpPr>
      <xdr:spPr bwMode="auto">
        <a:xfrm>
          <a:off x="7239000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48810" name="Text Box 4"/>
        <xdr:cNvSpPr txBox="1">
          <a:spLocks noChangeArrowheads="1"/>
        </xdr:cNvSpPr>
      </xdr:nvSpPr>
      <xdr:spPr bwMode="auto">
        <a:xfrm>
          <a:off x="7239000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48811" name="Text Box 4"/>
        <xdr:cNvSpPr txBox="1">
          <a:spLocks noChangeArrowheads="1"/>
        </xdr:cNvSpPr>
      </xdr:nvSpPr>
      <xdr:spPr bwMode="auto">
        <a:xfrm>
          <a:off x="7239000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8812" name="Text Box 4"/>
        <xdr:cNvSpPr txBox="1">
          <a:spLocks noChangeArrowheads="1"/>
        </xdr:cNvSpPr>
      </xdr:nvSpPr>
      <xdr:spPr bwMode="auto">
        <a:xfrm>
          <a:off x="7239000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8813" name="Text Box 4"/>
        <xdr:cNvSpPr txBox="1">
          <a:spLocks noChangeArrowheads="1"/>
        </xdr:cNvSpPr>
      </xdr:nvSpPr>
      <xdr:spPr bwMode="auto">
        <a:xfrm>
          <a:off x="7239000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133350</xdr:rowOff>
    </xdr:to>
    <xdr:sp macro="" textlink="">
      <xdr:nvSpPr>
        <xdr:cNvPr id="6548814" name="Text Box 4"/>
        <xdr:cNvSpPr txBox="1">
          <a:spLocks noChangeArrowheads="1"/>
        </xdr:cNvSpPr>
      </xdr:nvSpPr>
      <xdr:spPr bwMode="auto">
        <a:xfrm>
          <a:off x="7239000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8815" name="Text Box 4"/>
        <xdr:cNvSpPr txBox="1">
          <a:spLocks noChangeArrowheads="1"/>
        </xdr:cNvSpPr>
      </xdr:nvSpPr>
      <xdr:spPr bwMode="auto">
        <a:xfrm>
          <a:off x="7239000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48816" name="Text Box 4"/>
        <xdr:cNvSpPr txBox="1">
          <a:spLocks noChangeArrowheads="1"/>
        </xdr:cNvSpPr>
      </xdr:nvSpPr>
      <xdr:spPr bwMode="auto">
        <a:xfrm>
          <a:off x="7239000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48817" name="Text Box 4"/>
        <xdr:cNvSpPr txBox="1">
          <a:spLocks noChangeArrowheads="1"/>
        </xdr:cNvSpPr>
      </xdr:nvSpPr>
      <xdr:spPr bwMode="auto">
        <a:xfrm>
          <a:off x="7248525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48818" name="Text Box 4"/>
        <xdr:cNvSpPr txBox="1">
          <a:spLocks noChangeArrowheads="1"/>
        </xdr:cNvSpPr>
      </xdr:nvSpPr>
      <xdr:spPr bwMode="auto">
        <a:xfrm>
          <a:off x="7239000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48819" name="Text Box 4"/>
        <xdr:cNvSpPr txBox="1">
          <a:spLocks noChangeArrowheads="1"/>
        </xdr:cNvSpPr>
      </xdr:nvSpPr>
      <xdr:spPr bwMode="auto">
        <a:xfrm>
          <a:off x="7258050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48820" name="Text Box 4"/>
        <xdr:cNvSpPr txBox="1">
          <a:spLocks noChangeArrowheads="1"/>
        </xdr:cNvSpPr>
      </xdr:nvSpPr>
      <xdr:spPr bwMode="auto">
        <a:xfrm>
          <a:off x="7239000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48821" name="Text Box 4"/>
        <xdr:cNvSpPr txBox="1">
          <a:spLocks noChangeArrowheads="1"/>
        </xdr:cNvSpPr>
      </xdr:nvSpPr>
      <xdr:spPr bwMode="auto">
        <a:xfrm>
          <a:off x="7239000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48822" name="Text Box 4"/>
        <xdr:cNvSpPr txBox="1">
          <a:spLocks noChangeArrowheads="1"/>
        </xdr:cNvSpPr>
      </xdr:nvSpPr>
      <xdr:spPr bwMode="auto">
        <a:xfrm>
          <a:off x="7248525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48823" name="Text Box 4"/>
        <xdr:cNvSpPr txBox="1">
          <a:spLocks noChangeArrowheads="1"/>
        </xdr:cNvSpPr>
      </xdr:nvSpPr>
      <xdr:spPr bwMode="auto">
        <a:xfrm>
          <a:off x="7239000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48824" name="Text Box 4"/>
        <xdr:cNvSpPr txBox="1">
          <a:spLocks noChangeArrowheads="1"/>
        </xdr:cNvSpPr>
      </xdr:nvSpPr>
      <xdr:spPr bwMode="auto">
        <a:xfrm>
          <a:off x="7258050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48825" name="Text Box 4"/>
        <xdr:cNvSpPr txBox="1">
          <a:spLocks noChangeArrowheads="1"/>
        </xdr:cNvSpPr>
      </xdr:nvSpPr>
      <xdr:spPr bwMode="auto">
        <a:xfrm>
          <a:off x="7239000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8826" name="Text Box 4"/>
        <xdr:cNvSpPr txBox="1">
          <a:spLocks noChangeArrowheads="1"/>
        </xdr:cNvSpPr>
      </xdr:nvSpPr>
      <xdr:spPr bwMode="auto">
        <a:xfrm>
          <a:off x="7258050" y="3695700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8827" name="Text Box 4"/>
        <xdr:cNvSpPr txBox="1">
          <a:spLocks noChangeArrowheads="1"/>
        </xdr:cNvSpPr>
      </xdr:nvSpPr>
      <xdr:spPr bwMode="auto">
        <a:xfrm>
          <a:off x="7229475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8828" name="Text Box 4"/>
        <xdr:cNvSpPr txBox="1">
          <a:spLocks noChangeArrowheads="1"/>
        </xdr:cNvSpPr>
      </xdr:nvSpPr>
      <xdr:spPr bwMode="auto">
        <a:xfrm>
          <a:off x="7229475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8829" name="Text Box 4"/>
        <xdr:cNvSpPr txBox="1">
          <a:spLocks noChangeArrowheads="1"/>
        </xdr:cNvSpPr>
      </xdr:nvSpPr>
      <xdr:spPr bwMode="auto">
        <a:xfrm>
          <a:off x="7239000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48830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48831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8832" name="Text Box 4"/>
        <xdr:cNvSpPr txBox="1">
          <a:spLocks noChangeArrowheads="1"/>
        </xdr:cNvSpPr>
      </xdr:nvSpPr>
      <xdr:spPr bwMode="auto">
        <a:xfrm>
          <a:off x="7248525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8833" name="Text Box 4"/>
        <xdr:cNvSpPr txBox="1">
          <a:spLocks noChangeArrowheads="1"/>
        </xdr:cNvSpPr>
      </xdr:nvSpPr>
      <xdr:spPr bwMode="auto">
        <a:xfrm>
          <a:off x="7248525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48834" name="Text Box 4"/>
        <xdr:cNvSpPr txBox="1">
          <a:spLocks noChangeArrowheads="1"/>
        </xdr:cNvSpPr>
      </xdr:nvSpPr>
      <xdr:spPr bwMode="auto">
        <a:xfrm>
          <a:off x="7239000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48835" name="Text Box 4"/>
        <xdr:cNvSpPr txBox="1">
          <a:spLocks noChangeArrowheads="1"/>
        </xdr:cNvSpPr>
      </xdr:nvSpPr>
      <xdr:spPr bwMode="auto">
        <a:xfrm>
          <a:off x="7239000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48836" name="Text Box 4"/>
        <xdr:cNvSpPr txBox="1">
          <a:spLocks noChangeArrowheads="1"/>
        </xdr:cNvSpPr>
      </xdr:nvSpPr>
      <xdr:spPr bwMode="auto">
        <a:xfrm>
          <a:off x="7239000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48837" name="Text Box 4"/>
        <xdr:cNvSpPr txBox="1">
          <a:spLocks noChangeArrowheads="1"/>
        </xdr:cNvSpPr>
      </xdr:nvSpPr>
      <xdr:spPr bwMode="auto">
        <a:xfrm>
          <a:off x="7239000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48838" name="Text Box 4"/>
        <xdr:cNvSpPr txBox="1">
          <a:spLocks noChangeArrowheads="1"/>
        </xdr:cNvSpPr>
      </xdr:nvSpPr>
      <xdr:spPr bwMode="auto">
        <a:xfrm>
          <a:off x="7239000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48839" name="Text Box 4"/>
        <xdr:cNvSpPr txBox="1">
          <a:spLocks noChangeArrowheads="1"/>
        </xdr:cNvSpPr>
      </xdr:nvSpPr>
      <xdr:spPr bwMode="auto">
        <a:xfrm>
          <a:off x="7239000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48840" name="Text Box 4"/>
        <xdr:cNvSpPr txBox="1">
          <a:spLocks noChangeArrowheads="1"/>
        </xdr:cNvSpPr>
      </xdr:nvSpPr>
      <xdr:spPr bwMode="auto">
        <a:xfrm>
          <a:off x="7239000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48841" name="Text Box 4"/>
        <xdr:cNvSpPr txBox="1">
          <a:spLocks noChangeArrowheads="1"/>
        </xdr:cNvSpPr>
      </xdr:nvSpPr>
      <xdr:spPr bwMode="auto">
        <a:xfrm>
          <a:off x="7239000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48842" name="Text Box 4"/>
        <xdr:cNvSpPr txBox="1">
          <a:spLocks noChangeArrowheads="1"/>
        </xdr:cNvSpPr>
      </xdr:nvSpPr>
      <xdr:spPr bwMode="auto">
        <a:xfrm>
          <a:off x="7239000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48843" name="Text Box 4"/>
        <xdr:cNvSpPr txBox="1">
          <a:spLocks noChangeArrowheads="1"/>
        </xdr:cNvSpPr>
      </xdr:nvSpPr>
      <xdr:spPr bwMode="auto">
        <a:xfrm>
          <a:off x="7239000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8844" name="Text Box 4"/>
        <xdr:cNvSpPr txBox="1">
          <a:spLocks noChangeArrowheads="1"/>
        </xdr:cNvSpPr>
      </xdr:nvSpPr>
      <xdr:spPr bwMode="auto">
        <a:xfrm>
          <a:off x="7239000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8845" name="Text Box 4"/>
        <xdr:cNvSpPr txBox="1">
          <a:spLocks noChangeArrowheads="1"/>
        </xdr:cNvSpPr>
      </xdr:nvSpPr>
      <xdr:spPr bwMode="auto">
        <a:xfrm>
          <a:off x="7239000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133350</xdr:rowOff>
    </xdr:to>
    <xdr:sp macro="" textlink="">
      <xdr:nvSpPr>
        <xdr:cNvPr id="6548846" name="Text Box 4"/>
        <xdr:cNvSpPr txBox="1">
          <a:spLocks noChangeArrowheads="1"/>
        </xdr:cNvSpPr>
      </xdr:nvSpPr>
      <xdr:spPr bwMode="auto">
        <a:xfrm>
          <a:off x="7239000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8847" name="Text Box 4"/>
        <xdr:cNvSpPr txBox="1">
          <a:spLocks noChangeArrowheads="1"/>
        </xdr:cNvSpPr>
      </xdr:nvSpPr>
      <xdr:spPr bwMode="auto">
        <a:xfrm>
          <a:off x="7239000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48848" name="Text Box 4"/>
        <xdr:cNvSpPr txBox="1">
          <a:spLocks noChangeArrowheads="1"/>
        </xdr:cNvSpPr>
      </xdr:nvSpPr>
      <xdr:spPr bwMode="auto">
        <a:xfrm>
          <a:off x="7239000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48849" name="Text Box 4"/>
        <xdr:cNvSpPr txBox="1">
          <a:spLocks noChangeArrowheads="1"/>
        </xdr:cNvSpPr>
      </xdr:nvSpPr>
      <xdr:spPr bwMode="auto">
        <a:xfrm>
          <a:off x="7248525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48850" name="Text Box 4"/>
        <xdr:cNvSpPr txBox="1">
          <a:spLocks noChangeArrowheads="1"/>
        </xdr:cNvSpPr>
      </xdr:nvSpPr>
      <xdr:spPr bwMode="auto">
        <a:xfrm>
          <a:off x="7239000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48851" name="Text Box 4"/>
        <xdr:cNvSpPr txBox="1">
          <a:spLocks noChangeArrowheads="1"/>
        </xdr:cNvSpPr>
      </xdr:nvSpPr>
      <xdr:spPr bwMode="auto">
        <a:xfrm>
          <a:off x="7258050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48852" name="Text Box 4"/>
        <xdr:cNvSpPr txBox="1">
          <a:spLocks noChangeArrowheads="1"/>
        </xdr:cNvSpPr>
      </xdr:nvSpPr>
      <xdr:spPr bwMode="auto">
        <a:xfrm>
          <a:off x="7239000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48853" name="Text Box 4"/>
        <xdr:cNvSpPr txBox="1">
          <a:spLocks noChangeArrowheads="1"/>
        </xdr:cNvSpPr>
      </xdr:nvSpPr>
      <xdr:spPr bwMode="auto">
        <a:xfrm>
          <a:off x="7239000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48854" name="Text Box 4"/>
        <xdr:cNvSpPr txBox="1">
          <a:spLocks noChangeArrowheads="1"/>
        </xdr:cNvSpPr>
      </xdr:nvSpPr>
      <xdr:spPr bwMode="auto">
        <a:xfrm>
          <a:off x="7248525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48855" name="Text Box 4"/>
        <xdr:cNvSpPr txBox="1">
          <a:spLocks noChangeArrowheads="1"/>
        </xdr:cNvSpPr>
      </xdr:nvSpPr>
      <xdr:spPr bwMode="auto">
        <a:xfrm>
          <a:off x="7239000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48856" name="Text Box 4"/>
        <xdr:cNvSpPr txBox="1">
          <a:spLocks noChangeArrowheads="1"/>
        </xdr:cNvSpPr>
      </xdr:nvSpPr>
      <xdr:spPr bwMode="auto">
        <a:xfrm>
          <a:off x="7258050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48857" name="Text Box 4"/>
        <xdr:cNvSpPr txBox="1">
          <a:spLocks noChangeArrowheads="1"/>
        </xdr:cNvSpPr>
      </xdr:nvSpPr>
      <xdr:spPr bwMode="auto">
        <a:xfrm>
          <a:off x="7239000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8858" name="Text Box 4"/>
        <xdr:cNvSpPr txBox="1">
          <a:spLocks noChangeArrowheads="1"/>
        </xdr:cNvSpPr>
      </xdr:nvSpPr>
      <xdr:spPr bwMode="auto">
        <a:xfrm>
          <a:off x="7258050" y="3695700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8859" name="Text Box 4"/>
        <xdr:cNvSpPr txBox="1">
          <a:spLocks noChangeArrowheads="1"/>
        </xdr:cNvSpPr>
      </xdr:nvSpPr>
      <xdr:spPr bwMode="auto">
        <a:xfrm>
          <a:off x="7229475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8860" name="Text Box 4"/>
        <xdr:cNvSpPr txBox="1">
          <a:spLocks noChangeArrowheads="1"/>
        </xdr:cNvSpPr>
      </xdr:nvSpPr>
      <xdr:spPr bwMode="auto">
        <a:xfrm>
          <a:off x="7229475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8861" name="Text Box 4"/>
        <xdr:cNvSpPr txBox="1">
          <a:spLocks noChangeArrowheads="1"/>
        </xdr:cNvSpPr>
      </xdr:nvSpPr>
      <xdr:spPr bwMode="auto">
        <a:xfrm>
          <a:off x="7239000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66675</xdr:colOff>
      <xdr:row>17</xdr:row>
      <xdr:rowOff>133350</xdr:rowOff>
    </xdr:to>
    <xdr:sp macro="" textlink="">
      <xdr:nvSpPr>
        <xdr:cNvPr id="6548862" name="Text Box 4"/>
        <xdr:cNvSpPr txBox="1">
          <a:spLocks noChangeArrowheads="1"/>
        </xdr:cNvSpPr>
      </xdr:nvSpPr>
      <xdr:spPr bwMode="auto">
        <a:xfrm>
          <a:off x="7248525" y="3505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66675</xdr:colOff>
      <xdr:row>17</xdr:row>
      <xdr:rowOff>133350</xdr:rowOff>
    </xdr:to>
    <xdr:sp macro="" textlink="">
      <xdr:nvSpPr>
        <xdr:cNvPr id="6548863" name="Text Box 4"/>
        <xdr:cNvSpPr txBox="1">
          <a:spLocks noChangeArrowheads="1"/>
        </xdr:cNvSpPr>
      </xdr:nvSpPr>
      <xdr:spPr bwMode="auto">
        <a:xfrm>
          <a:off x="7248525" y="3505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66675</xdr:colOff>
      <xdr:row>18</xdr:row>
      <xdr:rowOff>133350</xdr:rowOff>
    </xdr:to>
    <xdr:sp macro="" textlink="">
      <xdr:nvSpPr>
        <xdr:cNvPr id="6548864" name="Text Box 4"/>
        <xdr:cNvSpPr txBox="1">
          <a:spLocks noChangeArrowheads="1"/>
        </xdr:cNvSpPr>
      </xdr:nvSpPr>
      <xdr:spPr bwMode="auto">
        <a:xfrm>
          <a:off x="7248525" y="36957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66675</xdr:colOff>
      <xdr:row>18</xdr:row>
      <xdr:rowOff>133350</xdr:rowOff>
    </xdr:to>
    <xdr:sp macro="" textlink="">
      <xdr:nvSpPr>
        <xdr:cNvPr id="6548865" name="Text Box 4"/>
        <xdr:cNvSpPr txBox="1">
          <a:spLocks noChangeArrowheads="1"/>
        </xdr:cNvSpPr>
      </xdr:nvSpPr>
      <xdr:spPr bwMode="auto">
        <a:xfrm>
          <a:off x="7248525" y="36957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48866" name="Text Box 4"/>
        <xdr:cNvSpPr txBox="1">
          <a:spLocks noChangeArrowheads="1"/>
        </xdr:cNvSpPr>
      </xdr:nvSpPr>
      <xdr:spPr bwMode="auto">
        <a:xfrm>
          <a:off x="7239000" y="3505200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48867" name="Text Box 4"/>
        <xdr:cNvSpPr txBox="1">
          <a:spLocks noChangeArrowheads="1"/>
        </xdr:cNvSpPr>
      </xdr:nvSpPr>
      <xdr:spPr bwMode="auto">
        <a:xfrm>
          <a:off x="7239000" y="3505200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48868" name="Text Box 4"/>
        <xdr:cNvSpPr txBox="1">
          <a:spLocks noChangeArrowheads="1"/>
        </xdr:cNvSpPr>
      </xdr:nvSpPr>
      <xdr:spPr bwMode="auto">
        <a:xfrm>
          <a:off x="7239000" y="3505200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48869" name="Text Box 4"/>
        <xdr:cNvSpPr txBox="1">
          <a:spLocks noChangeArrowheads="1"/>
        </xdr:cNvSpPr>
      </xdr:nvSpPr>
      <xdr:spPr bwMode="auto">
        <a:xfrm>
          <a:off x="7239000" y="3505200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48870" name="Text Box 4"/>
        <xdr:cNvSpPr txBox="1">
          <a:spLocks noChangeArrowheads="1"/>
        </xdr:cNvSpPr>
      </xdr:nvSpPr>
      <xdr:spPr bwMode="auto">
        <a:xfrm>
          <a:off x="7239000" y="3505200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48871" name="Text Box 4"/>
        <xdr:cNvSpPr txBox="1">
          <a:spLocks noChangeArrowheads="1"/>
        </xdr:cNvSpPr>
      </xdr:nvSpPr>
      <xdr:spPr bwMode="auto">
        <a:xfrm>
          <a:off x="7239000" y="3505200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48872" name="Text Box 4"/>
        <xdr:cNvSpPr txBox="1">
          <a:spLocks noChangeArrowheads="1"/>
        </xdr:cNvSpPr>
      </xdr:nvSpPr>
      <xdr:spPr bwMode="auto">
        <a:xfrm>
          <a:off x="7239000" y="3505200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48873" name="Text Box 4"/>
        <xdr:cNvSpPr txBox="1">
          <a:spLocks noChangeArrowheads="1"/>
        </xdr:cNvSpPr>
      </xdr:nvSpPr>
      <xdr:spPr bwMode="auto">
        <a:xfrm>
          <a:off x="7239000" y="3505200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48874" name="Text Box 4"/>
        <xdr:cNvSpPr txBox="1">
          <a:spLocks noChangeArrowheads="1"/>
        </xdr:cNvSpPr>
      </xdr:nvSpPr>
      <xdr:spPr bwMode="auto">
        <a:xfrm>
          <a:off x="7239000" y="3505200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48875" name="Text Box 4"/>
        <xdr:cNvSpPr txBox="1">
          <a:spLocks noChangeArrowheads="1"/>
        </xdr:cNvSpPr>
      </xdr:nvSpPr>
      <xdr:spPr bwMode="auto">
        <a:xfrm>
          <a:off x="7239000" y="3505200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104775</xdr:colOff>
      <xdr:row>18</xdr:row>
      <xdr:rowOff>133350</xdr:rowOff>
    </xdr:to>
    <xdr:sp macro="" textlink="">
      <xdr:nvSpPr>
        <xdr:cNvPr id="6548876" name="Text Box 4"/>
        <xdr:cNvSpPr txBox="1">
          <a:spLocks noChangeArrowheads="1"/>
        </xdr:cNvSpPr>
      </xdr:nvSpPr>
      <xdr:spPr bwMode="auto">
        <a:xfrm>
          <a:off x="7239000" y="36957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48877" name="Text Box 4"/>
        <xdr:cNvSpPr txBox="1">
          <a:spLocks noChangeArrowheads="1"/>
        </xdr:cNvSpPr>
      </xdr:nvSpPr>
      <xdr:spPr bwMode="auto">
        <a:xfrm>
          <a:off x="7239000" y="3695700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6548878" name="Text Box 4"/>
        <xdr:cNvSpPr txBox="1">
          <a:spLocks noChangeArrowheads="1"/>
        </xdr:cNvSpPr>
      </xdr:nvSpPr>
      <xdr:spPr bwMode="auto">
        <a:xfrm>
          <a:off x="7239000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48879" name="Text Box 4"/>
        <xdr:cNvSpPr txBox="1">
          <a:spLocks noChangeArrowheads="1"/>
        </xdr:cNvSpPr>
      </xdr:nvSpPr>
      <xdr:spPr bwMode="auto">
        <a:xfrm>
          <a:off x="7239000" y="3695700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48880" name="Text Box 4"/>
        <xdr:cNvSpPr txBox="1">
          <a:spLocks noChangeArrowheads="1"/>
        </xdr:cNvSpPr>
      </xdr:nvSpPr>
      <xdr:spPr bwMode="auto">
        <a:xfrm>
          <a:off x="7239000" y="36957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48881" name="Text Box 4"/>
        <xdr:cNvSpPr txBox="1">
          <a:spLocks noChangeArrowheads="1"/>
        </xdr:cNvSpPr>
      </xdr:nvSpPr>
      <xdr:spPr bwMode="auto">
        <a:xfrm>
          <a:off x="7248525" y="36957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48882" name="Text Box 4"/>
        <xdr:cNvSpPr txBox="1">
          <a:spLocks noChangeArrowheads="1"/>
        </xdr:cNvSpPr>
      </xdr:nvSpPr>
      <xdr:spPr bwMode="auto">
        <a:xfrm>
          <a:off x="7239000" y="36957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48883" name="Text Box 4"/>
        <xdr:cNvSpPr txBox="1">
          <a:spLocks noChangeArrowheads="1"/>
        </xdr:cNvSpPr>
      </xdr:nvSpPr>
      <xdr:spPr bwMode="auto">
        <a:xfrm>
          <a:off x="7258050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48884" name="Text Box 4"/>
        <xdr:cNvSpPr txBox="1">
          <a:spLocks noChangeArrowheads="1"/>
        </xdr:cNvSpPr>
      </xdr:nvSpPr>
      <xdr:spPr bwMode="auto">
        <a:xfrm>
          <a:off x="7239000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48885" name="Text Box 4"/>
        <xdr:cNvSpPr txBox="1">
          <a:spLocks noChangeArrowheads="1"/>
        </xdr:cNvSpPr>
      </xdr:nvSpPr>
      <xdr:spPr bwMode="auto">
        <a:xfrm>
          <a:off x="7239000" y="36957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48886" name="Text Box 4"/>
        <xdr:cNvSpPr txBox="1">
          <a:spLocks noChangeArrowheads="1"/>
        </xdr:cNvSpPr>
      </xdr:nvSpPr>
      <xdr:spPr bwMode="auto">
        <a:xfrm>
          <a:off x="7248525" y="36957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48887" name="Text Box 4"/>
        <xdr:cNvSpPr txBox="1">
          <a:spLocks noChangeArrowheads="1"/>
        </xdr:cNvSpPr>
      </xdr:nvSpPr>
      <xdr:spPr bwMode="auto">
        <a:xfrm>
          <a:off x="7239000" y="36957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48888" name="Text Box 4"/>
        <xdr:cNvSpPr txBox="1">
          <a:spLocks noChangeArrowheads="1"/>
        </xdr:cNvSpPr>
      </xdr:nvSpPr>
      <xdr:spPr bwMode="auto">
        <a:xfrm>
          <a:off x="7258050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48889" name="Text Box 4"/>
        <xdr:cNvSpPr txBox="1">
          <a:spLocks noChangeArrowheads="1"/>
        </xdr:cNvSpPr>
      </xdr:nvSpPr>
      <xdr:spPr bwMode="auto">
        <a:xfrm>
          <a:off x="7239000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48890" name="Text Box 4"/>
        <xdr:cNvSpPr txBox="1">
          <a:spLocks noChangeArrowheads="1"/>
        </xdr:cNvSpPr>
      </xdr:nvSpPr>
      <xdr:spPr bwMode="auto">
        <a:xfrm>
          <a:off x="7258050" y="3695700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48891" name="Text Box 4"/>
        <xdr:cNvSpPr txBox="1">
          <a:spLocks noChangeArrowheads="1"/>
        </xdr:cNvSpPr>
      </xdr:nvSpPr>
      <xdr:spPr bwMode="auto">
        <a:xfrm>
          <a:off x="7229475" y="36957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48892" name="Text Box 4"/>
        <xdr:cNvSpPr txBox="1">
          <a:spLocks noChangeArrowheads="1"/>
        </xdr:cNvSpPr>
      </xdr:nvSpPr>
      <xdr:spPr bwMode="auto">
        <a:xfrm>
          <a:off x="7229475" y="36957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85725</xdr:colOff>
      <xdr:row>18</xdr:row>
      <xdr:rowOff>133350</xdr:rowOff>
    </xdr:to>
    <xdr:sp macro="" textlink="">
      <xdr:nvSpPr>
        <xdr:cNvPr id="6548893" name="Text Box 4"/>
        <xdr:cNvSpPr txBox="1">
          <a:spLocks noChangeArrowheads="1"/>
        </xdr:cNvSpPr>
      </xdr:nvSpPr>
      <xdr:spPr bwMode="auto">
        <a:xfrm>
          <a:off x="7239000" y="3695700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6548894" name="Text Box 4"/>
        <xdr:cNvSpPr txBox="1">
          <a:spLocks noChangeArrowheads="1"/>
        </xdr:cNvSpPr>
      </xdr:nvSpPr>
      <xdr:spPr bwMode="auto">
        <a:xfrm>
          <a:off x="7248525" y="3505200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6548895" name="Text Box 4"/>
        <xdr:cNvSpPr txBox="1">
          <a:spLocks noChangeArrowheads="1"/>
        </xdr:cNvSpPr>
      </xdr:nvSpPr>
      <xdr:spPr bwMode="auto">
        <a:xfrm>
          <a:off x="7248525" y="3505200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48896" name="Text Box 4"/>
        <xdr:cNvSpPr txBox="1">
          <a:spLocks noChangeArrowheads="1"/>
        </xdr:cNvSpPr>
      </xdr:nvSpPr>
      <xdr:spPr bwMode="auto">
        <a:xfrm>
          <a:off x="7248525" y="3695700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48897" name="Text Box 4"/>
        <xdr:cNvSpPr txBox="1">
          <a:spLocks noChangeArrowheads="1"/>
        </xdr:cNvSpPr>
      </xdr:nvSpPr>
      <xdr:spPr bwMode="auto">
        <a:xfrm>
          <a:off x="7248525" y="3695700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48898" name="Text Box 4"/>
        <xdr:cNvSpPr txBox="1">
          <a:spLocks noChangeArrowheads="1"/>
        </xdr:cNvSpPr>
      </xdr:nvSpPr>
      <xdr:spPr bwMode="auto">
        <a:xfrm>
          <a:off x="7239000" y="3505200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48899" name="Text Box 4"/>
        <xdr:cNvSpPr txBox="1">
          <a:spLocks noChangeArrowheads="1"/>
        </xdr:cNvSpPr>
      </xdr:nvSpPr>
      <xdr:spPr bwMode="auto">
        <a:xfrm>
          <a:off x="7239000" y="3505200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48900" name="Text Box 4"/>
        <xdr:cNvSpPr txBox="1">
          <a:spLocks noChangeArrowheads="1"/>
        </xdr:cNvSpPr>
      </xdr:nvSpPr>
      <xdr:spPr bwMode="auto">
        <a:xfrm>
          <a:off x="7239000" y="3505200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48901" name="Text Box 4"/>
        <xdr:cNvSpPr txBox="1">
          <a:spLocks noChangeArrowheads="1"/>
        </xdr:cNvSpPr>
      </xdr:nvSpPr>
      <xdr:spPr bwMode="auto">
        <a:xfrm>
          <a:off x="7239000" y="3505200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48902" name="Text Box 4"/>
        <xdr:cNvSpPr txBox="1">
          <a:spLocks noChangeArrowheads="1"/>
        </xdr:cNvSpPr>
      </xdr:nvSpPr>
      <xdr:spPr bwMode="auto">
        <a:xfrm>
          <a:off x="7239000" y="3505200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48903" name="Text Box 4"/>
        <xdr:cNvSpPr txBox="1">
          <a:spLocks noChangeArrowheads="1"/>
        </xdr:cNvSpPr>
      </xdr:nvSpPr>
      <xdr:spPr bwMode="auto">
        <a:xfrm>
          <a:off x="7239000" y="3505200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48904" name="Text Box 4"/>
        <xdr:cNvSpPr txBox="1">
          <a:spLocks noChangeArrowheads="1"/>
        </xdr:cNvSpPr>
      </xdr:nvSpPr>
      <xdr:spPr bwMode="auto">
        <a:xfrm>
          <a:off x="7239000" y="3505200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48905" name="Text Box 4"/>
        <xdr:cNvSpPr txBox="1">
          <a:spLocks noChangeArrowheads="1"/>
        </xdr:cNvSpPr>
      </xdr:nvSpPr>
      <xdr:spPr bwMode="auto">
        <a:xfrm>
          <a:off x="7239000" y="3505200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48906" name="Text Box 4"/>
        <xdr:cNvSpPr txBox="1">
          <a:spLocks noChangeArrowheads="1"/>
        </xdr:cNvSpPr>
      </xdr:nvSpPr>
      <xdr:spPr bwMode="auto">
        <a:xfrm>
          <a:off x="7239000" y="3505200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48907" name="Text Box 4"/>
        <xdr:cNvSpPr txBox="1">
          <a:spLocks noChangeArrowheads="1"/>
        </xdr:cNvSpPr>
      </xdr:nvSpPr>
      <xdr:spPr bwMode="auto">
        <a:xfrm>
          <a:off x="7239000" y="3505200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48908" name="Text Box 4"/>
        <xdr:cNvSpPr txBox="1">
          <a:spLocks noChangeArrowheads="1"/>
        </xdr:cNvSpPr>
      </xdr:nvSpPr>
      <xdr:spPr bwMode="auto">
        <a:xfrm>
          <a:off x="7239000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48909" name="Text Box 4"/>
        <xdr:cNvSpPr txBox="1">
          <a:spLocks noChangeArrowheads="1"/>
        </xdr:cNvSpPr>
      </xdr:nvSpPr>
      <xdr:spPr bwMode="auto">
        <a:xfrm>
          <a:off x="7239000" y="36957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142875</xdr:colOff>
      <xdr:row>18</xdr:row>
      <xdr:rowOff>133350</xdr:rowOff>
    </xdr:to>
    <xdr:sp macro="" textlink="">
      <xdr:nvSpPr>
        <xdr:cNvPr id="6548910" name="Text Box 4"/>
        <xdr:cNvSpPr txBox="1">
          <a:spLocks noChangeArrowheads="1"/>
        </xdr:cNvSpPr>
      </xdr:nvSpPr>
      <xdr:spPr bwMode="auto">
        <a:xfrm>
          <a:off x="7239000" y="3695700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48911" name="Text Box 4"/>
        <xdr:cNvSpPr txBox="1">
          <a:spLocks noChangeArrowheads="1"/>
        </xdr:cNvSpPr>
      </xdr:nvSpPr>
      <xdr:spPr bwMode="auto">
        <a:xfrm>
          <a:off x="7239000" y="36957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6548912" name="Text Box 4"/>
        <xdr:cNvSpPr txBox="1">
          <a:spLocks noChangeArrowheads="1"/>
        </xdr:cNvSpPr>
      </xdr:nvSpPr>
      <xdr:spPr bwMode="auto">
        <a:xfrm>
          <a:off x="7239000" y="3695700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6548913" name="Text Box 4"/>
        <xdr:cNvSpPr txBox="1">
          <a:spLocks noChangeArrowheads="1"/>
        </xdr:cNvSpPr>
      </xdr:nvSpPr>
      <xdr:spPr bwMode="auto">
        <a:xfrm>
          <a:off x="7248525" y="3695700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6548914" name="Text Box 4"/>
        <xdr:cNvSpPr txBox="1">
          <a:spLocks noChangeArrowheads="1"/>
        </xdr:cNvSpPr>
      </xdr:nvSpPr>
      <xdr:spPr bwMode="auto">
        <a:xfrm>
          <a:off x="7239000" y="3695700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6548915" name="Text Box 4"/>
        <xdr:cNvSpPr txBox="1">
          <a:spLocks noChangeArrowheads="1"/>
        </xdr:cNvSpPr>
      </xdr:nvSpPr>
      <xdr:spPr bwMode="auto">
        <a:xfrm>
          <a:off x="7258050" y="3695700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6548916" name="Text Box 4"/>
        <xdr:cNvSpPr txBox="1">
          <a:spLocks noChangeArrowheads="1"/>
        </xdr:cNvSpPr>
      </xdr:nvSpPr>
      <xdr:spPr bwMode="auto">
        <a:xfrm>
          <a:off x="7239000" y="3695700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6548917" name="Text Box 4"/>
        <xdr:cNvSpPr txBox="1">
          <a:spLocks noChangeArrowheads="1"/>
        </xdr:cNvSpPr>
      </xdr:nvSpPr>
      <xdr:spPr bwMode="auto">
        <a:xfrm>
          <a:off x="7239000" y="3695700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6548918" name="Text Box 4"/>
        <xdr:cNvSpPr txBox="1">
          <a:spLocks noChangeArrowheads="1"/>
        </xdr:cNvSpPr>
      </xdr:nvSpPr>
      <xdr:spPr bwMode="auto">
        <a:xfrm>
          <a:off x="7248525" y="3695700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6548919" name="Text Box 4"/>
        <xdr:cNvSpPr txBox="1">
          <a:spLocks noChangeArrowheads="1"/>
        </xdr:cNvSpPr>
      </xdr:nvSpPr>
      <xdr:spPr bwMode="auto">
        <a:xfrm>
          <a:off x="7239000" y="3695700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6548920" name="Text Box 4"/>
        <xdr:cNvSpPr txBox="1">
          <a:spLocks noChangeArrowheads="1"/>
        </xdr:cNvSpPr>
      </xdr:nvSpPr>
      <xdr:spPr bwMode="auto">
        <a:xfrm>
          <a:off x="7258050" y="3695700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6548921" name="Text Box 4"/>
        <xdr:cNvSpPr txBox="1">
          <a:spLocks noChangeArrowheads="1"/>
        </xdr:cNvSpPr>
      </xdr:nvSpPr>
      <xdr:spPr bwMode="auto">
        <a:xfrm>
          <a:off x="7239000" y="3695700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48922" name="Text Box 4"/>
        <xdr:cNvSpPr txBox="1">
          <a:spLocks noChangeArrowheads="1"/>
        </xdr:cNvSpPr>
      </xdr:nvSpPr>
      <xdr:spPr bwMode="auto">
        <a:xfrm>
          <a:off x="7258050" y="36957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48923" name="Text Box 4"/>
        <xdr:cNvSpPr txBox="1">
          <a:spLocks noChangeArrowheads="1"/>
        </xdr:cNvSpPr>
      </xdr:nvSpPr>
      <xdr:spPr bwMode="auto">
        <a:xfrm>
          <a:off x="7229475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48924" name="Text Box 4"/>
        <xdr:cNvSpPr txBox="1">
          <a:spLocks noChangeArrowheads="1"/>
        </xdr:cNvSpPr>
      </xdr:nvSpPr>
      <xdr:spPr bwMode="auto">
        <a:xfrm>
          <a:off x="7229475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6548925" name="Text Box 4"/>
        <xdr:cNvSpPr txBox="1">
          <a:spLocks noChangeArrowheads="1"/>
        </xdr:cNvSpPr>
      </xdr:nvSpPr>
      <xdr:spPr bwMode="auto">
        <a:xfrm>
          <a:off x="7239000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533400</xdr:colOff>
      <xdr:row>17</xdr:row>
      <xdr:rowOff>133350</xdr:rowOff>
    </xdr:to>
    <xdr:sp macro="" textlink="">
      <xdr:nvSpPr>
        <xdr:cNvPr id="6548926" name="Text Box 4"/>
        <xdr:cNvSpPr txBox="1">
          <a:spLocks noChangeArrowheads="1"/>
        </xdr:cNvSpPr>
      </xdr:nvSpPr>
      <xdr:spPr bwMode="auto">
        <a:xfrm>
          <a:off x="7248525" y="35052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533400</xdr:colOff>
      <xdr:row>17</xdr:row>
      <xdr:rowOff>133350</xdr:rowOff>
    </xdr:to>
    <xdr:sp macro="" textlink="">
      <xdr:nvSpPr>
        <xdr:cNvPr id="6548927" name="Text Box 4"/>
        <xdr:cNvSpPr txBox="1">
          <a:spLocks noChangeArrowheads="1"/>
        </xdr:cNvSpPr>
      </xdr:nvSpPr>
      <xdr:spPr bwMode="auto">
        <a:xfrm>
          <a:off x="7248525" y="35052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6548928" name="Text Box 4"/>
        <xdr:cNvSpPr txBox="1">
          <a:spLocks noChangeArrowheads="1"/>
        </xdr:cNvSpPr>
      </xdr:nvSpPr>
      <xdr:spPr bwMode="auto">
        <a:xfrm>
          <a:off x="7248525" y="36957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6548929" name="Text Box 4"/>
        <xdr:cNvSpPr txBox="1">
          <a:spLocks noChangeArrowheads="1"/>
        </xdr:cNvSpPr>
      </xdr:nvSpPr>
      <xdr:spPr bwMode="auto">
        <a:xfrm>
          <a:off x="7248525" y="36957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48930" name="Text Box 4"/>
        <xdr:cNvSpPr txBox="1">
          <a:spLocks noChangeArrowheads="1"/>
        </xdr:cNvSpPr>
      </xdr:nvSpPr>
      <xdr:spPr bwMode="auto">
        <a:xfrm>
          <a:off x="7239000" y="3505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48931" name="Text Box 4"/>
        <xdr:cNvSpPr txBox="1">
          <a:spLocks noChangeArrowheads="1"/>
        </xdr:cNvSpPr>
      </xdr:nvSpPr>
      <xdr:spPr bwMode="auto">
        <a:xfrm>
          <a:off x="7239000" y="3505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48932" name="Text Box 4"/>
        <xdr:cNvSpPr txBox="1">
          <a:spLocks noChangeArrowheads="1"/>
        </xdr:cNvSpPr>
      </xdr:nvSpPr>
      <xdr:spPr bwMode="auto">
        <a:xfrm>
          <a:off x="7239000" y="3505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48933" name="Text Box 4"/>
        <xdr:cNvSpPr txBox="1">
          <a:spLocks noChangeArrowheads="1"/>
        </xdr:cNvSpPr>
      </xdr:nvSpPr>
      <xdr:spPr bwMode="auto">
        <a:xfrm>
          <a:off x="7239000" y="3505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48934" name="Text Box 4"/>
        <xdr:cNvSpPr txBox="1">
          <a:spLocks noChangeArrowheads="1"/>
        </xdr:cNvSpPr>
      </xdr:nvSpPr>
      <xdr:spPr bwMode="auto">
        <a:xfrm>
          <a:off x="7239000" y="3505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48935" name="Text Box 4"/>
        <xdr:cNvSpPr txBox="1">
          <a:spLocks noChangeArrowheads="1"/>
        </xdr:cNvSpPr>
      </xdr:nvSpPr>
      <xdr:spPr bwMode="auto">
        <a:xfrm>
          <a:off x="7239000" y="3505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48936" name="Text Box 4"/>
        <xdr:cNvSpPr txBox="1">
          <a:spLocks noChangeArrowheads="1"/>
        </xdr:cNvSpPr>
      </xdr:nvSpPr>
      <xdr:spPr bwMode="auto">
        <a:xfrm>
          <a:off x="7239000" y="3505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48937" name="Text Box 4"/>
        <xdr:cNvSpPr txBox="1">
          <a:spLocks noChangeArrowheads="1"/>
        </xdr:cNvSpPr>
      </xdr:nvSpPr>
      <xdr:spPr bwMode="auto">
        <a:xfrm>
          <a:off x="7239000" y="3505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48938" name="Text Box 4"/>
        <xdr:cNvSpPr txBox="1">
          <a:spLocks noChangeArrowheads="1"/>
        </xdr:cNvSpPr>
      </xdr:nvSpPr>
      <xdr:spPr bwMode="auto">
        <a:xfrm>
          <a:off x="7239000" y="3505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48939" name="Text Box 4"/>
        <xdr:cNvSpPr txBox="1">
          <a:spLocks noChangeArrowheads="1"/>
        </xdr:cNvSpPr>
      </xdr:nvSpPr>
      <xdr:spPr bwMode="auto">
        <a:xfrm>
          <a:off x="7239000" y="3505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571500</xdr:colOff>
      <xdr:row>18</xdr:row>
      <xdr:rowOff>133350</xdr:rowOff>
    </xdr:to>
    <xdr:sp macro="" textlink="">
      <xdr:nvSpPr>
        <xdr:cNvPr id="6548940" name="Text Box 4"/>
        <xdr:cNvSpPr txBox="1">
          <a:spLocks noChangeArrowheads="1"/>
        </xdr:cNvSpPr>
      </xdr:nvSpPr>
      <xdr:spPr bwMode="auto">
        <a:xfrm>
          <a:off x="7239000" y="3695700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48941" name="Text Box 4"/>
        <xdr:cNvSpPr txBox="1">
          <a:spLocks noChangeArrowheads="1"/>
        </xdr:cNvSpPr>
      </xdr:nvSpPr>
      <xdr:spPr bwMode="auto">
        <a:xfrm>
          <a:off x="7239000" y="36957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48942" name="Text Box 4"/>
        <xdr:cNvSpPr txBox="1">
          <a:spLocks noChangeArrowheads="1"/>
        </xdr:cNvSpPr>
      </xdr:nvSpPr>
      <xdr:spPr bwMode="auto">
        <a:xfrm>
          <a:off x="7239000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48943" name="Text Box 4"/>
        <xdr:cNvSpPr txBox="1">
          <a:spLocks noChangeArrowheads="1"/>
        </xdr:cNvSpPr>
      </xdr:nvSpPr>
      <xdr:spPr bwMode="auto">
        <a:xfrm>
          <a:off x="7239000" y="36957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6548944" name="Text Box 4"/>
        <xdr:cNvSpPr txBox="1">
          <a:spLocks noChangeArrowheads="1"/>
        </xdr:cNvSpPr>
      </xdr:nvSpPr>
      <xdr:spPr bwMode="auto">
        <a:xfrm>
          <a:off x="7239000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48945" name="Text Box 4"/>
        <xdr:cNvSpPr txBox="1">
          <a:spLocks noChangeArrowheads="1"/>
        </xdr:cNvSpPr>
      </xdr:nvSpPr>
      <xdr:spPr bwMode="auto">
        <a:xfrm>
          <a:off x="724852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6548946" name="Text Box 4"/>
        <xdr:cNvSpPr txBox="1">
          <a:spLocks noChangeArrowheads="1"/>
        </xdr:cNvSpPr>
      </xdr:nvSpPr>
      <xdr:spPr bwMode="auto">
        <a:xfrm>
          <a:off x="7239000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48947" name="Text Box 4"/>
        <xdr:cNvSpPr txBox="1">
          <a:spLocks noChangeArrowheads="1"/>
        </xdr:cNvSpPr>
      </xdr:nvSpPr>
      <xdr:spPr bwMode="auto">
        <a:xfrm>
          <a:off x="7258050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48948" name="Text Box 4"/>
        <xdr:cNvSpPr txBox="1">
          <a:spLocks noChangeArrowheads="1"/>
        </xdr:cNvSpPr>
      </xdr:nvSpPr>
      <xdr:spPr bwMode="auto">
        <a:xfrm>
          <a:off x="7239000" y="36957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6548949" name="Text Box 4"/>
        <xdr:cNvSpPr txBox="1">
          <a:spLocks noChangeArrowheads="1"/>
        </xdr:cNvSpPr>
      </xdr:nvSpPr>
      <xdr:spPr bwMode="auto">
        <a:xfrm>
          <a:off x="7239000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48950" name="Text Box 4"/>
        <xdr:cNvSpPr txBox="1">
          <a:spLocks noChangeArrowheads="1"/>
        </xdr:cNvSpPr>
      </xdr:nvSpPr>
      <xdr:spPr bwMode="auto">
        <a:xfrm>
          <a:off x="724852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6548951" name="Text Box 4"/>
        <xdr:cNvSpPr txBox="1">
          <a:spLocks noChangeArrowheads="1"/>
        </xdr:cNvSpPr>
      </xdr:nvSpPr>
      <xdr:spPr bwMode="auto">
        <a:xfrm>
          <a:off x="7239000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48952" name="Text Box 4"/>
        <xdr:cNvSpPr txBox="1">
          <a:spLocks noChangeArrowheads="1"/>
        </xdr:cNvSpPr>
      </xdr:nvSpPr>
      <xdr:spPr bwMode="auto">
        <a:xfrm>
          <a:off x="7258050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48953" name="Text Box 4"/>
        <xdr:cNvSpPr txBox="1">
          <a:spLocks noChangeArrowheads="1"/>
        </xdr:cNvSpPr>
      </xdr:nvSpPr>
      <xdr:spPr bwMode="auto">
        <a:xfrm>
          <a:off x="7239000" y="36957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48954" name="Text Box 4"/>
        <xdr:cNvSpPr txBox="1">
          <a:spLocks noChangeArrowheads="1"/>
        </xdr:cNvSpPr>
      </xdr:nvSpPr>
      <xdr:spPr bwMode="auto">
        <a:xfrm>
          <a:off x="7258050" y="3695700"/>
          <a:ext cx="66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48955" name="Text Box 4"/>
        <xdr:cNvSpPr txBox="1">
          <a:spLocks noChangeArrowheads="1"/>
        </xdr:cNvSpPr>
      </xdr:nvSpPr>
      <xdr:spPr bwMode="auto">
        <a:xfrm>
          <a:off x="7229475" y="3695700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48956" name="Text Box 4"/>
        <xdr:cNvSpPr txBox="1">
          <a:spLocks noChangeArrowheads="1"/>
        </xdr:cNvSpPr>
      </xdr:nvSpPr>
      <xdr:spPr bwMode="auto">
        <a:xfrm>
          <a:off x="7229475" y="3695700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552450</xdr:colOff>
      <xdr:row>18</xdr:row>
      <xdr:rowOff>133350</xdr:rowOff>
    </xdr:to>
    <xdr:sp macro="" textlink="">
      <xdr:nvSpPr>
        <xdr:cNvPr id="6548957" name="Text Box 4"/>
        <xdr:cNvSpPr txBox="1">
          <a:spLocks noChangeArrowheads="1"/>
        </xdr:cNvSpPr>
      </xdr:nvSpPr>
      <xdr:spPr bwMode="auto">
        <a:xfrm>
          <a:off x="7239000" y="3695700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6548958" name="Text Box 4"/>
        <xdr:cNvSpPr txBox="1">
          <a:spLocks noChangeArrowheads="1"/>
        </xdr:cNvSpPr>
      </xdr:nvSpPr>
      <xdr:spPr bwMode="auto">
        <a:xfrm>
          <a:off x="7248525" y="36957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6548959" name="Text Box 4"/>
        <xdr:cNvSpPr txBox="1">
          <a:spLocks noChangeArrowheads="1"/>
        </xdr:cNvSpPr>
      </xdr:nvSpPr>
      <xdr:spPr bwMode="auto">
        <a:xfrm>
          <a:off x="7248525" y="36957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533400</xdr:colOff>
      <xdr:row>19</xdr:row>
      <xdr:rowOff>133350</xdr:rowOff>
    </xdr:to>
    <xdr:sp macro="" textlink="">
      <xdr:nvSpPr>
        <xdr:cNvPr id="6548960" name="Text Box 4"/>
        <xdr:cNvSpPr txBox="1">
          <a:spLocks noChangeArrowheads="1"/>
        </xdr:cNvSpPr>
      </xdr:nvSpPr>
      <xdr:spPr bwMode="auto">
        <a:xfrm>
          <a:off x="7248525" y="38862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533400</xdr:colOff>
      <xdr:row>19</xdr:row>
      <xdr:rowOff>133350</xdr:rowOff>
    </xdr:to>
    <xdr:sp macro="" textlink="">
      <xdr:nvSpPr>
        <xdr:cNvPr id="6548961" name="Text Box 4"/>
        <xdr:cNvSpPr txBox="1">
          <a:spLocks noChangeArrowheads="1"/>
        </xdr:cNvSpPr>
      </xdr:nvSpPr>
      <xdr:spPr bwMode="auto">
        <a:xfrm>
          <a:off x="7248525" y="38862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48962" name="Text Box 4"/>
        <xdr:cNvSpPr txBox="1">
          <a:spLocks noChangeArrowheads="1"/>
        </xdr:cNvSpPr>
      </xdr:nvSpPr>
      <xdr:spPr bwMode="auto">
        <a:xfrm>
          <a:off x="7239000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48963" name="Text Box 4"/>
        <xdr:cNvSpPr txBox="1">
          <a:spLocks noChangeArrowheads="1"/>
        </xdr:cNvSpPr>
      </xdr:nvSpPr>
      <xdr:spPr bwMode="auto">
        <a:xfrm>
          <a:off x="7239000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48964" name="Text Box 4"/>
        <xdr:cNvSpPr txBox="1">
          <a:spLocks noChangeArrowheads="1"/>
        </xdr:cNvSpPr>
      </xdr:nvSpPr>
      <xdr:spPr bwMode="auto">
        <a:xfrm>
          <a:off x="7239000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48965" name="Text Box 4"/>
        <xdr:cNvSpPr txBox="1">
          <a:spLocks noChangeArrowheads="1"/>
        </xdr:cNvSpPr>
      </xdr:nvSpPr>
      <xdr:spPr bwMode="auto">
        <a:xfrm>
          <a:off x="7239000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48966" name="Text Box 4"/>
        <xdr:cNvSpPr txBox="1">
          <a:spLocks noChangeArrowheads="1"/>
        </xdr:cNvSpPr>
      </xdr:nvSpPr>
      <xdr:spPr bwMode="auto">
        <a:xfrm>
          <a:off x="7239000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48967" name="Text Box 4"/>
        <xdr:cNvSpPr txBox="1">
          <a:spLocks noChangeArrowheads="1"/>
        </xdr:cNvSpPr>
      </xdr:nvSpPr>
      <xdr:spPr bwMode="auto">
        <a:xfrm>
          <a:off x="7239000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48968" name="Text Box 4"/>
        <xdr:cNvSpPr txBox="1">
          <a:spLocks noChangeArrowheads="1"/>
        </xdr:cNvSpPr>
      </xdr:nvSpPr>
      <xdr:spPr bwMode="auto">
        <a:xfrm>
          <a:off x="7239000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48969" name="Text Box 4"/>
        <xdr:cNvSpPr txBox="1">
          <a:spLocks noChangeArrowheads="1"/>
        </xdr:cNvSpPr>
      </xdr:nvSpPr>
      <xdr:spPr bwMode="auto">
        <a:xfrm>
          <a:off x="7239000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48970" name="Text Box 4"/>
        <xdr:cNvSpPr txBox="1">
          <a:spLocks noChangeArrowheads="1"/>
        </xdr:cNvSpPr>
      </xdr:nvSpPr>
      <xdr:spPr bwMode="auto">
        <a:xfrm>
          <a:off x="7239000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48971" name="Text Box 4"/>
        <xdr:cNvSpPr txBox="1">
          <a:spLocks noChangeArrowheads="1"/>
        </xdr:cNvSpPr>
      </xdr:nvSpPr>
      <xdr:spPr bwMode="auto">
        <a:xfrm>
          <a:off x="7239000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571500</xdr:colOff>
      <xdr:row>19</xdr:row>
      <xdr:rowOff>133350</xdr:rowOff>
    </xdr:to>
    <xdr:sp macro="" textlink="">
      <xdr:nvSpPr>
        <xdr:cNvPr id="6548972" name="Text Box 4"/>
        <xdr:cNvSpPr txBox="1">
          <a:spLocks noChangeArrowheads="1"/>
        </xdr:cNvSpPr>
      </xdr:nvSpPr>
      <xdr:spPr bwMode="auto">
        <a:xfrm>
          <a:off x="7239000" y="3886200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48973" name="Text Box 4"/>
        <xdr:cNvSpPr txBox="1">
          <a:spLocks noChangeArrowheads="1"/>
        </xdr:cNvSpPr>
      </xdr:nvSpPr>
      <xdr:spPr bwMode="auto">
        <a:xfrm>
          <a:off x="7239000" y="38862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28575</xdr:colOff>
      <xdr:row>19</xdr:row>
      <xdr:rowOff>133350</xdr:rowOff>
    </xdr:to>
    <xdr:sp macro="" textlink="">
      <xdr:nvSpPr>
        <xdr:cNvPr id="6548974" name="Text Box 4"/>
        <xdr:cNvSpPr txBox="1">
          <a:spLocks noChangeArrowheads="1"/>
        </xdr:cNvSpPr>
      </xdr:nvSpPr>
      <xdr:spPr bwMode="auto">
        <a:xfrm>
          <a:off x="7239000" y="38862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48975" name="Text Box 4"/>
        <xdr:cNvSpPr txBox="1">
          <a:spLocks noChangeArrowheads="1"/>
        </xdr:cNvSpPr>
      </xdr:nvSpPr>
      <xdr:spPr bwMode="auto">
        <a:xfrm>
          <a:off x="7239000" y="38862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6548976" name="Text Box 4"/>
        <xdr:cNvSpPr txBox="1">
          <a:spLocks noChangeArrowheads="1"/>
        </xdr:cNvSpPr>
      </xdr:nvSpPr>
      <xdr:spPr bwMode="auto">
        <a:xfrm>
          <a:off x="7239000" y="3886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48977" name="Text Box 4"/>
        <xdr:cNvSpPr txBox="1">
          <a:spLocks noChangeArrowheads="1"/>
        </xdr:cNvSpPr>
      </xdr:nvSpPr>
      <xdr:spPr bwMode="auto">
        <a:xfrm>
          <a:off x="7248525" y="3886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6548978" name="Text Box 4"/>
        <xdr:cNvSpPr txBox="1">
          <a:spLocks noChangeArrowheads="1"/>
        </xdr:cNvSpPr>
      </xdr:nvSpPr>
      <xdr:spPr bwMode="auto">
        <a:xfrm>
          <a:off x="7239000" y="3886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48979" name="Text Box 4"/>
        <xdr:cNvSpPr txBox="1">
          <a:spLocks noChangeArrowheads="1"/>
        </xdr:cNvSpPr>
      </xdr:nvSpPr>
      <xdr:spPr bwMode="auto">
        <a:xfrm>
          <a:off x="7258050" y="38862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48980" name="Text Box 4"/>
        <xdr:cNvSpPr txBox="1">
          <a:spLocks noChangeArrowheads="1"/>
        </xdr:cNvSpPr>
      </xdr:nvSpPr>
      <xdr:spPr bwMode="auto">
        <a:xfrm>
          <a:off x="72390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6548981" name="Text Box 4"/>
        <xdr:cNvSpPr txBox="1">
          <a:spLocks noChangeArrowheads="1"/>
        </xdr:cNvSpPr>
      </xdr:nvSpPr>
      <xdr:spPr bwMode="auto">
        <a:xfrm>
          <a:off x="7239000" y="3886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48982" name="Text Box 4"/>
        <xdr:cNvSpPr txBox="1">
          <a:spLocks noChangeArrowheads="1"/>
        </xdr:cNvSpPr>
      </xdr:nvSpPr>
      <xdr:spPr bwMode="auto">
        <a:xfrm>
          <a:off x="7248525" y="3886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6548983" name="Text Box 4"/>
        <xdr:cNvSpPr txBox="1">
          <a:spLocks noChangeArrowheads="1"/>
        </xdr:cNvSpPr>
      </xdr:nvSpPr>
      <xdr:spPr bwMode="auto">
        <a:xfrm>
          <a:off x="7239000" y="3886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48984" name="Text Box 4"/>
        <xdr:cNvSpPr txBox="1">
          <a:spLocks noChangeArrowheads="1"/>
        </xdr:cNvSpPr>
      </xdr:nvSpPr>
      <xdr:spPr bwMode="auto">
        <a:xfrm>
          <a:off x="7258050" y="38862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48985" name="Text Box 4"/>
        <xdr:cNvSpPr txBox="1">
          <a:spLocks noChangeArrowheads="1"/>
        </xdr:cNvSpPr>
      </xdr:nvSpPr>
      <xdr:spPr bwMode="auto">
        <a:xfrm>
          <a:off x="72390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48986" name="Text Box 4"/>
        <xdr:cNvSpPr txBox="1">
          <a:spLocks noChangeArrowheads="1"/>
        </xdr:cNvSpPr>
      </xdr:nvSpPr>
      <xdr:spPr bwMode="auto">
        <a:xfrm>
          <a:off x="7258050" y="3886200"/>
          <a:ext cx="66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48987" name="Text Box 4"/>
        <xdr:cNvSpPr txBox="1">
          <a:spLocks noChangeArrowheads="1"/>
        </xdr:cNvSpPr>
      </xdr:nvSpPr>
      <xdr:spPr bwMode="auto">
        <a:xfrm>
          <a:off x="7229475" y="3886200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48988" name="Text Box 4"/>
        <xdr:cNvSpPr txBox="1">
          <a:spLocks noChangeArrowheads="1"/>
        </xdr:cNvSpPr>
      </xdr:nvSpPr>
      <xdr:spPr bwMode="auto">
        <a:xfrm>
          <a:off x="7229475" y="3886200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552450</xdr:colOff>
      <xdr:row>19</xdr:row>
      <xdr:rowOff>133350</xdr:rowOff>
    </xdr:to>
    <xdr:sp macro="" textlink="">
      <xdr:nvSpPr>
        <xdr:cNvPr id="6548989" name="Text Box 4"/>
        <xdr:cNvSpPr txBox="1">
          <a:spLocks noChangeArrowheads="1"/>
        </xdr:cNvSpPr>
      </xdr:nvSpPr>
      <xdr:spPr bwMode="auto">
        <a:xfrm>
          <a:off x="7239000" y="3886200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48990" name="Text Box 15"/>
        <xdr:cNvSpPr txBox="1">
          <a:spLocks noChangeArrowheads="1"/>
        </xdr:cNvSpPr>
      </xdr:nvSpPr>
      <xdr:spPr bwMode="auto">
        <a:xfrm>
          <a:off x="7258050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48991" name="Text Box 15"/>
        <xdr:cNvSpPr txBox="1">
          <a:spLocks noChangeArrowheads="1"/>
        </xdr:cNvSpPr>
      </xdr:nvSpPr>
      <xdr:spPr bwMode="auto">
        <a:xfrm>
          <a:off x="7277100" y="3886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66675</xdr:colOff>
      <xdr:row>19</xdr:row>
      <xdr:rowOff>133350</xdr:rowOff>
    </xdr:to>
    <xdr:sp macro="" textlink="">
      <xdr:nvSpPr>
        <xdr:cNvPr id="6548992" name="Text Box 15"/>
        <xdr:cNvSpPr txBox="1">
          <a:spLocks noChangeArrowheads="1"/>
        </xdr:cNvSpPr>
      </xdr:nvSpPr>
      <xdr:spPr bwMode="auto">
        <a:xfrm>
          <a:off x="7248525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66675</xdr:colOff>
      <xdr:row>19</xdr:row>
      <xdr:rowOff>133350</xdr:rowOff>
    </xdr:to>
    <xdr:sp macro="" textlink="">
      <xdr:nvSpPr>
        <xdr:cNvPr id="6548993" name="Text Box 15"/>
        <xdr:cNvSpPr txBox="1">
          <a:spLocks noChangeArrowheads="1"/>
        </xdr:cNvSpPr>
      </xdr:nvSpPr>
      <xdr:spPr bwMode="auto">
        <a:xfrm>
          <a:off x="7248525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85725</xdr:colOff>
      <xdr:row>19</xdr:row>
      <xdr:rowOff>133350</xdr:rowOff>
    </xdr:to>
    <xdr:sp macro="" textlink="">
      <xdr:nvSpPr>
        <xdr:cNvPr id="6548994" name="Text Box 15"/>
        <xdr:cNvSpPr txBox="1">
          <a:spLocks noChangeArrowheads="1"/>
        </xdr:cNvSpPr>
      </xdr:nvSpPr>
      <xdr:spPr bwMode="auto">
        <a:xfrm>
          <a:off x="72771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48995" name="Text Box 15"/>
        <xdr:cNvSpPr txBox="1">
          <a:spLocks noChangeArrowheads="1"/>
        </xdr:cNvSpPr>
      </xdr:nvSpPr>
      <xdr:spPr bwMode="auto">
        <a:xfrm>
          <a:off x="7248525" y="3886200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48996" name="Text Box 15"/>
        <xdr:cNvSpPr txBox="1">
          <a:spLocks noChangeArrowheads="1"/>
        </xdr:cNvSpPr>
      </xdr:nvSpPr>
      <xdr:spPr bwMode="auto">
        <a:xfrm>
          <a:off x="7248525" y="3886200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548997" name="Text Box 15"/>
        <xdr:cNvSpPr txBox="1">
          <a:spLocks noChangeArrowheads="1"/>
        </xdr:cNvSpPr>
      </xdr:nvSpPr>
      <xdr:spPr bwMode="auto">
        <a:xfrm>
          <a:off x="7239000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548998" name="Text Box 15"/>
        <xdr:cNvSpPr txBox="1">
          <a:spLocks noChangeArrowheads="1"/>
        </xdr:cNvSpPr>
      </xdr:nvSpPr>
      <xdr:spPr bwMode="auto">
        <a:xfrm>
          <a:off x="7239000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548999" name="Text Box 15"/>
        <xdr:cNvSpPr txBox="1">
          <a:spLocks noChangeArrowheads="1"/>
        </xdr:cNvSpPr>
      </xdr:nvSpPr>
      <xdr:spPr bwMode="auto">
        <a:xfrm>
          <a:off x="7239000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85725</xdr:colOff>
      <xdr:row>19</xdr:row>
      <xdr:rowOff>133350</xdr:rowOff>
    </xdr:to>
    <xdr:sp macro="" textlink="">
      <xdr:nvSpPr>
        <xdr:cNvPr id="6549000" name="Text Box 15"/>
        <xdr:cNvSpPr txBox="1">
          <a:spLocks noChangeArrowheads="1"/>
        </xdr:cNvSpPr>
      </xdr:nvSpPr>
      <xdr:spPr bwMode="auto">
        <a:xfrm>
          <a:off x="72771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49001" name="Text Box 15"/>
        <xdr:cNvSpPr txBox="1">
          <a:spLocks noChangeArrowheads="1"/>
        </xdr:cNvSpPr>
      </xdr:nvSpPr>
      <xdr:spPr bwMode="auto">
        <a:xfrm>
          <a:off x="7248525" y="3886200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49002" name="Text Box 15"/>
        <xdr:cNvSpPr txBox="1">
          <a:spLocks noChangeArrowheads="1"/>
        </xdr:cNvSpPr>
      </xdr:nvSpPr>
      <xdr:spPr bwMode="auto">
        <a:xfrm>
          <a:off x="7248525" y="3886200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549003" name="Text Box 15"/>
        <xdr:cNvSpPr txBox="1">
          <a:spLocks noChangeArrowheads="1"/>
        </xdr:cNvSpPr>
      </xdr:nvSpPr>
      <xdr:spPr bwMode="auto">
        <a:xfrm>
          <a:off x="7239000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549004" name="Text Box 15"/>
        <xdr:cNvSpPr txBox="1">
          <a:spLocks noChangeArrowheads="1"/>
        </xdr:cNvSpPr>
      </xdr:nvSpPr>
      <xdr:spPr bwMode="auto">
        <a:xfrm>
          <a:off x="7239000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549005" name="Text Box 15"/>
        <xdr:cNvSpPr txBox="1">
          <a:spLocks noChangeArrowheads="1"/>
        </xdr:cNvSpPr>
      </xdr:nvSpPr>
      <xdr:spPr bwMode="auto">
        <a:xfrm>
          <a:off x="7239000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49006" name="Text Box 15"/>
        <xdr:cNvSpPr txBox="1">
          <a:spLocks noChangeArrowheads="1"/>
        </xdr:cNvSpPr>
      </xdr:nvSpPr>
      <xdr:spPr bwMode="auto">
        <a:xfrm>
          <a:off x="7239000" y="38862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49007" name="Text Box 15"/>
        <xdr:cNvSpPr txBox="1">
          <a:spLocks noChangeArrowheads="1"/>
        </xdr:cNvSpPr>
      </xdr:nvSpPr>
      <xdr:spPr bwMode="auto">
        <a:xfrm>
          <a:off x="7239000" y="38862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49008" name="Text Box 15"/>
        <xdr:cNvSpPr txBox="1">
          <a:spLocks noChangeArrowheads="1"/>
        </xdr:cNvSpPr>
      </xdr:nvSpPr>
      <xdr:spPr bwMode="auto">
        <a:xfrm>
          <a:off x="7239000" y="38862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49009" name="Text Box 15"/>
        <xdr:cNvSpPr txBox="1">
          <a:spLocks noChangeArrowheads="1"/>
        </xdr:cNvSpPr>
      </xdr:nvSpPr>
      <xdr:spPr bwMode="auto">
        <a:xfrm>
          <a:off x="7239000" y="38862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49010" name="Text Box 4"/>
        <xdr:cNvSpPr txBox="1">
          <a:spLocks noChangeArrowheads="1"/>
        </xdr:cNvSpPr>
      </xdr:nvSpPr>
      <xdr:spPr bwMode="auto">
        <a:xfrm>
          <a:off x="724852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49011" name="Text Box 4"/>
        <xdr:cNvSpPr txBox="1">
          <a:spLocks noChangeArrowheads="1"/>
        </xdr:cNvSpPr>
      </xdr:nvSpPr>
      <xdr:spPr bwMode="auto">
        <a:xfrm>
          <a:off x="724852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49012" name="Text Box 4"/>
        <xdr:cNvSpPr txBox="1">
          <a:spLocks noChangeArrowheads="1"/>
        </xdr:cNvSpPr>
      </xdr:nvSpPr>
      <xdr:spPr bwMode="auto">
        <a:xfrm>
          <a:off x="7248525" y="3886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49013" name="Text Box 4"/>
        <xdr:cNvSpPr txBox="1">
          <a:spLocks noChangeArrowheads="1"/>
        </xdr:cNvSpPr>
      </xdr:nvSpPr>
      <xdr:spPr bwMode="auto">
        <a:xfrm>
          <a:off x="7248525" y="3886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49014" name="Text Box 4"/>
        <xdr:cNvSpPr txBox="1">
          <a:spLocks noChangeArrowheads="1"/>
        </xdr:cNvSpPr>
      </xdr:nvSpPr>
      <xdr:spPr bwMode="auto">
        <a:xfrm>
          <a:off x="7239000" y="3695700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49015" name="Text Box 4"/>
        <xdr:cNvSpPr txBox="1">
          <a:spLocks noChangeArrowheads="1"/>
        </xdr:cNvSpPr>
      </xdr:nvSpPr>
      <xdr:spPr bwMode="auto">
        <a:xfrm>
          <a:off x="7239000" y="3695700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49016" name="Text Box 4"/>
        <xdr:cNvSpPr txBox="1">
          <a:spLocks noChangeArrowheads="1"/>
        </xdr:cNvSpPr>
      </xdr:nvSpPr>
      <xdr:spPr bwMode="auto">
        <a:xfrm>
          <a:off x="7239000" y="3695700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49017" name="Text Box 4"/>
        <xdr:cNvSpPr txBox="1">
          <a:spLocks noChangeArrowheads="1"/>
        </xdr:cNvSpPr>
      </xdr:nvSpPr>
      <xdr:spPr bwMode="auto">
        <a:xfrm>
          <a:off x="7239000" y="3695700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49018" name="Text Box 4"/>
        <xdr:cNvSpPr txBox="1">
          <a:spLocks noChangeArrowheads="1"/>
        </xdr:cNvSpPr>
      </xdr:nvSpPr>
      <xdr:spPr bwMode="auto">
        <a:xfrm>
          <a:off x="7239000" y="3695700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49019" name="Text Box 4"/>
        <xdr:cNvSpPr txBox="1">
          <a:spLocks noChangeArrowheads="1"/>
        </xdr:cNvSpPr>
      </xdr:nvSpPr>
      <xdr:spPr bwMode="auto">
        <a:xfrm>
          <a:off x="7239000" y="3695700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49020" name="Text Box 4"/>
        <xdr:cNvSpPr txBox="1">
          <a:spLocks noChangeArrowheads="1"/>
        </xdr:cNvSpPr>
      </xdr:nvSpPr>
      <xdr:spPr bwMode="auto">
        <a:xfrm>
          <a:off x="7239000" y="3695700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49021" name="Text Box 4"/>
        <xdr:cNvSpPr txBox="1">
          <a:spLocks noChangeArrowheads="1"/>
        </xdr:cNvSpPr>
      </xdr:nvSpPr>
      <xdr:spPr bwMode="auto">
        <a:xfrm>
          <a:off x="7239000" y="3695700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49022" name="Text Box 4"/>
        <xdr:cNvSpPr txBox="1">
          <a:spLocks noChangeArrowheads="1"/>
        </xdr:cNvSpPr>
      </xdr:nvSpPr>
      <xdr:spPr bwMode="auto">
        <a:xfrm>
          <a:off x="7239000" y="3695700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49023" name="Text Box 4"/>
        <xdr:cNvSpPr txBox="1">
          <a:spLocks noChangeArrowheads="1"/>
        </xdr:cNvSpPr>
      </xdr:nvSpPr>
      <xdr:spPr bwMode="auto">
        <a:xfrm>
          <a:off x="7239000" y="3695700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85725</xdr:colOff>
      <xdr:row>19</xdr:row>
      <xdr:rowOff>133350</xdr:rowOff>
    </xdr:to>
    <xdr:sp macro="" textlink="">
      <xdr:nvSpPr>
        <xdr:cNvPr id="6549024" name="Text Box 4"/>
        <xdr:cNvSpPr txBox="1">
          <a:spLocks noChangeArrowheads="1"/>
        </xdr:cNvSpPr>
      </xdr:nvSpPr>
      <xdr:spPr bwMode="auto">
        <a:xfrm>
          <a:off x="7239000" y="3886200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49025" name="Text Box 4"/>
        <xdr:cNvSpPr txBox="1">
          <a:spLocks noChangeArrowheads="1"/>
        </xdr:cNvSpPr>
      </xdr:nvSpPr>
      <xdr:spPr bwMode="auto">
        <a:xfrm>
          <a:off x="7239000" y="3886200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95250</xdr:colOff>
      <xdr:row>19</xdr:row>
      <xdr:rowOff>133350</xdr:rowOff>
    </xdr:to>
    <xdr:sp macro="" textlink="">
      <xdr:nvSpPr>
        <xdr:cNvPr id="6549026" name="Text Box 4"/>
        <xdr:cNvSpPr txBox="1">
          <a:spLocks noChangeArrowheads="1"/>
        </xdr:cNvSpPr>
      </xdr:nvSpPr>
      <xdr:spPr bwMode="auto">
        <a:xfrm>
          <a:off x="7239000" y="3886200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49027" name="Text Box 4"/>
        <xdr:cNvSpPr txBox="1">
          <a:spLocks noChangeArrowheads="1"/>
        </xdr:cNvSpPr>
      </xdr:nvSpPr>
      <xdr:spPr bwMode="auto">
        <a:xfrm>
          <a:off x="7239000" y="3886200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6549028" name="Text Box 4"/>
        <xdr:cNvSpPr txBox="1">
          <a:spLocks noChangeArrowheads="1"/>
        </xdr:cNvSpPr>
      </xdr:nvSpPr>
      <xdr:spPr bwMode="auto">
        <a:xfrm>
          <a:off x="7239000" y="38862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549029" name="Text Box 4"/>
        <xdr:cNvSpPr txBox="1">
          <a:spLocks noChangeArrowheads="1"/>
        </xdr:cNvSpPr>
      </xdr:nvSpPr>
      <xdr:spPr bwMode="auto">
        <a:xfrm>
          <a:off x="7248525" y="38862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6549030" name="Text Box 4"/>
        <xdr:cNvSpPr txBox="1">
          <a:spLocks noChangeArrowheads="1"/>
        </xdr:cNvSpPr>
      </xdr:nvSpPr>
      <xdr:spPr bwMode="auto">
        <a:xfrm>
          <a:off x="7239000" y="38862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549031" name="Text Box 4"/>
        <xdr:cNvSpPr txBox="1">
          <a:spLocks noChangeArrowheads="1"/>
        </xdr:cNvSpPr>
      </xdr:nvSpPr>
      <xdr:spPr bwMode="auto">
        <a:xfrm>
          <a:off x="7258050" y="3886200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549032" name="Text Box 4"/>
        <xdr:cNvSpPr txBox="1">
          <a:spLocks noChangeArrowheads="1"/>
        </xdr:cNvSpPr>
      </xdr:nvSpPr>
      <xdr:spPr bwMode="auto">
        <a:xfrm>
          <a:off x="7239000" y="3886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6549033" name="Text Box 4"/>
        <xdr:cNvSpPr txBox="1">
          <a:spLocks noChangeArrowheads="1"/>
        </xdr:cNvSpPr>
      </xdr:nvSpPr>
      <xdr:spPr bwMode="auto">
        <a:xfrm>
          <a:off x="7239000" y="38862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549034" name="Text Box 4"/>
        <xdr:cNvSpPr txBox="1">
          <a:spLocks noChangeArrowheads="1"/>
        </xdr:cNvSpPr>
      </xdr:nvSpPr>
      <xdr:spPr bwMode="auto">
        <a:xfrm>
          <a:off x="7248525" y="38862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6549035" name="Text Box 4"/>
        <xdr:cNvSpPr txBox="1">
          <a:spLocks noChangeArrowheads="1"/>
        </xdr:cNvSpPr>
      </xdr:nvSpPr>
      <xdr:spPr bwMode="auto">
        <a:xfrm>
          <a:off x="7239000" y="38862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549036" name="Text Box 4"/>
        <xdr:cNvSpPr txBox="1">
          <a:spLocks noChangeArrowheads="1"/>
        </xdr:cNvSpPr>
      </xdr:nvSpPr>
      <xdr:spPr bwMode="auto">
        <a:xfrm>
          <a:off x="7258050" y="3886200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549037" name="Text Box 4"/>
        <xdr:cNvSpPr txBox="1">
          <a:spLocks noChangeArrowheads="1"/>
        </xdr:cNvSpPr>
      </xdr:nvSpPr>
      <xdr:spPr bwMode="auto">
        <a:xfrm>
          <a:off x="7239000" y="3886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49038" name="Text Box 4"/>
        <xdr:cNvSpPr txBox="1">
          <a:spLocks noChangeArrowheads="1"/>
        </xdr:cNvSpPr>
      </xdr:nvSpPr>
      <xdr:spPr bwMode="auto">
        <a:xfrm>
          <a:off x="7258050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49039" name="Text Box 4"/>
        <xdr:cNvSpPr txBox="1">
          <a:spLocks noChangeArrowheads="1"/>
        </xdr:cNvSpPr>
      </xdr:nvSpPr>
      <xdr:spPr bwMode="auto">
        <a:xfrm>
          <a:off x="7229475" y="3886200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49040" name="Text Box 4"/>
        <xdr:cNvSpPr txBox="1">
          <a:spLocks noChangeArrowheads="1"/>
        </xdr:cNvSpPr>
      </xdr:nvSpPr>
      <xdr:spPr bwMode="auto">
        <a:xfrm>
          <a:off x="7229475" y="3886200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66675</xdr:colOff>
      <xdr:row>19</xdr:row>
      <xdr:rowOff>133350</xdr:rowOff>
    </xdr:to>
    <xdr:sp macro="" textlink="">
      <xdr:nvSpPr>
        <xdr:cNvPr id="6549041" name="Text Box 4"/>
        <xdr:cNvSpPr txBox="1">
          <a:spLocks noChangeArrowheads="1"/>
        </xdr:cNvSpPr>
      </xdr:nvSpPr>
      <xdr:spPr bwMode="auto">
        <a:xfrm>
          <a:off x="7239000" y="3886200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549042" name="Text Box 15"/>
        <xdr:cNvSpPr txBox="1">
          <a:spLocks noChangeArrowheads="1"/>
        </xdr:cNvSpPr>
      </xdr:nvSpPr>
      <xdr:spPr bwMode="auto">
        <a:xfrm>
          <a:off x="7258050" y="38862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549043" name="Text Box 15"/>
        <xdr:cNvSpPr txBox="1">
          <a:spLocks noChangeArrowheads="1"/>
        </xdr:cNvSpPr>
      </xdr:nvSpPr>
      <xdr:spPr bwMode="auto">
        <a:xfrm>
          <a:off x="7277100" y="38862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133350</xdr:colOff>
      <xdr:row>19</xdr:row>
      <xdr:rowOff>133350</xdr:rowOff>
    </xdr:to>
    <xdr:sp macro="" textlink="">
      <xdr:nvSpPr>
        <xdr:cNvPr id="6549044" name="Text Box 15"/>
        <xdr:cNvSpPr txBox="1">
          <a:spLocks noChangeArrowheads="1"/>
        </xdr:cNvSpPr>
      </xdr:nvSpPr>
      <xdr:spPr bwMode="auto">
        <a:xfrm>
          <a:off x="7248525" y="38862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133350</xdr:colOff>
      <xdr:row>19</xdr:row>
      <xdr:rowOff>133350</xdr:rowOff>
    </xdr:to>
    <xdr:sp macro="" textlink="">
      <xdr:nvSpPr>
        <xdr:cNvPr id="6549045" name="Text Box 15"/>
        <xdr:cNvSpPr txBox="1">
          <a:spLocks noChangeArrowheads="1"/>
        </xdr:cNvSpPr>
      </xdr:nvSpPr>
      <xdr:spPr bwMode="auto">
        <a:xfrm>
          <a:off x="7248525" y="38862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152400</xdr:colOff>
      <xdr:row>19</xdr:row>
      <xdr:rowOff>133350</xdr:rowOff>
    </xdr:to>
    <xdr:sp macro="" textlink="">
      <xdr:nvSpPr>
        <xdr:cNvPr id="6549046" name="Text Box 15"/>
        <xdr:cNvSpPr txBox="1">
          <a:spLocks noChangeArrowheads="1"/>
        </xdr:cNvSpPr>
      </xdr:nvSpPr>
      <xdr:spPr bwMode="auto">
        <a:xfrm>
          <a:off x="7277100" y="3886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549047" name="Text Box 15"/>
        <xdr:cNvSpPr txBox="1">
          <a:spLocks noChangeArrowheads="1"/>
        </xdr:cNvSpPr>
      </xdr:nvSpPr>
      <xdr:spPr bwMode="auto">
        <a:xfrm>
          <a:off x="7248525" y="3886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549048" name="Text Box 15"/>
        <xdr:cNvSpPr txBox="1">
          <a:spLocks noChangeArrowheads="1"/>
        </xdr:cNvSpPr>
      </xdr:nvSpPr>
      <xdr:spPr bwMode="auto">
        <a:xfrm>
          <a:off x="7248525" y="3886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549049" name="Text Box 15"/>
        <xdr:cNvSpPr txBox="1">
          <a:spLocks noChangeArrowheads="1"/>
        </xdr:cNvSpPr>
      </xdr:nvSpPr>
      <xdr:spPr bwMode="auto">
        <a:xfrm>
          <a:off x="7239000" y="38862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549050" name="Text Box 15"/>
        <xdr:cNvSpPr txBox="1">
          <a:spLocks noChangeArrowheads="1"/>
        </xdr:cNvSpPr>
      </xdr:nvSpPr>
      <xdr:spPr bwMode="auto">
        <a:xfrm>
          <a:off x="7239000" y="38862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549051" name="Text Box 15"/>
        <xdr:cNvSpPr txBox="1">
          <a:spLocks noChangeArrowheads="1"/>
        </xdr:cNvSpPr>
      </xdr:nvSpPr>
      <xdr:spPr bwMode="auto">
        <a:xfrm>
          <a:off x="7239000" y="38862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152400</xdr:colOff>
      <xdr:row>19</xdr:row>
      <xdr:rowOff>133350</xdr:rowOff>
    </xdr:to>
    <xdr:sp macro="" textlink="">
      <xdr:nvSpPr>
        <xdr:cNvPr id="6549052" name="Text Box 15"/>
        <xdr:cNvSpPr txBox="1">
          <a:spLocks noChangeArrowheads="1"/>
        </xdr:cNvSpPr>
      </xdr:nvSpPr>
      <xdr:spPr bwMode="auto">
        <a:xfrm>
          <a:off x="7277100" y="3886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549053" name="Text Box 15"/>
        <xdr:cNvSpPr txBox="1">
          <a:spLocks noChangeArrowheads="1"/>
        </xdr:cNvSpPr>
      </xdr:nvSpPr>
      <xdr:spPr bwMode="auto">
        <a:xfrm>
          <a:off x="7248525" y="3886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549054" name="Text Box 15"/>
        <xdr:cNvSpPr txBox="1">
          <a:spLocks noChangeArrowheads="1"/>
        </xdr:cNvSpPr>
      </xdr:nvSpPr>
      <xdr:spPr bwMode="auto">
        <a:xfrm>
          <a:off x="7248525" y="3886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549055" name="Text Box 15"/>
        <xdr:cNvSpPr txBox="1">
          <a:spLocks noChangeArrowheads="1"/>
        </xdr:cNvSpPr>
      </xdr:nvSpPr>
      <xdr:spPr bwMode="auto">
        <a:xfrm>
          <a:off x="7239000" y="38862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549056" name="Text Box 15"/>
        <xdr:cNvSpPr txBox="1">
          <a:spLocks noChangeArrowheads="1"/>
        </xdr:cNvSpPr>
      </xdr:nvSpPr>
      <xdr:spPr bwMode="auto">
        <a:xfrm>
          <a:off x="7239000" y="38862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549057" name="Text Box 15"/>
        <xdr:cNvSpPr txBox="1">
          <a:spLocks noChangeArrowheads="1"/>
        </xdr:cNvSpPr>
      </xdr:nvSpPr>
      <xdr:spPr bwMode="auto">
        <a:xfrm>
          <a:off x="7239000" y="38862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49058" name="Text Box 15"/>
        <xdr:cNvSpPr txBox="1">
          <a:spLocks noChangeArrowheads="1"/>
        </xdr:cNvSpPr>
      </xdr:nvSpPr>
      <xdr:spPr bwMode="auto">
        <a:xfrm>
          <a:off x="7239000" y="3886200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49059" name="Text Box 15"/>
        <xdr:cNvSpPr txBox="1">
          <a:spLocks noChangeArrowheads="1"/>
        </xdr:cNvSpPr>
      </xdr:nvSpPr>
      <xdr:spPr bwMode="auto">
        <a:xfrm>
          <a:off x="7239000" y="3886200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49060" name="Text Box 15"/>
        <xdr:cNvSpPr txBox="1">
          <a:spLocks noChangeArrowheads="1"/>
        </xdr:cNvSpPr>
      </xdr:nvSpPr>
      <xdr:spPr bwMode="auto">
        <a:xfrm>
          <a:off x="7239000" y="3886200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49061" name="Text Box 15"/>
        <xdr:cNvSpPr txBox="1">
          <a:spLocks noChangeArrowheads="1"/>
        </xdr:cNvSpPr>
      </xdr:nvSpPr>
      <xdr:spPr bwMode="auto">
        <a:xfrm>
          <a:off x="7239000" y="3886200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49062" name="Text Box 4"/>
        <xdr:cNvSpPr txBox="1">
          <a:spLocks noChangeArrowheads="1"/>
        </xdr:cNvSpPr>
      </xdr:nvSpPr>
      <xdr:spPr bwMode="auto">
        <a:xfrm>
          <a:off x="7248525" y="35052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49063" name="Text Box 4"/>
        <xdr:cNvSpPr txBox="1">
          <a:spLocks noChangeArrowheads="1"/>
        </xdr:cNvSpPr>
      </xdr:nvSpPr>
      <xdr:spPr bwMode="auto">
        <a:xfrm>
          <a:off x="7248525" y="35052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49064" name="Text Box 4"/>
        <xdr:cNvSpPr txBox="1">
          <a:spLocks noChangeArrowheads="1"/>
        </xdr:cNvSpPr>
      </xdr:nvSpPr>
      <xdr:spPr bwMode="auto">
        <a:xfrm>
          <a:off x="7248525" y="35052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49065" name="Text Box 4"/>
        <xdr:cNvSpPr txBox="1">
          <a:spLocks noChangeArrowheads="1"/>
        </xdr:cNvSpPr>
      </xdr:nvSpPr>
      <xdr:spPr bwMode="auto">
        <a:xfrm>
          <a:off x="7248525" y="35052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49066" name="Text Box 4"/>
        <xdr:cNvSpPr txBox="1">
          <a:spLocks noChangeArrowheads="1"/>
        </xdr:cNvSpPr>
      </xdr:nvSpPr>
      <xdr:spPr bwMode="auto">
        <a:xfrm>
          <a:off x="7248525" y="35052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6549067" name="Text Box 4"/>
        <xdr:cNvSpPr txBox="1">
          <a:spLocks noChangeArrowheads="1"/>
        </xdr:cNvSpPr>
      </xdr:nvSpPr>
      <xdr:spPr bwMode="auto">
        <a:xfrm>
          <a:off x="7258050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6549068" name="Text Box 4"/>
        <xdr:cNvSpPr txBox="1">
          <a:spLocks noChangeArrowheads="1"/>
        </xdr:cNvSpPr>
      </xdr:nvSpPr>
      <xdr:spPr bwMode="auto">
        <a:xfrm>
          <a:off x="7229475" y="3695700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6549069" name="Text Box 4"/>
        <xdr:cNvSpPr txBox="1">
          <a:spLocks noChangeArrowheads="1"/>
        </xdr:cNvSpPr>
      </xdr:nvSpPr>
      <xdr:spPr bwMode="auto">
        <a:xfrm>
          <a:off x="7229475" y="3695700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104775</xdr:rowOff>
    </xdr:to>
    <xdr:sp macro="" textlink="">
      <xdr:nvSpPr>
        <xdr:cNvPr id="6549070" name="Text Box 4"/>
        <xdr:cNvSpPr txBox="1">
          <a:spLocks noChangeArrowheads="1"/>
        </xdr:cNvSpPr>
      </xdr:nvSpPr>
      <xdr:spPr bwMode="auto">
        <a:xfrm>
          <a:off x="7239000" y="3695700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104775</xdr:rowOff>
    </xdr:to>
    <xdr:sp macro="" textlink="">
      <xdr:nvSpPr>
        <xdr:cNvPr id="6549071" name="Text Box 4"/>
        <xdr:cNvSpPr txBox="1">
          <a:spLocks noChangeArrowheads="1"/>
        </xdr:cNvSpPr>
      </xdr:nvSpPr>
      <xdr:spPr bwMode="auto">
        <a:xfrm>
          <a:off x="7239000" y="3695700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49072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49073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49074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49075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49076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9077" name="Text Box 4"/>
        <xdr:cNvSpPr txBox="1">
          <a:spLocks noChangeArrowheads="1"/>
        </xdr:cNvSpPr>
      </xdr:nvSpPr>
      <xdr:spPr bwMode="auto">
        <a:xfrm>
          <a:off x="7258050" y="3695700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9078" name="Text Box 4"/>
        <xdr:cNvSpPr txBox="1">
          <a:spLocks noChangeArrowheads="1"/>
        </xdr:cNvSpPr>
      </xdr:nvSpPr>
      <xdr:spPr bwMode="auto">
        <a:xfrm>
          <a:off x="7229475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9079" name="Text Box 4"/>
        <xdr:cNvSpPr txBox="1">
          <a:spLocks noChangeArrowheads="1"/>
        </xdr:cNvSpPr>
      </xdr:nvSpPr>
      <xdr:spPr bwMode="auto">
        <a:xfrm>
          <a:off x="7229475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9080" name="Text Box 4"/>
        <xdr:cNvSpPr txBox="1">
          <a:spLocks noChangeArrowheads="1"/>
        </xdr:cNvSpPr>
      </xdr:nvSpPr>
      <xdr:spPr bwMode="auto">
        <a:xfrm>
          <a:off x="7239000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9081" name="Text Box 4"/>
        <xdr:cNvSpPr txBox="1">
          <a:spLocks noChangeArrowheads="1"/>
        </xdr:cNvSpPr>
      </xdr:nvSpPr>
      <xdr:spPr bwMode="auto">
        <a:xfrm>
          <a:off x="7239000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49082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49083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49084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49085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49086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9087" name="Text Box 4"/>
        <xdr:cNvSpPr txBox="1">
          <a:spLocks noChangeArrowheads="1"/>
        </xdr:cNvSpPr>
      </xdr:nvSpPr>
      <xdr:spPr bwMode="auto">
        <a:xfrm>
          <a:off x="7258050" y="3695700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9088" name="Text Box 4"/>
        <xdr:cNvSpPr txBox="1">
          <a:spLocks noChangeArrowheads="1"/>
        </xdr:cNvSpPr>
      </xdr:nvSpPr>
      <xdr:spPr bwMode="auto">
        <a:xfrm>
          <a:off x="7229475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9089" name="Text Box 4"/>
        <xdr:cNvSpPr txBox="1">
          <a:spLocks noChangeArrowheads="1"/>
        </xdr:cNvSpPr>
      </xdr:nvSpPr>
      <xdr:spPr bwMode="auto">
        <a:xfrm>
          <a:off x="7229475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9090" name="Text Box 4"/>
        <xdr:cNvSpPr txBox="1">
          <a:spLocks noChangeArrowheads="1"/>
        </xdr:cNvSpPr>
      </xdr:nvSpPr>
      <xdr:spPr bwMode="auto">
        <a:xfrm>
          <a:off x="7239000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9091" name="Text Box 4"/>
        <xdr:cNvSpPr txBox="1">
          <a:spLocks noChangeArrowheads="1"/>
        </xdr:cNvSpPr>
      </xdr:nvSpPr>
      <xdr:spPr bwMode="auto">
        <a:xfrm>
          <a:off x="7239000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49092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49093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49094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49095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49096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9097" name="Text Box 4"/>
        <xdr:cNvSpPr txBox="1">
          <a:spLocks noChangeArrowheads="1"/>
        </xdr:cNvSpPr>
      </xdr:nvSpPr>
      <xdr:spPr bwMode="auto">
        <a:xfrm>
          <a:off x="7258050" y="3695700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9098" name="Text Box 4"/>
        <xdr:cNvSpPr txBox="1">
          <a:spLocks noChangeArrowheads="1"/>
        </xdr:cNvSpPr>
      </xdr:nvSpPr>
      <xdr:spPr bwMode="auto">
        <a:xfrm>
          <a:off x="7229475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9099" name="Text Box 4"/>
        <xdr:cNvSpPr txBox="1">
          <a:spLocks noChangeArrowheads="1"/>
        </xdr:cNvSpPr>
      </xdr:nvSpPr>
      <xdr:spPr bwMode="auto">
        <a:xfrm>
          <a:off x="7229475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9100" name="Text Box 4"/>
        <xdr:cNvSpPr txBox="1">
          <a:spLocks noChangeArrowheads="1"/>
        </xdr:cNvSpPr>
      </xdr:nvSpPr>
      <xdr:spPr bwMode="auto">
        <a:xfrm>
          <a:off x="7239000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9101" name="Text Box 4"/>
        <xdr:cNvSpPr txBox="1">
          <a:spLocks noChangeArrowheads="1"/>
        </xdr:cNvSpPr>
      </xdr:nvSpPr>
      <xdr:spPr bwMode="auto">
        <a:xfrm>
          <a:off x="7239000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49102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49103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49104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49105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49106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9107" name="Text Box 4"/>
        <xdr:cNvSpPr txBox="1">
          <a:spLocks noChangeArrowheads="1"/>
        </xdr:cNvSpPr>
      </xdr:nvSpPr>
      <xdr:spPr bwMode="auto">
        <a:xfrm>
          <a:off x="7258050" y="3695700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9108" name="Text Box 4"/>
        <xdr:cNvSpPr txBox="1">
          <a:spLocks noChangeArrowheads="1"/>
        </xdr:cNvSpPr>
      </xdr:nvSpPr>
      <xdr:spPr bwMode="auto">
        <a:xfrm>
          <a:off x="7229475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9109" name="Text Box 4"/>
        <xdr:cNvSpPr txBox="1">
          <a:spLocks noChangeArrowheads="1"/>
        </xdr:cNvSpPr>
      </xdr:nvSpPr>
      <xdr:spPr bwMode="auto">
        <a:xfrm>
          <a:off x="7229475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9110" name="Text Box 4"/>
        <xdr:cNvSpPr txBox="1">
          <a:spLocks noChangeArrowheads="1"/>
        </xdr:cNvSpPr>
      </xdr:nvSpPr>
      <xdr:spPr bwMode="auto">
        <a:xfrm>
          <a:off x="7239000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9111" name="Text Box 4"/>
        <xdr:cNvSpPr txBox="1">
          <a:spLocks noChangeArrowheads="1"/>
        </xdr:cNvSpPr>
      </xdr:nvSpPr>
      <xdr:spPr bwMode="auto">
        <a:xfrm>
          <a:off x="7239000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49112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49113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49114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49115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49116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9117" name="Text Box 4"/>
        <xdr:cNvSpPr txBox="1">
          <a:spLocks noChangeArrowheads="1"/>
        </xdr:cNvSpPr>
      </xdr:nvSpPr>
      <xdr:spPr bwMode="auto">
        <a:xfrm>
          <a:off x="7258050" y="3695700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9118" name="Text Box 4"/>
        <xdr:cNvSpPr txBox="1">
          <a:spLocks noChangeArrowheads="1"/>
        </xdr:cNvSpPr>
      </xdr:nvSpPr>
      <xdr:spPr bwMode="auto">
        <a:xfrm>
          <a:off x="7229475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9119" name="Text Box 4"/>
        <xdr:cNvSpPr txBox="1">
          <a:spLocks noChangeArrowheads="1"/>
        </xdr:cNvSpPr>
      </xdr:nvSpPr>
      <xdr:spPr bwMode="auto">
        <a:xfrm>
          <a:off x="7229475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9120" name="Text Box 4"/>
        <xdr:cNvSpPr txBox="1">
          <a:spLocks noChangeArrowheads="1"/>
        </xdr:cNvSpPr>
      </xdr:nvSpPr>
      <xdr:spPr bwMode="auto">
        <a:xfrm>
          <a:off x="7239000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9121" name="Text Box 4"/>
        <xdr:cNvSpPr txBox="1">
          <a:spLocks noChangeArrowheads="1"/>
        </xdr:cNvSpPr>
      </xdr:nvSpPr>
      <xdr:spPr bwMode="auto">
        <a:xfrm>
          <a:off x="7239000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9122" name="Text Box 4"/>
        <xdr:cNvSpPr txBox="1">
          <a:spLocks noChangeArrowheads="1"/>
        </xdr:cNvSpPr>
      </xdr:nvSpPr>
      <xdr:spPr bwMode="auto">
        <a:xfrm>
          <a:off x="7248525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9123" name="Text Box 4"/>
        <xdr:cNvSpPr txBox="1">
          <a:spLocks noChangeArrowheads="1"/>
        </xdr:cNvSpPr>
      </xdr:nvSpPr>
      <xdr:spPr bwMode="auto">
        <a:xfrm>
          <a:off x="7248525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9124" name="Text Box 4"/>
        <xdr:cNvSpPr txBox="1">
          <a:spLocks noChangeArrowheads="1"/>
        </xdr:cNvSpPr>
      </xdr:nvSpPr>
      <xdr:spPr bwMode="auto">
        <a:xfrm>
          <a:off x="7248525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9125" name="Text Box 4"/>
        <xdr:cNvSpPr txBox="1">
          <a:spLocks noChangeArrowheads="1"/>
        </xdr:cNvSpPr>
      </xdr:nvSpPr>
      <xdr:spPr bwMode="auto">
        <a:xfrm>
          <a:off x="7248525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9126" name="Text Box 4"/>
        <xdr:cNvSpPr txBox="1">
          <a:spLocks noChangeArrowheads="1"/>
        </xdr:cNvSpPr>
      </xdr:nvSpPr>
      <xdr:spPr bwMode="auto">
        <a:xfrm>
          <a:off x="7248525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49127" name="Text Box 4"/>
        <xdr:cNvSpPr txBox="1">
          <a:spLocks noChangeArrowheads="1"/>
        </xdr:cNvSpPr>
      </xdr:nvSpPr>
      <xdr:spPr bwMode="auto">
        <a:xfrm>
          <a:off x="7258050" y="3886200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49128" name="Text Box 4"/>
        <xdr:cNvSpPr txBox="1">
          <a:spLocks noChangeArrowheads="1"/>
        </xdr:cNvSpPr>
      </xdr:nvSpPr>
      <xdr:spPr bwMode="auto">
        <a:xfrm>
          <a:off x="7229475" y="38862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49129" name="Text Box 4"/>
        <xdr:cNvSpPr txBox="1">
          <a:spLocks noChangeArrowheads="1"/>
        </xdr:cNvSpPr>
      </xdr:nvSpPr>
      <xdr:spPr bwMode="auto">
        <a:xfrm>
          <a:off x="7229475" y="38862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49130" name="Text Box 4"/>
        <xdr:cNvSpPr txBox="1">
          <a:spLocks noChangeArrowheads="1"/>
        </xdr:cNvSpPr>
      </xdr:nvSpPr>
      <xdr:spPr bwMode="auto">
        <a:xfrm>
          <a:off x="7239000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49131" name="Text Box 4"/>
        <xdr:cNvSpPr txBox="1">
          <a:spLocks noChangeArrowheads="1"/>
        </xdr:cNvSpPr>
      </xdr:nvSpPr>
      <xdr:spPr bwMode="auto">
        <a:xfrm>
          <a:off x="7239000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49132" name="Text Box 15"/>
        <xdr:cNvSpPr txBox="1">
          <a:spLocks noChangeArrowheads="1"/>
        </xdr:cNvSpPr>
      </xdr:nvSpPr>
      <xdr:spPr bwMode="auto">
        <a:xfrm>
          <a:off x="7239000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49133" name="Text Box 15"/>
        <xdr:cNvSpPr txBox="1">
          <a:spLocks noChangeArrowheads="1"/>
        </xdr:cNvSpPr>
      </xdr:nvSpPr>
      <xdr:spPr bwMode="auto">
        <a:xfrm>
          <a:off x="7239000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49134" name="Text Box 15"/>
        <xdr:cNvSpPr txBox="1">
          <a:spLocks noChangeArrowheads="1"/>
        </xdr:cNvSpPr>
      </xdr:nvSpPr>
      <xdr:spPr bwMode="auto">
        <a:xfrm>
          <a:off x="7239000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49135" name="Text Box 15"/>
        <xdr:cNvSpPr txBox="1">
          <a:spLocks noChangeArrowheads="1"/>
        </xdr:cNvSpPr>
      </xdr:nvSpPr>
      <xdr:spPr bwMode="auto">
        <a:xfrm>
          <a:off x="7239000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49136" name="Text Box 15"/>
        <xdr:cNvSpPr txBox="1">
          <a:spLocks noChangeArrowheads="1"/>
        </xdr:cNvSpPr>
      </xdr:nvSpPr>
      <xdr:spPr bwMode="auto">
        <a:xfrm>
          <a:off x="7239000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9137" name="Text Box 4"/>
        <xdr:cNvSpPr txBox="1">
          <a:spLocks noChangeArrowheads="1"/>
        </xdr:cNvSpPr>
      </xdr:nvSpPr>
      <xdr:spPr bwMode="auto">
        <a:xfrm>
          <a:off x="7248525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9138" name="Text Box 4"/>
        <xdr:cNvSpPr txBox="1">
          <a:spLocks noChangeArrowheads="1"/>
        </xdr:cNvSpPr>
      </xdr:nvSpPr>
      <xdr:spPr bwMode="auto">
        <a:xfrm>
          <a:off x="7248525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9139" name="Text Box 4"/>
        <xdr:cNvSpPr txBox="1">
          <a:spLocks noChangeArrowheads="1"/>
        </xdr:cNvSpPr>
      </xdr:nvSpPr>
      <xdr:spPr bwMode="auto">
        <a:xfrm>
          <a:off x="7248525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9140" name="Text Box 4"/>
        <xdr:cNvSpPr txBox="1">
          <a:spLocks noChangeArrowheads="1"/>
        </xdr:cNvSpPr>
      </xdr:nvSpPr>
      <xdr:spPr bwMode="auto">
        <a:xfrm>
          <a:off x="7248525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9141" name="Text Box 4"/>
        <xdr:cNvSpPr txBox="1">
          <a:spLocks noChangeArrowheads="1"/>
        </xdr:cNvSpPr>
      </xdr:nvSpPr>
      <xdr:spPr bwMode="auto">
        <a:xfrm>
          <a:off x="7248525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49142" name="Text Box 4"/>
        <xdr:cNvSpPr txBox="1">
          <a:spLocks noChangeArrowheads="1"/>
        </xdr:cNvSpPr>
      </xdr:nvSpPr>
      <xdr:spPr bwMode="auto">
        <a:xfrm>
          <a:off x="7258050" y="3886200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49143" name="Text Box 4"/>
        <xdr:cNvSpPr txBox="1">
          <a:spLocks noChangeArrowheads="1"/>
        </xdr:cNvSpPr>
      </xdr:nvSpPr>
      <xdr:spPr bwMode="auto">
        <a:xfrm>
          <a:off x="7229475" y="38862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49144" name="Text Box 4"/>
        <xdr:cNvSpPr txBox="1">
          <a:spLocks noChangeArrowheads="1"/>
        </xdr:cNvSpPr>
      </xdr:nvSpPr>
      <xdr:spPr bwMode="auto">
        <a:xfrm>
          <a:off x="7229475" y="38862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49145" name="Text Box 4"/>
        <xdr:cNvSpPr txBox="1">
          <a:spLocks noChangeArrowheads="1"/>
        </xdr:cNvSpPr>
      </xdr:nvSpPr>
      <xdr:spPr bwMode="auto">
        <a:xfrm>
          <a:off x="7239000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49146" name="Text Box 4"/>
        <xdr:cNvSpPr txBox="1">
          <a:spLocks noChangeArrowheads="1"/>
        </xdr:cNvSpPr>
      </xdr:nvSpPr>
      <xdr:spPr bwMode="auto">
        <a:xfrm>
          <a:off x="7239000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49147" name="Text Box 15"/>
        <xdr:cNvSpPr txBox="1">
          <a:spLocks noChangeArrowheads="1"/>
        </xdr:cNvSpPr>
      </xdr:nvSpPr>
      <xdr:spPr bwMode="auto">
        <a:xfrm>
          <a:off x="7239000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49148" name="Text Box 15"/>
        <xdr:cNvSpPr txBox="1">
          <a:spLocks noChangeArrowheads="1"/>
        </xdr:cNvSpPr>
      </xdr:nvSpPr>
      <xdr:spPr bwMode="auto">
        <a:xfrm>
          <a:off x="7239000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49149" name="Text Box 15"/>
        <xdr:cNvSpPr txBox="1">
          <a:spLocks noChangeArrowheads="1"/>
        </xdr:cNvSpPr>
      </xdr:nvSpPr>
      <xdr:spPr bwMode="auto">
        <a:xfrm>
          <a:off x="7239000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49150" name="Text Box 15"/>
        <xdr:cNvSpPr txBox="1">
          <a:spLocks noChangeArrowheads="1"/>
        </xdr:cNvSpPr>
      </xdr:nvSpPr>
      <xdr:spPr bwMode="auto">
        <a:xfrm>
          <a:off x="7239000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49151" name="Text Box 15"/>
        <xdr:cNvSpPr txBox="1">
          <a:spLocks noChangeArrowheads="1"/>
        </xdr:cNvSpPr>
      </xdr:nvSpPr>
      <xdr:spPr bwMode="auto">
        <a:xfrm>
          <a:off x="7239000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142875</xdr:colOff>
      <xdr:row>17</xdr:row>
      <xdr:rowOff>0</xdr:rowOff>
    </xdr:to>
    <xdr:sp macro="" textlink="">
      <xdr:nvSpPr>
        <xdr:cNvPr id="6549152" name="Text Box 27"/>
        <xdr:cNvSpPr txBox="1">
          <a:spLocks noChangeArrowheads="1"/>
        </xdr:cNvSpPr>
      </xdr:nvSpPr>
      <xdr:spPr bwMode="auto">
        <a:xfrm>
          <a:off x="4305300" y="3324225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142875</xdr:colOff>
      <xdr:row>17</xdr:row>
      <xdr:rowOff>0</xdr:rowOff>
    </xdr:to>
    <xdr:sp macro="" textlink="">
      <xdr:nvSpPr>
        <xdr:cNvPr id="6549153" name="Text Box 35"/>
        <xdr:cNvSpPr txBox="1">
          <a:spLocks noChangeArrowheads="1"/>
        </xdr:cNvSpPr>
      </xdr:nvSpPr>
      <xdr:spPr bwMode="auto">
        <a:xfrm>
          <a:off x="4305300" y="3324225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49154" name="Text Box 21"/>
        <xdr:cNvSpPr txBox="1">
          <a:spLocks noChangeArrowheads="1"/>
        </xdr:cNvSpPr>
      </xdr:nvSpPr>
      <xdr:spPr bwMode="auto">
        <a:xfrm>
          <a:off x="4305300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49155" name="Text Box 29"/>
        <xdr:cNvSpPr txBox="1">
          <a:spLocks noChangeArrowheads="1"/>
        </xdr:cNvSpPr>
      </xdr:nvSpPr>
      <xdr:spPr bwMode="auto">
        <a:xfrm>
          <a:off x="4305300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49156" name="Text Box 24"/>
        <xdr:cNvSpPr txBox="1">
          <a:spLocks noChangeArrowheads="1"/>
        </xdr:cNvSpPr>
      </xdr:nvSpPr>
      <xdr:spPr bwMode="auto">
        <a:xfrm>
          <a:off x="4305300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49157" name="Text Box 35"/>
        <xdr:cNvSpPr txBox="1">
          <a:spLocks noChangeArrowheads="1"/>
        </xdr:cNvSpPr>
      </xdr:nvSpPr>
      <xdr:spPr bwMode="auto">
        <a:xfrm>
          <a:off x="4305300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49158" name="Text Box 11"/>
        <xdr:cNvSpPr txBox="1">
          <a:spLocks noChangeArrowheads="1"/>
        </xdr:cNvSpPr>
      </xdr:nvSpPr>
      <xdr:spPr bwMode="auto">
        <a:xfrm>
          <a:off x="4267200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49159" name="Text Box 21"/>
        <xdr:cNvSpPr txBox="1">
          <a:spLocks noChangeArrowheads="1"/>
        </xdr:cNvSpPr>
      </xdr:nvSpPr>
      <xdr:spPr bwMode="auto">
        <a:xfrm>
          <a:off x="4305300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49160" name="Text Box 29"/>
        <xdr:cNvSpPr txBox="1">
          <a:spLocks noChangeArrowheads="1"/>
        </xdr:cNvSpPr>
      </xdr:nvSpPr>
      <xdr:spPr bwMode="auto">
        <a:xfrm>
          <a:off x="4305300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49161" name="Text Box 24"/>
        <xdr:cNvSpPr txBox="1">
          <a:spLocks noChangeArrowheads="1"/>
        </xdr:cNvSpPr>
      </xdr:nvSpPr>
      <xdr:spPr bwMode="auto">
        <a:xfrm>
          <a:off x="4305300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49162" name="Text Box 35"/>
        <xdr:cNvSpPr txBox="1">
          <a:spLocks noChangeArrowheads="1"/>
        </xdr:cNvSpPr>
      </xdr:nvSpPr>
      <xdr:spPr bwMode="auto">
        <a:xfrm>
          <a:off x="4305300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49163" name="Text Box 11"/>
        <xdr:cNvSpPr txBox="1">
          <a:spLocks noChangeArrowheads="1"/>
        </xdr:cNvSpPr>
      </xdr:nvSpPr>
      <xdr:spPr bwMode="auto">
        <a:xfrm>
          <a:off x="4267200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49164" name="Text Box 5"/>
        <xdr:cNvSpPr txBox="1">
          <a:spLocks noChangeArrowheads="1"/>
        </xdr:cNvSpPr>
      </xdr:nvSpPr>
      <xdr:spPr bwMode="auto">
        <a:xfrm>
          <a:off x="4267200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49165" name="Text Box 5"/>
        <xdr:cNvSpPr txBox="1">
          <a:spLocks noChangeArrowheads="1"/>
        </xdr:cNvSpPr>
      </xdr:nvSpPr>
      <xdr:spPr bwMode="auto">
        <a:xfrm>
          <a:off x="4267200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49166" name="Text Box 24"/>
        <xdr:cNvSpPr txBox="1">
          <a:spLocks noChangeArrowheads="1"/>
        </xdr:cNvSpPr>
      </xdr:nvSpPr>
      <xdr:spPr bwMode="auto">
        <a:xfrm>
          <a:off x="4305300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49167" name="Text Box 35"/>
        <xdr:cNvSpPr txBox="1">
          <a:spLocks noChangeArrowheads="1"/>
        </xdr:cNvSpPr>
      </xdr:nvSpPr>
      <xdr:spPr bwMode="auto">
        <a:xfrm>
          <a:off x="4305300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49168" name="Text Box 11"/>
        <xdr:cNvSpPr txBox="1">
          <a:spLocks noChangeArrowheads="1"/>
        </xdr:cNvSpPr>
      </xdr:nvSpPr>
      <xdr:spPr bwMode="auto">
        <a:xfrm>
          <a:off x="4267200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49169" name="Text Box 5"/>
        <xdr:cNvSpPr txBox="1">
          <a:spLocks noChangeArrowheads="1"/>
        </xdr:cNvSpPr>
      </xdr:nvSpPr>
      <xdr:spPr bwMode="auto">
        <a:xfrm>
          <a:off x="4267200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49170" name="Text Box 5"/>
        <xdr:cNvSpPr txBox="1">
          <a:spLocks noChangeArrowheads="1"/>
        </xdr:cNvSpPr>
      </xdr:nvSpPr>
      <xdr:spPr bwMode="auto">
        <a:xfrm>
          <a:off x="4267200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49171" name="Text Box 24"/>
        <xdr:cNvSpPr txBox="1">
          <a:spLocks noChangeArrowheads="1"/>
        </xdr:cNvSpPr>
      </xdr:nvSpPr>
      <xdr:spPr bwMode="auto">
        <a:xfrm>
          <a:off x="4305300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49172" name="Text Box 35"/>
        <xdr:cNvSpPr txBox="1">
          <a:spLocks noChangeArrowheads="1"/>
        </xdr:cNvSpPr>
      </xdr:nvSpPr>
      <xdr:spPr bwMode="auto">
        <a:xfrm>
          <a:off x="4305300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49173" name="Text Box 11"/>
        <xdr:cNvSpPr txBox="1">
          <a:spLocks noChangeArrowheads="1"/>
        </xdr:cNvSpPr>
      </xdr:nvSpPr>
      <xdr:spPr bwMode="auto">
        <a:xfrm>
          <a:off x="4267200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49174" name="Text Box 5"/>
        <xdr:cNvSpPr txBox="1">
          <a:spLocks noChangeArrowheads="1"/>
        </xdr:cNvSpPr>
      </xdr:nvSpPr>
      <xdr:spPr bwMode="auto">
        <a:xfrm>
          <a:off x="4267200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49175" name="Text Box 5"/>
        <xdr:cNvSpPr txBox="1">
          <a:spLocks noChangeArrowheads="1"/>
        </xdr:cNvSpPr>
      </xdr:nvSpPr>
      <xdr:spPr bwMode="auto">
        <a:xfrm>
          <a:off x="4267200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49176" name="Text Box 11"/>
        <xdr:cNvSpPr txBox="1">
          <a:spLocks noChangeArrowheads="1"/>
        </xdr:cNvSpPr>
      </xdr:nvSpPr>
      <xdr:spPr bwMode="auto">
        <a:xfrm>
          <a:off x="4267200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49177" name="Text Box 5"/>
        <xdr:cNvSpPr txBox="1">
          <a:spLocks noChangeArrowheads="1"/>
        </xdr:cNvSpPr>
      </xdr:nvSpPr>
      <xdr:spPr bwMode="auto">
        <a:xfrm>
          <a:off x="4267200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49178" name="Text Box 5"/>
        <xdr:cNvSpPr txBox="1">
          <a:spLocks noChangeArrowheads="1"/>
        </xdr:cNvSpPr>
      </xdr:nvSpPr>
      <xdr:spPr bwMode="auto">
        <a:xfrm>
          <a:off x="4267200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49179" name="Text Box 5"/>
        <xdr:cNvSpPr txBox="1">
          <a:spLocks noChangeArrowheads="1"/>
        </xdr:cNvSpPr>
      </xdr:nvSpPr>
      <xdr:spPr bwMode="auto">
        <a:xfrm>
          <a:off x="4267200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142875</xdr:colOff>
      <xdr:row>19</xdr:row>
      <xdr:rowOff>0</xdr:rowOff>
    </xdr:to>
    <xdr:sp macro="" textlink="">
      <xdr:nvSpPr>
        <xdr:cNvPr id="6549180" name="Text Box 28"/>
        <xdr:cNvSpPr txBox="1">
          <a:spLocks noChangeArrowheads="1"/>
        </xdr:cNvSpPr>
      </xdr:nvSpPr>
      <xdr:spPr bwMode="auto">
        <a:xfrm>
          <a:off x="4305300" y="3705225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142875</xdr:colOff>
      <xdr:row>19</xdr:row>
      <xdr:rowOff>0</xdr:rowOff>
    </xdr:to>
    <xdr:sp macro="" textlink="">
      <xdr:nvSpPr>
        <xdr:cNvPr id="6549181" name="Text Box 36"/>
        <xdr:cNvSpPr txBox="1">
          <a:spLocks noChangeArrowheads="1"/>
        </xdr:cNvSpPr>
      </xdr:nvSpPr>
      <xdr:spPr bwMode="auto">
        <a:xfrm>
          <a:off x="4305300" y="3705225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49182" name="Text Box 23"/>
        <xdr:cNvSpPr txBox="1">
          <a:spLocks noChangeArrowheads="1"/>
        </xdr:cNvSpPr>
      </xdr:nvSpPr>
      <xdr:spPr bwMode="auto">
        <a:xfrm>
          <a:off x="4305300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49183" name="Text Box 31"/>
        <xdr:cNvSpPr txBox="1">
          <a:spLocks noChangeArrowheads="1"/>
        </xdr:cNvSpPr>
      </xdr:nvSpPr>
      <xdr:spPr bwMode="auto">
        <a:xfrm>
          <a:off x="4305300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49184" name="Text Box 17"/>
        <xdr:cNvSpPr txBox="1">
          <a:spLocks noChangeArrowheads="1"/>
        </xdr:cNvSpPr>
      </xdr:nvSpPr>
      <xdr:spPr bwMode="auto">
        <a:xfrm>
          <a:off x="4305300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49185" name="Text Box 25"/>
        <xdr:cNvSpPr txBox="1">
          <a:spLocks noChangeArrowheads="1"/>
        </xdr:cNvSpPr>
      </xdr:nvSpPr>
      <xdr:spPr bwMode="auto">
        <a:xfrm>
          <a:off x="4305300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49186" name="Text Box 26"/>
        <xdr:cNvSpPr txBox="1">
          <a:spLocks noChangeArrowheads="1"/>
        </xdr:cNvSpPr>
      </xdr:nvSpPr>
      <xdr:spPr bwMode="auto">
        <a:xfrm>
          <a:off x="4305300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49187" name="Text Box 37"/>
        <xdr:cNvSpPr txBox="1">
          <a:spLocks noChangeArrowheads="1"/>
        </xdr:cNvSpPr>
      </xdr:nvSpPr>
      <xdr:spPr bwMode="auto">
        <a:xfrm>
          <a:off x="4305300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152400</xdr:colOff>
      <xdr:row>18</xdr:row>
      <xdr:rowOff>104775</xdr:rowOff>
    </xdr:to>
    <xdr:sp macro="" textlink="">
      <xdr:nvSpPr>
        <xdr:cNvPr id="6549188" name="Text Box 4"/>
        <xdr:cNvSpPr txBox="1">
          <a:spLocks noChangeArrowheads="1"/>
        </xdr:cNvSpPr>
      </xdr:nvSpPr>
      <xdr:spPr bwMode="auto">
        <a:xfrm>
          <a:off x="4752975" y="3695700"/>
          <a:ext cx="3905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152400</xdr:colOff>
      <xdr:row>18</xdr:row>
      <xdr:rowOff>104775</xdr:rowOff>
    </xdr:to>
    <xdr:sp macro="" textlink="">
      <xdr:nvSpPr>
        <xdr:cNvPr id="6549189" name="Text Box 4"/>
        <xdr:cNvSpPr txBox="1">
          <a:spLocks noChangeArrowheads="1"/>
        </xdr:cNvSpPr>
      </xdr:nvSpPr>
      <xdr:spPr bwMode="auto">
        <a:xfrm>
          <a:off x="4724400" y="3695700"/>
          <a:ext cx="4191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152400</xdr:colOff>
      <xdr:row>18</xdr:row>
      <xdr:rowOff>104775</xdr:rowOff>
    </xdr:to>
    <xdr:sp macro="" textlink="">
      <xdr:nvSpPr>
        <xdr:cNvPr id="6549190" name="Text Box 4"/>
        <xdr:cNvSpPr txBox="1">
          <a:spLocks noChangeArrowheads="1"/>
        </xdr:cNvSpPr>
      </xdr:nvSpPr>
      <xdr:spPr bwMode="auto">
        <a:xfrm>
          <a:off x="4724400" y="3695700"/>
          <a:ext cx="4191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142875</xdr:colOff>
      <xdr:row>18</xdr:row>
      <xdr:rowOff>104775</xdr:rowOff>
    </xdr:to>
    <xdr:sp macro="" textlink="">
      <xdr:nvSpPr>
        <xdr:cNvPr id="6549191" name="Text Box 4"/>
        <xdr:cNvSpPr txBox="1">
          <a:spLocks noChangeArrowheads="1"/>
        </xdr:cNvSpPr>
      </xdr:nvSpPr>
      <xdr:spPr bwMode="auto">
        <a:xfrm>
          <a:off x="4733925" y="3695700"/>
          <a:ext cx="4000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142875</xdr:colOff>
      <xdr:row>18</xdr:row>
      <xdr:rowOff>104775</xdr:rowOff>
    </xdr:to>
    <xdr:sp macro="" textlink="">
      <xdr:nvSpPr>
        <xdr:cNvPr id="6549192" name="Text Box 4"/>
        <xdr:cNvSpPr txBox="1">
          <a:spLocks noChangeArrowheads="1"/>
        </xdr:cNvSpPr>
      </xdr:nvSpPr>
      <xdr:spPr bwMode="auto">
        <a:xfrm>
          <a:off x="4733925" y="3695700"/>
          <a:ext cx="4000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49193" name="Text Box 23"/>
        <xdr:cNvSpPr txBox="1">
          <a:spLocks noChangeArrowheads="1"/>
        </xdr:cNvSpPr>
      </xdr:nvSpPr>
      <xdr:spPr bwMode="auto">
        <a:xfrm>
          <a:off x="4305300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49194" name="Text Box 31"/>
        <xdr:cNvSpPr txBox="1">
          <a:spLocks noChangeArrowheads="1"/>
        </xdr:cNvSpPr>
      </xdr:nvSpPr>
      <xdr:spPr bwMode="auto">
        <a:xfrm>
          <a:off x="4305300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49195" name="Text Box 17"/>
        <xdr:cNvSpPr txBox="1">
          <a:spLocks noChangeArrowheads="1"/>
        </xdr:cNvSpPr>
      </xdr:nvSpPr>
      <xdr:spPr bwMode="auto">
        <a:xfrm>
          <a:off x="4305300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49196" name="Text Box 25"/>
        <xdr:cNvSpPr txBox="1">
          <a:spLocks noChangeArrowheads="1"/>
        </xdr:cNvSpPr>
      </xdr:nvSpPr>
      <xdr:spPr bwMode="auto">
        <a:xfrm>
          <a:off x="4305300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49197" name="Text Box 26"/>
        <xdr:cNvSpPr txBox="1">
          <a:spLocks noChangeArrowheads="1"/>
        </xdr:cNvSpPr>
      </xdr:nvSpPr>
      <xdr:spPr bwMode="auto">
        <a:xfrm>
          <a:off x="4305300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49198" name="Text Box 37"/>
        <xdr:cNvSpPr txBox="1">
          <a:spLocks noChangeArrowheads="1"/>
        </xdr:cNvSpPr>
      </xdr:nvSpPr>
      <xdr:spPr bwMode="auto">
        <a:xfrm>
          <a:off x="4305300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123825</xdr:colOff>
      <xdr:row>18</xdr:row>
      <xdr:rowOff>133350</xdr:rowOff>
    </xdr:to>
    <xdr:sp macro="" textlink="">
      <xdr:nvSpPr>
        <xdr:cNvPr id="6549199" name="Text Box 4"/>
        <xdr:cNvSpPr txBox="1">
          <a:spLocks noChangeArrowheads="1"/>
        </xdr:cNvSpPr>
      </xdr:nvSpPr>
      <xdr:spPr bwMode="auto">
        <a:xfrm>
          <a:off x="4752975" y="3695700"/>
          <a:ext cx="3619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123825</xdr:colOff>
      <xdr:row>18</xdr:row>
      <xdr:rowOff>133350</xdr:rowOff>
    </xdr:to>
    <xdr:sp macro="" textlink="">
      <xdr:nvSpPr>
        <xdr:cNvPr id="6549200" name="Text Box 4"/>
        <xdr:cNvSpPr txBox="1">
          <a:spLocks noChangeArrowheads="1"/>
        </xdr:cNvSpPr>
      </xdr:nvSpPr>
      <xdr:spPr bwMode="auto">
        <a:xfrm>
          <a:off x="4724400" y="3695700"/>
          <a:ext cx="390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123825</xdr:colOff>
      <xdr:row>18</xdr:row>
      <xdr:rowOff>133350</xdr:rowOff>
    </xdr:to>
    <xdr:sp macro="" textlink="">
      <xdr:nvSpPr>
        <xdr:cNvPr id="6549201" name="Text Box 4"/>
        <xdr:cNvSpPr txBox="1">
          <a:spLocks noChangeArrowheads="1"/>
        </xdr:cNvSpPr>
      </xdr:nvSpPr>
      <xdr:spPr bwMode="auto">
        <a:xfrm>
          <a:off x="4724400" y="3695700"/>
          <a:ext cx="390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114300</xdr:colOff>
      <xdr:row>18</xdr:row>
      <xdr:rowOff>133350</xdr:rowOff>
    </xdr:to>
    <xdr:sp macro="" textlink="">
      <xdr:nvSpPr>
        <xdr:cNvPr id="6549202" name="Text Box 4"/>
        <xdr:cNvSpPr txBox="1">
          <a:spLocks noChangeArrowheads="1"/>
        </xdr:cNvSpPr>
      </xdr:nvSpPr>
      <xdr:spPr bwMode="auto">
        <a:xfrm>
          <a:off x="4733925" y="3695700"/>
          <a:ext cx="3714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114300</xdr:colOff>
      <xdr:row>18</xdr:row>
      <xdr:rowOff>133350</xdr:rowOff>
    </xdr:to>
    <xdr:sp macro="" textlink="">
      <xdr:nvSpPr>
        <xdr:cNvPr id="6549203" name="Text Box 4"/>
        <xdr:cNvSpPr txBox="1">
          <a:spLocks noChangeArrowheads="1"/>
        </xdr:cNvSpPr>
      </xdr:nvSpPr>
      <xdr:spPr bwMode="auto">
        <a:xfrm>
          <a:off x="4733925" y="3695700"/>
          <a:ext cx="3714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49204" name="Text Box 17"/>
        <xdr:cNvSpPr txBox="1">
          <a:spLocks noChangeArrowheads="1"/>
        </xdr:cNvSpPr>
      </xdr:nvSpPr>
      <xdr:spPr bwMode="auto">
        <a:xfrm>
          <a:off x="4305300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49205" name="Text Box 25"/>
        <xdr:cNvSpPr txBox="1">
          <a:spLocks noChangeArrowheads="1"/>
        </xdr:cNvSpPr>
      </xdr:nvSpPr>
      <xdr:spPr bwMode="auto">
        <a:xfrm>
          <a:off x="4305300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49206" name="Text Box 26"/>
        <xdr:cNvSpPr txBox="1">
          <a:spLocks noChangeArrowheads="1"/>
        </xdr:cNvSpPr>
      </xdr:nvSpPr>
      <xdr:spPr bwMode="auto">
        <a:xfrm>
          <a:off x="4305300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49207" name="Text Box 37"/>
        <xdr:cNvSpPr txBox="1">
          <a:spLocks noChangeArrowheads="1"/>
        </xdr:cNvSpPr>
      </xdr:nvSpPr>
      <xdr:spPr bwMode="auto">
        <a:xfrm>
          <a:off x="4305300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49208" name="Text Box 4"/>
        <xdr:cNvSpPr txBox="1">
          <a:spLocks noChangeArrowheads="1"/>
        </xdr:cNvSpPr>
      </xdr:nvSpPr>
      <xdr:spPr bwMode="auto">
        <a:xfrm>
          <a:off x="4752975" y="3695700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49209" name="Text Box 4"/>
        <xdr:cNvSpPr txBox="1">
          <a:spLocks noChangeArrowheads="1"/>
        </xdr:cNvSpPr>
      </xdr:nvSpPr>
      <xdr:spPr bwMode="auto">
        <a:xfrm>
          <a:off x="4724400" y="3695700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49210" name="Text Box 4"/>
        <xdr:cNvSpPr txBox="1">
          <a:spLocks noChangeArrowheads="1"/>
        </xdr:cNvSpPr>
      </xdr:nvSpPr>
      <xdr:spPr bwMode="auto">
        <a:xfrm>
          <a:off x="4724400" y="3695700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49211" name="Text Box 4"/>
        <xdr:cNvSpPr txBox="1">
          <a:spLocks noChangeArrowheads="1"/>
        </xdr:cNvSpPr>
      </xdr:nvSpPr>
      <xdr:spPr bwMode="auto">
        <a:xfrm>
          <a:off x="4733925" y="3695700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49212" name="Text Box 4"/>
        <xdr:cNvSpPr txBox="1">
          <a:spLocks noChangeArrowheads="1"/>
        </xdr:cNvSpPr>
      </xdr:nvSpPr>
      <xdr:spPr bwMode="auto">
        <a:xfrm>
          <a:off x="4733925" y="3695700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49213" name="Text Box 26"/>
        <xdr:cNvSpPr txBox="1">
          <a:spLocks noChangeArrowheads="1"/>
        </xdr:cNvSpPr>
      </xdr:nvSpPr>
      <xdr:spPr bwMode="auto">
        <a:xfrm>
          <a:off x="4305300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49214" name="Text Box 37"/>
        <xdr:cNvSpPr txBox="1">
          <a:spLocks noChangeArrowheads="1"/>
        </xdr:cNvSpPr>
      </xdr:nvSpPr>
      <xdr:spPr bwMode="auto">
        <a:xfrm>
          <a:off x="4305300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49215" name="Text Box 4"/>
        <xdr:cNvSpPr txBox="1">
          <a:spLocks noChangeArrowheads="1"/>
        </xdr:cNvSpPr>
      </xdr:nvSpPr>
      <xdr:spPr bwMode="auto">
        <a:xfrm>
          <a:off x="4752975" y="3695700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49216" name="Text Box 4"/>
        <xdr:cNvSpPr txBox="1">
          <a:spLocks noChangeArrowheads="1"/>
        </xdr:cNvSpPr>
      </xdr:nvSpPr>
      <xdr:spPr bwMode="auto">
        <a:xfrm>
          <a:off x="4724400" y="3695700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49217" name="Text Box 4"/>
        <xdr:cNvSpPr txBox="1">
          <a:spLocks noChangeArrowheads="1"/>
        </xdr:cNvSpPr>
      </xdr:nvSpPr>
      <xdr:spPr bwMode="auto">
        <a:xfrm>
          <a:off x="4724400" y="3695700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49218" name="Text Box 4"/>
        <xdr:cNvSpPr txBox="1">
          <a:spLocks noChangeArrowheads="1"/>
        </xdr:cNvSpPr>
      </xdr:nvSpPr>
      <xdr:spPr bwMode="auto">
        <a:xfrm>
          <a:off x="4733925" y="3695700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49219" name="Text Box 4"/>
        <xdr:cNvSpPr txBox="1">
          <a:spLocks noChangeArrowheads="1"/>
        </xdr:cNvSpPr>
      </xdr:nvSpPr>
      <xdr:spPr bwMode="auto">
        <a:xfrm>
          <a:off x="4733925" y="3695700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49220" name="Text Box 4"/>
        <xdr:cNvSpPr txBox="1">
          <a:spLocks noChangeArrowheads="1"/>
        </xdr:cNvSpPr>
      </xdr:nvSpPr>
      <xdr:spPr bwMode="auto">
        <a:xfrm>
          <a:off x="4752975" y="3695700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49221" name="Text Box 4"/>
        <xdr:cNvSpPr txBox="1">
          <a:spLocks noChangeArrowheads="1"/>
        </xdr:cNvSpPr>
      </xdr:nvSpPr>
      <xdr:spPr bwMode="auto">
        <a:xfrm>
          <a:off x="4724400" y="3695700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49222" name="Text Box 4"/>
        <xdr:cNvSpPr txBox="1">
          <a:spLocks noChangeArrowheads="1"/>
        </xdr:cNvSpPr>
      </xdr:nvSpPr>
      <xdr:spPr bwMode="auto">
        <a:xfrm>
          <a:off x="4724400" y="3695700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49223" name="Text Box 4"/>
        <xdr:cNvSpPr txBox="1">
          <a:spLocks noChangeArrowheads="1"/>
        </xdr:cNvSpPr>
      </xdr:nvSpPr>
      <xdr:spPr bwMode="auto">
        <a:xfrm>
          <a:off x="4733925" y="3695700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49224" name="Text Box 4"/>
        <xdr:cNvSpPr txBox="1">
          <a:spLocks noChangeArrowheads="1"/>
        </xdr:cNvSpPr>
      </xdr:nvSpPr>
      <xdr:spPr bwMode="auto">
        <a:xfrm>
          <a:off x="4733925" y="3695700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49225" name="Text Box 4"/>
        <xdr:cNvSpPr txBox="1">
          <a:spLocks noChangeArrowheads="1"/>
        </xdr:cNvSpPr>
      </xdr:nvSpPr>
      <xdr:spPr bwMode="auto">
        <a:xfrm>
          <a:off x="4752975" y="36957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49226" name="Text Box 4"/>
        <xdr:cNvSpPr txBox="1">
          <a:spLocks noChangeArrowheads="1"/>
        </xdr:cNvSpPr>
      </xdr:nvSpPr>
      <xdr:spPr bwMode="auto">
        <a:xfrm>
          <a:off x="4724400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49227" name="Text Box 4"/>
        <xdr:cNvSpPr txBox="1">
          <a:spLocks noChangeArrowheads="1"/>
        </xdr:cNvSpPr>
      </xdr:nvSpPr>
      <xdr:spPr bwMode="auto">
        <a:xfrm>
          <a:off x="4724400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49228" name="Text Box 4"/>
        <xdr:cNvSpPr txBox="1">
          <a:spLocks noChangeArrowheads="1"/>
        </xdr:cNvSpPr>
      </xdr:nvSpPr>
      <xdr:spPr bwMode="auto">
        <a:xfrm>
          <a:off x="4733925" y="36957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49229" name="Text Box 4"/>
        <xdr:cNvSpPr txBox="1">
          <a:spLocks noChangeArrowheads="1"/>
        </xdr:cNvSpPr>
      </xdr:nvSpPr>
      <xdr:spPr bwMode="auto">
        <a:xfrm>
          <a:off x="4733925" y="36957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549230" name="Text Box 4"/>
        <xdr:cNvSpPr txBox="1">
          <a:spLocks noChangeArrowheads="1"/>
        </xdr:cNvSpPr>
      </xdr:nvSpPr>
      <xdr:spPr bwMode="auto">
        <a:xfrm>
          <a:off x="4743450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549231" name="Text Box 4"/>
        <xdr:cNvSpPr txBox="1">
          <a:spLocks noChangeArrowheads="1"/>
        </xdr:cNvSpPr>
      </xdr:nvSpPr>
      <xdr:spPr bwMode="auto">
        <a:xfrm>
          <a:off x="4743450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549232" name="Text Box 4"/>
        <xdr:cNvSpPr txBox="1">
          <a:spLocks noChangeArrowheads="1"/>
        </xdr:cNvSpPr>
      </xdr:nvSpPr>
      <xdr:spPr bwMode="auto">
        <a:xfrm>
          <a:off x="4743450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549233" name="Text Box 4"/>
        <xdr:cNvSpPr txBox="1">
          <a:spLocks noChangeArrowheads="1"/>
        </xdr:cNvSpPr>
      </xdr:nvSpPr>
      <xdr:spPr bwMode="auto">
        <a:xfrm>
          <a:off x="4743450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549234" name="Text Box 4"/>
        <xdr:cNvSpPr txBox="1">
          <a:spLocks noChangeArrowheads="1"/>
        </xdr:cNvSpPr>
      </xdr:nvSpPr>
      <xdr:spPr bwMode="auto">
        <a:xfrm>
          <a:off x="4743450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49235" name="Text Box 4"/>
        <xdr:cNvSpPr txBox="1">
          <a:spLocks noChangeArrowheads="1"/>
        </xdr:cNvSpPr>
      </xdr:nvSpPr>
      <xdr:spPr bwMode="auto">
        <a:xfrm>
          <a:off x="4743450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49236" name="Text Box 4"/>
        <xdr:cNvSpPr txBox="1">
          <a:spLocks noChangeArrowheads="1"/>
        </xdr:cNvSpPr>
      </xdr:nvSpPr>
      <xdr:spPr bwMode="auto">
        <a:xfrm>
          <a:off x="4743450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49237" name="Text Box 4"/>
        <xdr:cNvSpPr txBox="1">
          <a:spLocks noChangeArrowheads="1"/>
        </xdr:cNvSpPr>
      </xdr:nvSpPr>
      <xdr:spPr bwMode="auto">
        <a:xfrm>
          <a:off x="4743450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49238" name="Text Box 4"/>
        <xdr:cNvSpPr txBox="1">
          <a:spLocks noChangeArrowheads="1"/>
        </xdr:cNvSpPr>
      </xdr:nvSpPr>
      <xdr:spPr bwMode="auto">
        <a:xfrm>
          <a:off x="4743450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49239" name="Text Box 4"/>
        <xdr:cNvSpPr txBox="1">
          <a:spLocks noChangeArrowheads="1"/>
        </xdr:cNvSpPr>
      </xdr:nvSpPr>
      <xdr:spPr bwMode="auto">
        <a:xfrm>
          <a:off x="4743450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546247</xdr:colOff>
      <xdr:row>12</xdr:row>
      <xdr:rowOff>100542</xdr:rowOff>
    </xdr:to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7237095" y="2743200"/>
          <a:ext cx="719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489" name="Text Box 3"/>
        <xdr:cNvSpPr txBox="1">
          <a:spLocks noChangeArrowheads="1"/>
        </xdr:cNvSpPr>
      </xdr:nvSpPr>
      <xdr:spPr bwMode="auto">
        <a:xfrm>
          <a:off x="7237095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7237095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491" name="Text Box 3"/>
        <xdr:cNvSpPr txBox="1">
          <a:spLocks noChangeArrowheads="1"/>
        </xdr:cNvSpPr>
      </xdr:nvSpPr>
      <xdr:spPr bwMode="auto">
        <a:xfrm>
          <a:off x="7237095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7237095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493" name="Text Box 3"/>
        <xdr:cNvSpPr txBox="1">
          <a:spLocks noChangeArrowheads="1"/>
        </xdr:cNvSpPr>
      </xdr:nvSpPr>
      <xdr:spPr bwMode="auto">
        <a:xfrm>
          <a:off x="7237095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9</xdr:col>
      <xdr:colOff>3322</xdr:colOff>
      <xdr:row>12</xdr:row>
      <xdr:rowOff>100542</xdr:rowOff>
    </xdr:to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7237095" y="2743200"/>
          <a:ext cx="1481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586887</xdr:colOff>
      <xdr:row>12</xdr:row>
      <xdr:rowOff>125942</xdr:rowOff>
    </xdr:to>
    <xdr:sp macro="" textlink="">
      <xdr:nvSpPr>
        <xdr:cNvPr id="495" name="Text Box 3"/>
        <xdr:cNvSpPr txBox="1">
          <a:spLocks noChangeArrowheads="1"/>
        </xdr:cNvSpPr>
      </xdr:nvSpPr>
      <xdr:spPr bwMode="auto">
        <a:xfrm>
          <a:off x="7237095" y="27432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586887</xdr:colOff>
      <xdr:row>12</xdr:row>
      <xdr:rowOff>125942</xdr:rowOff>
    </xdr:to>
    <xdr:sp macro="" textlink="">
      <xdr:nvSpPr>
        <xdr:cNvPr id="496" name="Text Box 3"/>
        <xdr:cNvSpPr txBox="1">
          <a:spLocks noChangeArrowheads="1"/>
        </xdr:cNvSpPr>
      </xdr:nvSpPr>
      <xdr:spPr bwMode="auto">
        <a:xfrm>
          <a:off x="7237095" y="27432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586887</xdr:colOff>
      <xdr:row>12</xdr:row>
      <xdr:rowOff>125942</xdr:rowOff>
    </xdr:to>
    <xdr:sp macro="" textlink="">
      <xdr:nvSpPr>
        <xdr:cNvPr id="497" name="Text Box 3"/>
        <xdr:cNvSpPr txBox="1">
          <a:spLocks noChangeArrowheads="1"/>
        </xdr:cNvSpPr>
      </xdr:nvSpPr>
      <xdr:spPr bwMode="auto">
        <a:xfrm>
          <a:off x="7237095" y="27432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586887</xdr:colOff>
      <xdr:row>12</xdr:row>
      <xdr:rowOff>125942</xdr:rowOff>
    </xdr:to>
    <xdr:sp macro="" textlink="">
      <xdr:nvSpPr>
        <xdr:cNvPr id="498" name="Text Box 3"/>
        <xdr:cNvSpPr txBox="1">
          <a:spLocks noChangeArrowheads="1"/>
        </xdr:cNvSpPr>
      </xdr:nvSpPr>
      <xdr:spPr bwMode="auto">
        <a:xfrm>
          <a:off x="7237095" y="27432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586887</xdr:colOff>
      <xdr:row>12</xdr:row>
      <xdr:rowOff>125942</xdr:rowOff>
    </xdr:to>
    <xdr:sp macro="" textlink="">
      <xdr:nvSpPr>
        <xdr:cNvPr id="499" name="Text Box 3"/>
        <xdr:cNvSpPr txBox="1">
          <a:spLocks noChangeArrowheads="1"/>
        </xdr:cNvSpPr>
      </xdr:nvSpPr>
      <xdr:spPr bwMode="auto">
        <a:xfrm>
          <a:off x="7237095" y="27432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49252" name="Text Box 4"/>
        <xdr:cNvSpPr txBox="1">
          <a:spLocks noChangeArrowheads="1"/>
        </xdr:cNvSpPr>
      </xdr:nvSpPr>
      <xdr:spPr bwMode="auto">
        <a:xfrm>
          <a:off x="7248525" y="35052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49253" name="Text Box 4"/>
        <xdr:cNvSpPr txBox="1">
          <a:spLocks noChangeArrowheads="1"/>
        </xdr:cNvSpPr>
      </xdr:nvSpPr>
      <xdr:spPr bwMode="auto">
        <a:xfrm>
          <a:off x="7248525" y="35052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49254" name="Text Box 4"/>
        <xdr:cNvSpPr txBox="1">
          <a:spLocks noChangeArrowheads="1"/>
        </xdr:cNvSpPr>
      </xdr:nvSpPr>
      <xdr:spPr bwMode="auto">
        <a:xfrm>
          <a:off x="7248525" y="36957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49255" name="Text Box 4"/>
        <xdr:cNvSpPr txBox="1">
          <a:spLocks noChangeArrowheads="1"/>
        </xdr:cNvSpPr>
      </xdr:nvSpPr>
      <xdr:spPr bwMode="auto">
        <a:xfrm>
          <a:off x="7248525" y="36957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49256" name="Text Box 4"/>
        <xdr:cNvSpPr txBox="1">
          <a:spLocks noChangeArrowheads="1"/>
        </xdr:cNvSpPr>
      </xdr:nvSpPr>
      <xdr:spPr bwMode="auto">
        <a:xfrm>
          <a:off x="7239000" y="35052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49257" name="Text Box 4"/>
        <xdr:cNvSpPr txBox="1">
          <a:spLocks noChangeArrowheads="1"/>
        </xdr:cNvSpPr>
      </xdr:nvSpPr>
      <xdr:spPr bwMode="auto">
        <a:xfrm>
          <a:off x="7239000" y="35052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49258" name="Text Box 4"/>
        <xdr:cNvSpPr txBox="1">
          <a:spLocks noChangeArrowheads="1"/>
        </xdr:cNvSpPr>
      </xdr:nvSpPr>
      <xdr:spPr bwMode="auto">
        <a:xfrm>
          <a:off x="7239000" y="35052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49259" name="Text Box 4"/>
        <xdr:cNvSpPr txBox="1">
          <a:spLocks noChangeArrowheads="1"/>
        </xdr:cNvSpPr>
      </xdr:nvSpPr>
      <xdr:spPr bwMode="auto">
        <a:xfrm>
          <a:off x="7239000" y="35052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49260" name="Text Box 4"/>
        <xdr:cNvSpPr txBox="1">
          <a:spLocks noChangeArrowheads="1"/>
        </xdr:cNvSpPr>
      </xdr:nvSpPr>
      <xdr:spPr bwMode="auto">
        <a:xfrm>
          <a:off x="7239000" y="35052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49261" name="Text Box 4"/>
        <xdr:cNvSpPr txBox="1">
          <a:spLocks noChangeArrowheads="1"/>
        </xdr:cNvSpPr>
      </xdr:nvSpPr>
      <xdr:spPr bwMode="auto">
        <a:xfrm>
          <a:off x="7239000" y="35052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49262" name="Text Box 4"/>
        <xdr:cNvSpPr txBox="1">
          <a:spLocks noChangeArrowheads="1"/>
        </xdr:cNvSpPr>
      </xdr:nvSpPr>
      <xdr:spPr bwMode="auto">
        <a:xfrm>
          <a:off x="7239000" y="35052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49263" name="Text Box 4"/>
        <xdr:cNvSpPr txBox="1">
          <a:spLocks noChangeArrowheads="1"/>
        </xdr:cNvSpPr>
      </xdr:nvSpPr>
      <xdr:spPr bwMode="auto">
        <a:xfrm>
          <a:off x="7239000" y="35052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49264" name="Text Box 4"/>
        <xdr:cNvSpPr txBox="1">
          <a:spLocks noChangeArrowheads="1"/>
        </xdr:cNvSpPr>
      </xdr:nvSpPr>
      <xdr:spPr bwMode="auto">
        <a:xfrm>
          <a:off x="7239000" y="35052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49265" name="Text Box 4"/>
        <xdr:cNvSpPr txBox="1">
          <a:spLocks noChangeArrowheads="1"/>
        </xdr:cNvSpPr>
      </xdr:nvSpPr>
      <xdr:spPr bwMode="auto">
        <a:xfrm>
          <a:off x="7239000" y="35052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49266" name="Text Box 4"/>
        <xdr:cNvSpPr txBox="1">
          <a:spLocks noChangeArrowheads="1"/>
        </xdr:cNvSpPr>
      </xdr:nvSpPr>
      <xdr:spPr bwMode="auto">
        <a:xfrm>
          <a:off x="7239000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49267" name="Text Box 4"/>
        <xdr:cNvSpPr txBox="1">
          <a:spLocks noChangeArrowheads="1"/>
        </xdr:cNvSpPr>
      </xdr:nvSpPr>
      <xdr:spPr bwMode="auto">
        <a:xfrm>
          <a:off x="7239000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49268" name="Text Box 4"/>
        <xdr:cNvSpPr txBox="1">
          <a:spLocks noChangeArrowheads="1"/>
        </xdr:cNvSpPr>
      </xdr:nvSpPr>
      <xdr:spPr bwMode="auto">
        <a:xfrm>
          <a:off x="7239000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49269" name="Text Box 4"/>
        <xdr:cNvSpPr txBox="1">
          <a:spLocks noChangeArrowheads="1"/>
        </xdr:cNvSpPr>
      </xdr:nvSpPr>
      <xdr:spPr bwMode="auto">
        <a:xfrm>
          <a:off x="7239000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49270" name="Text Box 4"/>
        <xdr:cNvSpPr txBox="1">
          <a:spLocks noChangeArrowheads="1"/>
        </xdr:cNvSpPr>
      </xdr:nvSpPr>
      <xdr:spPr bwMode="auto">
        <a:xfrm>
          <a:off x="7239000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49271" name="Text Box 4"/>
        <xdr:cNvSpPr txBox="1">
          <a:spLocks noChangeArrowheads="1"/>
        </xdr:cNvSpPr>
      </xdr:nvSpPr>
      <xdr:spPr bwMode="auto">
        <a:xfrm>
          <a:off x="7248525" y="36957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49272" name="Text Box 4"/>
        <xdr:cNvSpPr txBox="1">
          <a:spLocks noChangeArrowheads="1"/>
        </xdr:cNvSpPr>
      </xdr:nvSpPr>
      <xdr:spPr bwMode="auto">
        <a:xfrm>
          <a:off x="7239000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49273" name="Text Box 4"/>
        <xdr:cNvSpPr txBox="1">
          <a:spLocks noChangeArrowheads="1"/>
        </xdr:cNvSpPr>
      </xdr:nvSpPr>
      <xdr:spPr bwMode="auto">
        <a:xfrm>
          <a:off x="7258050" y="3695700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49274" name="Text Box 4"/>
        <xdr:cNvSpPr txBox="1">
          <a:spLocks noChangeArrowheads="1"/>
        </xdr:cNvSpPr>
      </xdr:nvSpPr>
      <xdr:spPr bwMode="auto">
        <a:xfrm>
          <a:off x="7239000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49275" name="Text Box 4"/>
        <xdr:cNvSpPr txBox="1">
          <a:spLocks noChangeArrowheads="1"/>
        </xdr:cNvSpPr>
      </xdr:nvSpPr>
      <xdr:spPr bwMode="auto">
        <a:xfrm>
          <a:off x="7239000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49276" name="Text Box 4"/>
        <xdr:cNvSpPr txBox="1">
          <a:spLocks noChangeArrowheads="1"/>
        </xdr:cNvSpPr>
      </xdr:nvSpPr>
      <xdr:spPr bwMode="auto">
        <a:xfrm>
          <a:off x="7248525" y="36957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49277" name="Text Box 4"/>
        <xdr:cNvSpPr txBox="1">
          <a:spLocks noChangeArrowheads="1"/>
        </xdr:cNvSpPr>
      </xdr:nvSpPr>
      <xdr:spPr bwMode="auto">
        <a:xfrm>
          <a:off x="7239000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49278" name="Text Box 4"/>
        <xdr:cNvSpPr txBox="1">
          <a:spLocks noChangeArrowheads="1"/>
        </xdr:cNvSpPr>
      </xdr:nvSpPr>
      <xdr:spPr bwMode="auto">
        <a:xfrm>
          <a:off x="7258050" y="3695700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49279" name="Text Box 4"/>
        <xdr:cNvSpPr txBox="1">
          <a:spLocks noChangeArrowheads="1"/>
        </xdr:cNvSpPr>
      </xdr:nvSpPr>
      <xdr:spPr bwMode="auto">
        <a:xfrm>
          <a:off x="7239000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49280" name="Text Box 4"/>
        <xdr:cNvSpPr txBox="1">
          <a:spLocks noChangeArrowheads="1"/>
        </xdr:cNvSpPr>
      </xdr:nvSpPr>
      <xdr:spPr bwMode="auto">
        <a:xfrm>
          <a:off x="7258050" y="3695700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49281" name="Text Box 4"/>
        <xdr:cNvSpPr txBox="1">
          <a:spLocks noChangeArrowheads="1"/>
        </xdr:cNvSpPr>
      </xdr:nvSpPr>
      <xdr:spPr bwMode="auto">
        <a:xfrm>
          <a:off x="7229475" y="3695700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49282" name="Text Box 4"/>
        <xdr:cNvSpPr txBox="1">
          <a:spLocks noChangeArrowheads="1"/>
        </xdr:cNvSpPr>
      </xdr:nvSpPr>
      <xdr:spPr bwMode="auto">
        <a:xfrm>
          <a:off x="7229475" y="3695700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49283" name="Text Box 4"/>
        <xdr:cNvSpPr txBox="1">
          <a:spLocks noChangeArrowheads="1"/>
        </xdr:cNvSpPr>
      </xdr:nvSpPr>
      <xdr:spPr bwMode="auto">
        <a:xfrm>
          <a:off x="7239000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49284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49285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9286" name="Text Box 4"/>
        <xdr:cNvSpPr txBox="1">
          <a:spLocks noChangeArrowheads="1"/>
        </xdr:cNvSpPr>
      </xdr:nvSpPr>
      <xdr:spPr bwMode="auto">
        <a:xfrm>
          <a:off x="7248525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9287" name="Text Box 4"/>
        <xdr:cNvSpPr txBox="1">
          <a:spLocks noChangeArrowheads="1"/>
        </xdr:cNvSpPr>
      </xdr:nvSpPr>
      <xdr:spPr bwMode="auto">
        <a:xfrm>
          <a:off x="7248525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49288" name="Text Box 4"/>
        <xdr:cNvSpPr txBox="1">
          <a:spLocks noChangeArrowheads="1"/>
        </xdr:cNvSpPr>
      </xdr:nvSpPr>
      <xdr:spPr bwMode="auto">
        <a:xfrm>
          <a:off x="7239000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49289" name="Text Box 4"/>
        <xdr:cNvSpPr txBox="1">
          <a:spLocks noChangeArrowheads="1"/>
        </xdr:cNvSpPr>
      </xdr:nvSpPr>
      <xdr:spPr bwMode="auto">
        <a:xfrm>
          <a:off x="7239000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49290" name="Text Box 4"/>
        <xdr:cNvSpPr txBox="1">
          <a:spLocks noChangeArrowheads="1"/>
        </xdr:cNvSpPr>
      </xdr:nvSpPr>
      <xdr:spPr bwMode="auto">
        <a:xfrm>
          <a:off x="7239000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49291" name="Text Box 4"/>
        <xdr:cNvSpPr txBox="1">
          <a:spLocks noChangeArrowheads="1"/>
        </xdr:cNvSpPr>
      </xdr:nvSpPr>
      <xdr:spPr bwMode="auto">
        <a:xfrm>
          <a:off x="7239000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49292" name="Text Box 4"/>
        <xdr:cNvSpPr txBox="1">
          <a:spLocks noChangeArrowheads="1"/>
        </xdr:cNvSpPr>
      </xdr:nvSpPr>
      <xdr:spPr bwMode="auto">
        <a:xfrm>
          <a:off x="7239000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49293" name="Text Box 4"/>
        <xdr:cNvSpPr txBox="1">
          <a:spLocks noChangeArrowheads="1"/>
        </xdr:cNvSpPr>
      </xdr:nvSpPr>
      <xdr:spPr bwMode="auto">
        <a:xfrm>
          <a:off x="7239000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49294" name="Text Box 4"/>
        <xdr:cNvSpPr txBox="1">
          <a:spLocks noChangeArrowheads="1"/>
        </xdr:cNvSpPr>
      </xdr:nvSpPr>
      <xdr:spPr bwMode="auto">
        <a:xfrm>
          <a:off x="7239000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49295" name="Text Box 4"/>
        <xdr:cNvSpPr txBox="1">
          <a:spLocks noChangeArrowheads="1"/>
        </xdr:cNvSpPr>
      </xdr:nvSpPr>
      <xdr:spPr bwMode="auto">
        <a:xfrm>
          <a:off x="7239000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49296" name="Text Box 4"/>
        <xdr:cNvSpPr txBox="1">
          <a:spLocks noChangeArrowheads="1"/>
        </xdr:cNvSpPr>
      </xdr:nvSpPr>
      <xdr:spPr bwMode="auto">
        <a:xfrm>
          <a:off x="7239000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49297" name="Text Box 4"/>
        <xdr:cNvSpPr txBox="1">
          <a:spLocks noChangeArrowheads="1"/>
        </xdr:cNvSpPr>
      </xdr:nvSpPr>
      <xdr:spPr bwMode="auto">
        <a:xfrm>
          <a:off x="7239000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9298" name="Text Box 4"/>
        <xdr:cNvSpPr txBox="1">
          <a:spLocks noChangeArrowheads="1"/>
        </xdr:cNvSpPr>
      </xdr:nvSpPr>
      <xdr:spPr bwMode="auto">
        <a:xfrm>
          <a:off x="7239000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9299" name="Text Box 4"/>
        <xdr:cNvSpPr txBox="1">
          <a:spLocks noChangeArrowheads="1"/>
        </xdr:cNvSpPr>
      </xdr:nvSpPr>
      <xdr:spPr bwMode="auto">
        <a:xfrm>
          <a:off x="7239000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133350</xdr:rowOff>
    </xdr:to>
    <xdr:sp macro="" textlink="">
      <xdr:nvSpPr>
        <xdr:cNvPr id="6549300" name="Text Box 4"/>
        <xdr:cNvSpPr txBox="1">
          <a:spLocks noChangeArrowheads="1"/>
        </xdr:cNvSpPr>
      </xdr:nvSpPr>
      <xdr:spPr bwMode="auto">
        <a:xfrm>
          <a:off x="7239000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9301" name="Text Box 4"/>
        <xdr:cNvSpPr txBox="1">
          <a:spLocks noChangeArrowheads="1"/>
        </xdr:cNvSpPr>
      </xdr:nvSpPr>
      <xdr:spPr bwMode="auto">
        <a:xfrm>
          <a:off x="7239000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49302" name="Text Box 4"/>
        <xdr:cNvSpPr txBox="1">
          <a:spLocks noChangeArrowheads="1"/>
        </xdr:cNvSpPr>
      </xdr:nvSpPr>
      <xdr:spPr bwMode="auto">
        <a:xfrm>
          <a:off x="7239000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49303" name="Text Box 4"/>
        <xdr:cNvSpPr txBox="1">
          <a:spLocks noChangeArrowheads="1"/>
        </xdr:cNvSpPr>
      </xdr:nvSpPr>
      <xdr:spPr bwMode="auto">
        <a:xfrm>
          <a:off x="7248525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49304" name="Text Box 4"/>
        <xdr:cNvSpPr txBox="1">
          <a:spLocks noChangeArrowheads="1"/>
        </xdr:cNvSpPr>
      </xdr:nvSpPr>
      <xdr:spPr bwMode="auto">
        <a:xfrm>
          <a:off x="7239000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49305" name="Text Box 4"/>
        <xdr:cNvSpPr txBox="1">
          <a:spLocks noChangeArrowheads="1"/>
        </xdr:cNvSpPr>
      </xdr:nvSpPr>
      <xdr:spPr bwMode="auto">
        <a:xfrm>
          <a:off x="7258050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49306" name="Text Box 4"/>
        <xdr:cNvSpPr txBox="1">
          <a:spLocks noChangeArrowheads="1"/>
        </xdr:cNvSpPr>
      </xdr:nvSpPr>
      <xdr:spPr bwMode="auto">
        <a:xfrm>
          <a:off x="7239000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49307" name="Text Box 4"/>
        <xdr:cNvSpPr txBox="1">
          <a:spLocks noChangeArrowheads="1"/>
        </xdr:cNvSpPr>
      </xdr:nvSpPr>
      <xdr:spPr bwMode="auto">
        <a:xfrm>
          <a:off x="7239000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49308" name="Text Box 4"/>
        <xdr:cNvSpPr txBox="1">
          <a:spLocks noChangeArrowheads="1"/>
        </xdr:cNvSpPr>
      </xdr:nvSpPr>
      <xdr:spPr bwMode="auto">
        <a:xfrm>
          <a:off x="7248525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49309" name="Text Box 4"/>
        <xdr:cNvSpPr txBox="1">
          <a:spLocks noChangeArrowheads="1"/>
        </xdr:cNvSpPr>
      </xdr:nvSpPr>
      <xdr:spPr bwMode="auto">
        <a:xfrm>
          <a:off x="7239000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49310" name="Text Box 4"/>
        <xdr:cNvSpPr txBox="1">
          <a:spLocks noChangeArrowheads="1"/>
        </xdr:cNvSpPr>
      </xdr:nvSpPr>
      <xdr:spPr bwMode="auto">
        <a:xfrm>
          <a:off x="7258050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49311" name="Text Box 4"/>
        <xdr:cNvSpPr txBox="1">
          <a:spLocks noChangeArrowheads="1"/>
        </xdr:cNvSpPr>
      </xdr:nvSpPr>
      <xdr:spPr bwMode="auto">
        <a:xfrm>
          <a:off x="7239000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9312" name="Text Box 4"/>
        <xdr:cNvSpPr txBox="1">
          <a:spLocks noChangeArrowheads="1"/>
        </xdr:cNvSpPr>
      </xdr:nvSpPr>
      <xdr:spPr bwMode="auto">
        <a:xfrm>
          <a:off x="7258050" y="3695700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9313" name="Text Box 4"/>
        <xdr:cNvSpPr txBox="1">
          <a:spLocks noChangeArrowheads="1"/>
        </xdr:cNvSpPr>
      </xdr:nvSpPr>
      <xdr:spPr bwMode="auto">
        <a:xfrm>
          <a:off x="7229475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9314" name="Text Box 4"/>
        <xdr:cNvSpPr txBox="1">
          <a:spLocks noChangeArrowheads="1"/>
        </xdr:cNvSpPr>
      </xdr:nvSpPr>
      <xdr:spPr bwMode="auto">
        <a:xfrm>
          <a:off x="7229475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9315" name="Text Box 4"/>
        <xdr:cNvSpPr txBox="1">
          <a:spLocks noChangeArrowheads="1"/>
        </xdr:cNvSpPr>
      </xdr:nvSpPr>
      <xdr:spPr bwMode="auto">
        <a:xfrm>
          <a:off x="7239000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49316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49317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9318" name="Text Box 4"/>
        <xdr:cNvSpPr txBox="1">
          <a:spLocks noChangeArrowheads="1"/>
        </xdr:cNvSpPr>
      </xdr:nvSpPr>
      <xdr:spPr bwMode="auto">
        <a:xfrm>
          <a:off x="7248525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9319" name="Text Box 4"/>
        <xdr:cNvSpPr txBox="1">
          <a:spLocks noChangeArrowheads="1"/>
        </xdr:cNvSpPr>
      </xdr:nvSpPr>
      <xdr:spPr bwMode="auto">
        <a:xfrm>
          <a:off x="7248525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49320" name="Text Box 4"/>
        <xdr:cNvSpPr txBox="1">
          <a:spLocks noChangeArrowheads="1"/>
        </xdr:cNvSpPr>
      </xdr:nvSpPr>
      <xdr:spPr bwMode="auto">
        <a:xfrm>
          <a:off x="7239000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49321" name="Text Box 4"/>
        <xdr:cNvSpPr txBox="1">
          <a:spLocks noChangeArrowheads="1"/>
        </xdr:cNvSpPr>
      </xdr:nvSpPr>
      <xdr:spPr bwMode="auto">
        <a:xfrm>
          <a:off x="7239000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49322" name="Text Box 4"/>
        <xdr:cNvSpPr txBox="1">
          <a:spLocks noChangeArrowheads="1"/>
        </xdr:cNvSpPr>
      </xdr:nvSpPr>
      <xdr:spPr bwMode="auto">
        <a:xfrm>
          <a:off x="7239000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49323" name="Text Box 4"/>
        <xdr:cNvSpPr txBox="1">
          <a:spLocks noChangeArrowheads="1"/>
        </xdr:cNvSpPr>
      </xdr:nvSpPr>
      <xdr:spPr bwMode="auto">
        <a:xfrm>
          <a:off x="7239000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49324" name="Text Box 4"/>
        <xdr:cNvSpPr txBox="1">
          <a:spLocks noChangeArrowheads="1"/>
        </xdr:cNvSpPr>
      </xdr:nvSpPr>
      <xdr:spPr bwMode="auto">
        <a:xfrm>
          <a:off x="7239000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49325" name="Text Box 4"/>
        <xdr:cNvSpPr txBox="1">
          <a:spLocks noChangeArrowheads="1"/>
        </xdr:cNvSpPr>
      </xdr:nvSpPr>
      <xdr:spPr bwMode="auto">
        <a:xfrm>
          <a:off x="7239000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49326" name="Text Box 4"/>
        <xdr:cNvSpPr txBox="1">
          <a:spLocks noChangeArrowheads="1"/>
        </xdr:cNvSpPr>
      </xdr:nvSpPr>
      <xdr:spPr bwMode="auto">
        <a:xfrm>
          <a:off x="7239000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49327" name="Text Box 4"/>
        <xdr:cNvSpPr txBox="1">
          <a:spLocks noChangeArrowheads="1"/>
        </xdr:cNvSpPr>
      </xdr:nvSpPr>
      <xdr:spPr bwMode="auto">
        <a:xfrm>
          <a:off x="7239000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49328" name="Text Box 4"/>
        <xdr:cNvSpPr txBox="1">
          <a:spLocks noChangeArrowheads="1"/>
        </xdr:cNvSpPr>
      </xdr:nvSpPr>
      <xdr:spPr bwMode="auto">
        <a:xfrm>
          <a:off x="7239000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49329" name="Text Box 4"/>
        <xdr:cNvSpPr txBox="1">
          <a:spLocks noChangeArrowheads="1"/>
        </xdr:cNvSpPr>
      </xdr:nvSpPr>
      <xdr:spPr bwMode="auto">
        <a:xfrm>
          <a:off x="7239000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9330" name="Text Box 4"/>
        <xdr:cNvSpPr txBox="1">
          <a:spLocks noChangeArrowheads="1"/>
        </xdr:cNvSpPr>
      </xdr:nvSpPr>
      <xdr:spPr bwMode="auto">
        <a:xfrm>
          <a:off x="7239000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9331" name="Text Box 4"/>
        <xdr:cNvSpPr txBox="1">
          <a:spLocks noChangeArrowheads="1"/>
        </xdr:cNvSpPr>
      </xdr:nvSpPr>
      <xdr:spPr bwMode="auto">
        <a:xfrm>
          <a:off x="7239000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133350</xdr:rowOff>
    </xdr:to>
    <xdr:sp macro="" textlink="">
      <xdr:nvSpPr>
        <xdr:cNvPr id="6549332" name="Text Box 4"/>
        <xdr:cNvSpPr txBox="1">
          <a:spLocks noChangeArrowheads="1"/>
        </xdr:cNvSpPr>
      </xdr:nvSpPr>
      <xdr:spPr bwMode="auto">
        <a:xfrm>
          <a:off x="7239000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9333" name="Text Box 4"/>
        <xdr:cNvSpPr txBox="1">
          <a:spLocks noChangeArrowheads="1"/>
        </xdr:cNvSpPr>
      </xdr:nvSpPr>
      <xdr:spPr bwMode="auto">
        <a:xfrm>
          <a:off x="7239000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49334" name="Text Box 4"/>
        <xdr:cNvSpPr txBox="1">
          <a:spLocks noChangeArrowheads="1"/>
        </xdr:cNvSpPr>
      </xdr:nvSpPr>
      <xdr:spPr bwMode="auto">
        <a:xfrm>
          <a:off x="7239000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49335" name="Text Box 4"/>
        <xdr:cNvSpPr txBox="1">
          <a:spLocks noChangeArrowheads="1"/>
        </xdr:cNvSpPr>
      </xdr:nvSpPr>
      <xdr:spPr bwMode="auto">
        <a:xfrm>
          <a:off x="7248525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49336" name="Text Box 4"/>
        <xdr:cNvSpPr txBox="1">
          <a:spLocks noChangeArrowheads="1"/>
        </xdr:cNvSpPr>
      </xdr:nvSpPr>
      <xdr:spPr bwMode="auto">
        <a:xfrm>
          <a:off x="7239000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49337" name="Text Box 4"/>
        <xdr:cNvSpPr txBox="1">
          <a:spLocks noChangeArrowheads="1"/>
        </xdr:cNvSpPr>
      </xdr:nvSpPr>
      <xdr:spPr bwMode="auto">
        <a:xfrm>
          <a:off x="7258050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49338" name="Text Box 4"/>
        <xdr:cNvSpPr txBox="1">
          <a:spLocks noChangeArrowheads="1"/>
        </xdr:cNvSpPr>
      </xdr:nvSpPr>
      <xdr:spPr bwMode="auto">
        <a:xfrm>
          <a:off x="7239000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49339" name="Text Box 4"/>
        <xdr:cNvSpPr txBox="1">
          <a:spLocks noChangeArrowheads="1"/>
        </xdr:cNvSpPr>
      </xdr:nvSpPr>
      <xdr:spPr bwMode="auto">
        <a:xfrm>
          <a:off x="7239000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49340" name="Text Box 4"/>
        <xdr:cNvSpPr txBox="1">
          <a:spLocks noChangeArrowheads="1"/>
        </xdr:cNvSpPr>
      </xdr:nvSpPr>
      <xdr:spPr bwMode="auto">
        <a:xfrm>
          <a:off x="7248525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49341" name="Text Box 4"/>
        <xdr:cNvSpPr txBox="1">
          <a:spLocks noChangeArrowheads="1"/>
        </xdr:cNvSpPr>
      </xdr:nvSpPr>
      <xdr:spPr bwMode="auto">
        <a:xfrm>
          <a:off x="7239000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49342" name="Text Box 4"/>
        <xdr:cNvSpPr txBox="1">
          <a:spLocks noChangeArrowheads="1"/>
        </xdr:cNvSpPr>
      </xdr:nvSpPr>
      <xdr:spPr bwMode="auto">
        <a:xfrm>
          <a:off x="7258050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49343" name="Text Box 4"/>
        <xdr:cNvSpPr txBox="1">
          <a:spLocks noChangeArrowheads="1"/>
        </xdr:cNvSpPr>
      </xdr:nvSpPr>
      <xdr:spPr bwMode="auto">
        <a:xfrm>
          <a:off x="7239000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9344" name="Text Box 4"/>
        <xdr:cNvSpPr txBox="1">
          <a:spLocks noChangeArrowheads="1"/>
        </xdr:cNvSpPr>
      </xdr:nvSpPr>
      <xdr:spPr bwMode="auto">
        <a:xfrm>
          <a:off x="7258050" y="3695700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9345" name="Text Box 4"/>
        <xdr:cNvSpPr txBox="1">
          <a:spLocks noChangeArrowheads="1"/>
        </xdr:cNvSpPr>
      </xdr:nvSpPr>
      <xdr:spPr bwMode="auto">
        <a:xfrm>
          <a:off x="7229475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9346" name="Text Box 4"/>
        <xdr:cNvSpPr txBox="1">
          <a:spLocks noChangeArrowheads="1"/>
        </xdr:cNvSpPr>
      </xdr:nvSpPr>
      <xdr:spPr bwMode="auto">
        <a:xfrm>
          <a:off x="7229475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49347" name="Text Box 4"/>
        <xdr:cNvSpPr txBox="1">
          <a:spLocks noChangeArrowheads="1"/>
        </xdr:cNvSpPr>
      </xdr:nvSpPr>
      <xdr:spPr bwMode="auto">
        <a:xfrm>
          <a:off x="7239000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66675</xdr:colOff>
      <xdr:row>17</xdr:row>
      <xdr:rowOff>133350</xdr:rowOff>
    </xdr:to>
    <xdr:sp macro="" textlink="">
      <xdr:nvSpPr>
        <xdr:cNvPr id="6549348" name="Text Box 4"/>
        <xdr:cNvSpPr txBox="1">
          <a:spLocks noChangeArrowheads="1"/>
        </xdr:cNvSpPr>
      </xdr:nvSpPr>
      <xdr:spPr bwMode="auto">
        <a:xfrm>
          <a:off x="7248525" y="3505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66675</xdr:colOff>
      <xdr:row>17</xdr:row>
      <xdr:rowOff>133350</xdr:rowOff>
    </xdr:to>
    <xdr:sp macro="" textlink="">
      <xdr:nvSpPr>
        <xdr:cNvPr id="6549349" name="Text Box 4"/>
        <xdr:cNvSpPr txBox="1">
          <a:spLocks noChangeArrowheads="1"/>
        </xdr:cNvSpPr>
      </xdr:nvSpPr>
      <xdr:spPr bwMode="auto">
        <a:xfrm>
          <a:off x="7248525" y="3505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66675</xdr:colOff>
      <xdr:row>18</xdr:row>
      <xdr:rowOff>133350</xdr:rowOff>
    </xdr:to>
    <xdr:sp macro="" textlink="">
      <xdr:nvSpPr>
        <xdr:cNvPr id="6549350" name="Text Box 4"/>
        <xdr:cNvSpPr txBox="1">
          <a:spLocks noChangeArrowheads="1"/>
        </xdr:cNvSpPr>
      </xdr:nvSpPr>
      <xdr:spPr bwMode="auto">
        <a:xfrm>
          <a:off x="7248525" y="36957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66675</xdr:colOff>
      <xdr:row>18</xdr:row>
      <xdr:rowOff>133350</xdr:rowOff>
    </xdr:to>
    <xdr:sp macro="" textlink="">
      <xdr:nvSpPr>
        <xdr:cNvPr id="6549351" name="Text Box 4"/>
        <xdr:cNvSpPr txBox="1">
          <a:spLocks noChangeArrowheads="1"/>
        </xdr:cNvSpPr>
      </xdr:nvSpPr>
      <xdr:spPr bwMode="auto">
        <a:xfrm>
          <a:off x="7248525" y="36957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49352" name="Text Box 4"/>
        <xdr:cNvSpPr txBox="1">
          <a:spLocks noChangeArrowheads="1"/>
        </xdr:cNvSpPr>
      </xdr:nvSpPr>
      <xdr:spPr bwMode="auto">
        <a:xfrm>
          <a:off x="7239000" y="3505200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49353" name="Text Box 4"/>
        <xdr:cNvSpPr txBox="1">
          <a:spLocks noChangeArrowheads="1"/>
        </xdr:cNvSpPr>
      </xdr:nvSpPr>
      <xdr:spPr bwMode="auto">
        <a:xfrm>
          <a:off x="7239000" y="3505200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49354" name="Text Box 4"/>
        <xdr:cNvSpPr txBox="1">
          <a:spLocks noChangeArrowheads="1"/>
        </xdr:cNvSpPr>
      </xdr:nvSpPr>
      <xdr:spPr bwMode="auto">
        <a:xfrm>
          <a:off x="7239000" y="3505200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49355" name="Text Box 4"/>
        <xdr:cNvSpPr txBox="1">
          <a:spLocks noChangeArrowheads="1"/>
        </xdr:cNvSpPr>
      </xdr:nvSpPr>
      <xdr:spPr bwMode="auto">
        <a:xfrm>
          <a:off x="7239000" y="3505200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49356" name="Text Box 4"/>
        <xdr:cNvSpPr txBox="1">
          <a:spLocks noChangeArrowheads="1"/>
        </xdr:cNvSpPr>
      </xdr:nvSpPr>
      <xdr:spPr bwMode="auto">
        <a:xfrm>
          <a:off x="7239000" y="3505200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49357" name="Text Box 4"/>
        <xdr:cNvSpPr txBox="1">
          <a:spLocks noChangeArrowheads="1"/>
        </xdr:cNvSpPr>
      </xdr:nvSpPr>
      <xdr:spPr bwMode="auto">
        <a:xfrm>
          <a:off x="7239000" y="3505200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49358" name="Text Box 4"/>
        <xdr:cNvSpPr txBox="1">
          <a:spLocks noChangeArrowheads="1"/>
        </xdr:cNvSpPr>
      </xdr:nvSpPr>
      <xdr:spPr bwMode="auto">
        <a:xfrm>
          <a:off x="7239000" y="3505200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49359" name="Text Box 4"/>
        <xdr:cNvSpPr txBox="1">
          <a:spLocks noChangeArrowheads="1"/>
        </xdr:cNvSpPr>
      </xdr:nvSpPr>
      <xdr:spPr bwMode="auto">
        <a:xfrm>
          <a:off x="7239000" y="3505200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49360" name="Text Box 4"/>
        <xdr:cNvSpPr txBox="1">
          <a:spLocks noChangeArrowheads="1"/>
        </xdr:cNvSpPr>
      </xdr:nvSpPr>
      <xdr:spPr bwMode="auto">
        <a:xfrm>
          <a:off x="7239000" y="3505200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49361" name="Text Box 4"/>
        <xdr:cNvSpPr txBox="1">
          <a:spLocks noChangeArrowheads="1"/>
        </xdr:cNvSpPr>
      </xdr:nvSpPr>
      <xdr:spPr bwMode="auto">
        <a:xfrm>
          <a:off x="7239000" y="3505200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104775</xdr:colOff>
      <xdr:row>18</xdr:row>
      <xdr:rowOff>133350</xdr:rowOff>
    </xdr:to>
    <xdr:sp macro="" textlink="">
      <xdr:nvSpPr>
        <xdr:cNvPr id="6549362" name="Text Box 4"/>
        <xdr:cNvSpPr txBox="1">
          <a:spLocks noChangeArrowheads="1"/>
        </xdr:cNvSpPr>
      </xdr:nvSpPr>
      <xdr:spPr bwMode="auto">
        <a:xfrm>
          <a:off x="7239000" y="36957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49363" name="Text Box 4"/>
        <xdr:cNvSpPr txBox="1">
          <a:spLocks noChangeArrowheads="1"/>
        </xdr:cNvSpPr>
      </xdr:nvSpPr>
      <xdr:spPr bwMode="auto">
        <a:xfrm>
          <a:off x="7239000" y="3695700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6549364" name="Text Box 4"/>
        <xdr:cNvSpPr txBox="1">
          <a:spLocks noChangeArrowheads="1"/>
        </xdr:cNvSpPr>
      </xdr:nvSpPr>
      <xdr:spPr bwMode="auto">
        <a:xfrm>
          <a:off x="7239000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49365" name="Text Box 4"/>
        <xdr:cNvSpPr txBox="1">
          <a:spLocks noChangeArrowheads="1"/>
        </xdr:cNvSpPr>
      </xdr:nvSpPr>
      <xdr:spPr bwMode="auto">
        <a:xfrm>
          <a:off x="7239000" y="3695700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49366" name="Text Box 4"/>
        <xdr:cNvSpPr txBox="1">
          <a:spLocks noChangeArrowheads="1"/>
        </xdr:cNvSpPr>
      </xdr:nvSpPr>
      <xdr:spPr bwMode="auto">
        <a:xfrm>
          <a:off x="7239000" y="36957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49367" name="Text Box 4"/>
        <xdr:cNvSpPr txBox="1">
          <a:spLocks noChangeArrowheads="1"/>
        </xdr:cNvSpPr>
      </xdr:nvSpPr>
      <xdr:spPr bwMode="auto">
        <a:xfrm>
          <a:off x="7248525" y="36957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49368" name="Text Box 4"/>
        <xdr:cNvSpPr txBox="1">
          <a:spLocks noChangeArrowheads="1"/>
        </xdr:cNvSpPr>
      </xdr:nvSpPr>
      <xdr:spPr bwMode="auto">
        <a:xfrm>
          <a:off x="7239000" y="36957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49369" name="Text Box 4"/>
        <xdr:cNvSpPr txBox="1">
          <a:spLocks noChangeArrowheads="1"/>
        </xdr:cNvSpPr>
      </xdr:nvSpPr>
      <xdr:spPr bwMode="auto">
        <a:xfrm>
          <a:off x="7258050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49370" name="Text Box 4"/>
        <xdr:cNvSpPr txBox="1">
          <a:spLocks noChangeArrowheads="1"/>
        </xdr:cNvSpPr>
      </xdr:nvSpPr>
      <xdr:spPr bwMode="auto">
        <a:xfrm>
          <a:off x="7239000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49371" name="Text Box 4"/>
        <xdr:cNvSpPr txBox="1">
          <a:spLocks noChangeArrowheads="1"/>
        </xdr:cNvSpPr>
      </xdr:nvSpPr>
      <xdr:spPr bwMode="auto">
        <a:xfrm>
          <a:off x="7239000" y="36957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49372" name="Text Box 4"/>
        <xdr:cNvSpPr txBox="1">
          <a:spLocks noChangeArrowheads="1"/>
        </xdr:cNvSpPr>
      </xdr:nvSpPr>
      <xdr:spPr bwMode="auto">
        <a:xfrm>
          <a:off x="7248525" y="36957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49373" name="Text Box 4"/>
        <xdr:cNvSpPr txBox="1">
          <a:spLocks noChangeArrowheads="1"/>
        </xdr:cNvSpPr>
      </xdr:nvSpPr>
      <xdr:spPr bwMode="auto">
        <a:xfrm>
          <a:off x="7239000" y="36957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49374" name="Text Box 4"/>
        <xdr:cNvSpPr txBox="1">
          <a:spLocks noChangeArrowheads="1"/>
        </xdr:cNvSpPr>
      </xdr:nvSpPr>
      <xdr:spPr bwMode="auto">
        <a:xfrm>
          <a:off x="7258050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49375" name="Text Box 4"/>
        <xdr:cNvSpPr txBox="1">
          <a:spLocks noChangeArrowheads="1"/>
        </xdr:cNvSpPr>
      </xdr:nvSpPr>
      <xdr:spPr bwMode="auto">
        <a:xfrm>
          <a:off x="7239000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49376" name="Text Box 4"/>
        <xdr:cNvSpPr txBox="1">
          <a:spLocks noChangeArrowheads="1"/>
        </xdr:cNvSpPr>
      </xdr:nvSpPr>
      <xdr:spPr bwMode="auto">
        <a:xfrm>
          <a:off x="7258050" y="3695700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49377" name="Text Box 4"/>
        <xdr:cNvSpPr txBox="1">
          <a:spLocks noChangeArrowheads="1"/>
        </xdr:cNvSpPr>
      </xdr:nvSpPr>
      <xdr:spPr bwMode="auto">
        <a:xfrm>
          <a:off x="7229475" y="36957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49378" name="Text Box 4"/>
        <xdr:cNvSpPr txBox="1">
          <a:spLocks noChangeArrowheads="1"/>
        </xdr:cNvSpPr>
      </xdr:nvSpPr>
      <xdr:spPr bwMode="auto">
        <a:xfrm>
          <a:off x="7229475" y="36957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85725</xdr:colOff>
      <xdr:row>18</xdr:row>
      <xdr:rowOff>133350</xdr:rowOff>
    </xdr:to>
    <xdr:sp macro="" textlink="">
      <xdr:nvSpPr>
        <xdr:cNvPr id="6549379" name="Text Box 4"/>
        <xdr:cNvSpPr txBox="1">
          <a:spLocks noChangeArrowheads="1"/>
        </xdr:cNvSpPr>
      </xdr:nvSpPr>
      <xdr:spPr bwMode="auto">
        <a:xfrm>
          <a:off x="7239000" y="3695700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6549380" name="Text Box 4"/>
        <xdr:cNvSpPr txBox="1">
          <a:spLocks noChangeArrowheads="1"/>
        </xdr:cNvSpPr>
      </xdr:nvSpPr>
      <xdr:spPr bwMode="auto">
        <a:xfrm>
          <a:off x="7248525" y="3505200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6549381" name="Text Box 4"/>
        <xdr:cNvSpPr txBox="1">
          <a:spLocks noChangeArrowheads="1"/>
        </xdr:cNvSpPr>
      </xdr:nvSpPr>
      <xdr:spPr bwMode="auto">
        <a:xfrm>
          <a:off x="7248525" y="3505200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49382" name="Text Box 4"/>
        <xdr:cNvSpPr txBox="1">
          <a:spLocks noChangeArrowheads="1"/>
        </xdr:cNvSpPr>
      </xdr:nvSpPr>
      <xdr:spPr bwMode="auto">
        <a:xfrm>
          <a:off x="7248525" y="3695700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49383" name="Text Box 4"/>
        <xdr:cNvSpPr txBox="1">
          <a:spLocks noChangeArrowheads="1"/>
        </xdr:cNvSpPr>
      </xdr:nvSpPr>
      <xdr:spPr bwMode="auto">
        <a:xfrm>
          <a:off x="7248525" y="3695700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49384" name="Text Box 4"/>
        <xdr:cNvSpPr txBox="1">
          <a:spLocks noChangeArrowheads="1"/>
        </xdr:cNvSpPr>
      </xdr:nvSpPr>
      <xdr:spPr bwMode="auto">
        <a:xfrm>
          <a:off x="7239000" y="3505200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49385" name="Text Box 4"/>
        <xdr:cNvSpPr txBox="1">
          <a:spLocks noChangeArrowheads="1"/>
        </xdr:cNvSpPr>
      </xdr:nvSpPr>
      <xdr:spPr bwMode="auto">
        <a:xfrm>
          <a:off x="7239000" y="3505200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49386" name="Text Box 4"/>
        <xdr:cNvSpPr txBox="1">
          <a:spLocks noChangeArrowheads="1"/>
        </xdr:cNvSpPr>
      </xdr:nvSpPr>
      <xdr:spPr bwMode="auto">
        <a:xfrm>
          <a:off x="7239000" y="3505200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49387" name="Text Box 4"/>
        <xdr:cNvSpPr txBox="1">
          <a:spLocks noChangeArrowheads="1"/>
        </xdr:cNvSpPr>
      </xdr:nvSpPr>
      <xdr:spPr bwMode="auto">
        <a:xfrm>
          <a:off x="7239000" y="3505200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49388" name="Text Box 4"/>
        <xdr:cNvSpPr txBox="1">
          <a:spLocks noChangeArrowheads="1"/>
        </xdr:cNvSpPr>
      </xdr:nvSpPr>
      <xdr:spPr bwMode="auto">
        <a:xfrm>
          <a:off x="7239000" y="3505200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49389" name="Text Box 4"/>
        <xdr:cNvSpPr txBox="1">
          <a:spLocks noChangeArrowheads="1"/>
        </xdr:cNvSpPr>
      </xdr:nvSpPr>
      <xdr:spPr bwMode="auto">
        <a:xfrm>
          <a:off x="7239000" y="3505200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49390" name="Text Box 4"/>
        <xdr:cNvSpPr txBox="1">
          <a:spLocks noChangeArrowheads="1"/>
        </xdr:cNvSpPr>
      </xdr:nvSpPr>
      <xdr:spPr bwMode="auto">
        <a:xfrm>
          <a:off x="7239000" y="3505200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49391" name="Text Box 4"/>
        <xdr:cNvSpPr txBox="1">
          <a:spLocks noChangeArrowheads="1"/>
        </xdr:cNvSpPr>
      </xdr:nvSpPr>
      <xdr:spPr bwMode="auto">
        <a:xfrm>
          <a:off x="7239000" y="3505200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49392" name="Text Box 4"/>
        <xdr:cNvSpPr txBox="1">
          <a:spLocks noChangeArrowheads="1"/>
        </xdr:cNvSpPr>
      </xdr:nvSpPr>
      <xdr:spPr bwMode="auto">
        <a:xfrm>
          <a:off x="7239000" y="3505200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49393" name="Text Box 4"/>
        <xdr:cNvSpPr txBox="1">
          <a:spLocks noChangeArrowheads="1"/>
        </xdr:cNvSpPr>
      </xdr:nvSpPr>
      <xdr:spPr bwMode="auto">
        <a:xfrm>
          <a:off x="7239000" y="3505200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49394" name="Text Box 4"/>
        <xdr:cNvSpPr txBox="1">
          <a:spLocks noChangeArrowheads="1"/>
        </xdr:cNvSpPr>
      </xdr:nvSpPr>
      <xdr:spPr bwMode="auto">
        <a:xfrm>
          <a:off x="7239000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49395" name="Text Box 4"/>
        <xdr:cNvSpPr txBox="1">
          <a:spLocks noChangeArrowheads="1"/>
        </xdr:cNvSpPr>
      </xdr:nvSpPr>
      <xdr:spPr bwMode="auto">
        <a:xfrm>
          <a:off x="7239000" y="36957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142875</xdr:colOff>
      <xdr:row>18</xdr:row>
      <xdr:rowOff>133350</xdr:rowOff>
    </xdr:to>
    <xdr:sp macro="" textlink="">
      <xdr:nvSpPr>
        <xdr:cNvPr id="6549396" name="Text Box 4"/>
        <xdr:cNvSpPr txBox="1">
          <a:spLocks noChangeArrowheads="1"/>
        </xdr:cNvSpPr>
      </xdr:nvSpPr>
      <xdr:spPr bwMode="auto">
        <a:xfrm>
          <a:off x="7239000" y="3695700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49397" name="Text Box 4"/>
        <xdr:cNvSpPr txBox="1">
          <a:spLocks noChangeArrowheads="1"/>
        </xdr:cNvSpPr>
      </xdr:nvSpPr>
      <xdr:spPr bwMode="auto">
        <a:xfrm>
          <a:off x="7239000" y="36957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6549398" name="Text Box 4"/>
        <xdr:cNvSpPr txBox="1">
          <a:spLocks noChangeArrowheads="1"/>
        </xdr:cNvSpPr>
      </xdr:nvSpPr>
      <xdr:spPr bwMode="auto">
        <a:xfrm>
          <a:off x="7239000" y="3695700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6549399" name="Text Box 4"/>
        <xdr:cNvSpPr txBox="1">
          <a:spLocks noChangeArrowheads="1"/>
        </xdr:cNvSpPr>
      </xdr:nvSpPr>
      <xdr:spPr bwMode="auto">
        <a:xfrm>
          <a:off x="7248525" y="3695700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6549400" name="Text Box 4"/>
        <xdr:cNvSpPr txBox="1">
          <a:spLocks noChangeArrowheads="1"/>
        </xdr:cNvSpPr>
      </xdr:nvSpPr>
      <xdr:spPr bwMode="auto">
        <a:xfrm>
          <a:off x="7239000" y="3695700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6549401" name="Text Box 4"/>
        <xdr:cNvSpPr txBox="1">
          <a:spLocks noChangeArrowheads="1"/>
        </xdr:cNvSpPr>
      </xdr:nvSpPr>
      <xdr:spPr bwMode="auto">
        <a:xfrm>
          <a:off x="7258050" y="3695700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6549402" name="Text Box 4"/>
        <xdr:cNvSpPr txBox="1">
          <a:spLocks noChangeArrowheads="1"/>
        </xdr:cNvSpPr>
      </xdr:nvSpPr>
      <xdr:spPr bwMode="auto">
        <a:xfrm>
          <a:off x="7239000" y="3695700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6549403" name="Text Box 4"/>
        <xdr:cNvSpPr txBox="1">
          <a:spLocks noChangeArrowheads="1"/>
        </xdr:cNvSpPr>
      </xdr:nvSpPr>
      <xdr:spPr bwMode="auto">
        <a:xfrm>
          <a:off x="7239000" y="3695700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6549404" name="Text Box 4"/>
        <xdr:cNvSpPr txBox="1">
          <a:spLocks noChangeArrowheads="1"/>
        </xdr:cNvSpPr>
      </xdr:nvSpPr>
      <xdr:spPr bwMode="auto">
        <a:xfrm>
          <a:off x="7248525" y="3695700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6549405" name="Text Box 4"/>
        <xdr:cNvSpPr txBox="1">
          <a:spLocks noChangeArrowheads="1"/>
        </xdr:cNvSpPr>
      </xdr:nvSpPr>
      <xdr:spPr bwMode="auto">
        <a:xfrm>
          <a:off x="7239000" y="3695700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6549406" name="Text Box 4"/>
        <xdr:cNvSpPr txBox="1">
          <a:spLocks noChangeArrowheads="1"/>
        </xdr:cNvSpPr>
      </xdr:nvSpPr>
      <xdr:spPr bwMode="auto">
        <a:xfrm>
          <a:off x="7258050" y="3695700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6549407" name="Text Box 4"/>
        <xdr:cNvSpPr txBox="1">
          <a:spLocks noChangeArrowheads="1"/>
        </xdr:cNvSpPr>
      </xdr:nvSpPr>
      <xdr:spPr bwMode="auto">
        <a:xfrm>
          <a:off x="7239000" y="3695700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49408" name="Text Box 4"/>
        <xdr:cNvSpPr txBox="1">
          <a:spLocks noChangeArrowheads="1"/>
        </xdr:cNvSpPr>
      </xdr:nvSpPr>
      <xdr:spPr bwMode="auto">
        <a:xfrm>
          <a:off x="7258050" y="36957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49409" name="Text Box 4"/>
        <xdr:cNvSpPr txBox="1">
          <a:spLocks noChangeArrowheads="1"/>
        </xdr:cNvSpPr>
      </xdr:nvSpPr>
      <xdr:spPr bwMode="auto">
        <a:xfrm>
          <a:off x="7229475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49410" name="Text Box 4"/>
        <xdr:cNvSpPr txBox="1">
          <a:spLocks noChangeArrowheads="1"/>
        </xdr:cNvSpPr>
      </xdr:nvSpPr>
      <xdr:spPr bwMode="auto">
        <a:xfrm>
          <a:off x="7229475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6549411" name="Text Box 4"/>
        <xdr:cNvSpPr txBox="1">
          <a:spLocks noChangeArrowheads="1"/>
        </xdr:cNvSpPr>
      </xdr:nvSpPr>
      <xdr:spPr bwMode="auto">
        <a:xfrm>
          <a:off x="7239000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533400</xdr:colOff>
      <xdr:row>17</xdr:row>
      <xdr:rowOff>133350</xdr:rowOff>
    </xdr:to>
    <xdr:sp macro="" textlink="">
      <xdr:nvSpPr>
        <xdr:cNvPr id="6549412" name="Text Box 4"/>
        <xdr:cNvSpPr txBox="1">
          <a:spLocks noChangeArrowheads="1"/>
        </xdr:cNvSpPr>
      </xdr:nvSpPr>
      <xdr:spPr bwMode="auto">
        <a:xfrm>
          <a:off x="7248525" y="35052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533400</xdr:colOff>
      <xdr:row>17</xdr:row>
      <xdr:rowOff>133350</xdr:rowOff>
    </xdr:to>
    <xdr:sp macro="" textlink="">
      <xdr:nvSpPr>
        <xdr:cNvPr id="6549413" name="Text Box 4"/>
        <xdr:cNvSpPr txBox="1">
          <a:spLocks noChangeArrowheads="1"/>
        </xdr:cNvSpPr>
      </xdr:nvSpPr>
      <xdr:spPr bwMode="auto">
        <a:xfrm>
          <a:off x="7248525" y="35052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6549414" name="Text Box 4"/>
        <xdr:cNvSpPr txBox="1">
          <a:spLocks noChangeArrowheads="1"/>
        </xdr:cNvSpPr>
      </xdr:nvSpPr>
      <xdr:spPr bwMode="auto">
        <a:xfrm>
          <a:off x="7248525" y="36957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6549415" name="Text Box 4"/>
        <xdr:cNvSpPr txBox="1">
          <a:spLocks noChangeArrowheads="1"/>
        </xdr:cNvSpPr>
      </xdr:nvSpPr>
      <xdr:spPr bwMode="auto">
        <a:xfrm>
          <a:off x="7248525" y="36957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49416" name="Text Box 4"/>
        <xdr:cNvSpPr txBox="1">
          <a:spLocks noChangeArrowheads="1"/>
        </xdr:cNvSpPr>
      </xdr:nvSpPr>
      <xdr:spPr bwMode="auto">
        <a:xfrm>
          <a:off x="7239000" y="3505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49417" name="Text Box 4"/>
        <xdr:cNvSpPr txBox="1">
          <a:spLocks noChangeArrowheads="1"/>
        </xdr:cNvSpPr>
      </xdr:nvSpPr>
      <xdr:spPr bwMode="auto">
        <a:xfrm>
          <a:off x="7239000" y="3505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49418" name="Text Box 4"/>
        <xdr:cNvSpPr txBox="1">
          <a:spLocks noChangeArrowheads="1"/>
        </xdr:cNvSpPr>
      </xdr:nvSpPr>
      <xdr:spPr bwMode="auto">
        <a:xfrm>
          <a:off x="7239000" y="3505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49419" name="Text Box 4"/>
        <xdr:cNvSpPr txBox="1">
          <a:spLocks noChangeArrowheads="1"/>
        </xdr:cNvSpPr>
      </xdr:nvSpPr>
      <xdr:spPr bwMode="auto">
        <a:xfrm>
          <a:off x="7239000" y="3505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49420" name="Text Box 4"/>
        <xdr:cNvSpPr txBox="1">
          <a:spLocks noChangeArrowheads="1"/>
        </xdr:cNvSpPr>
      </xdr:nvSpPr>
      <xdr:spPr bwMode="auto">
        <a:xfrm>
          <a:off x="7239000" y="3505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49421" name="Text Box 4"/>
        <xdr:cNvSpPr txBox="1">
          <a:spLocks noChangeArrowheads="1"/>
        </xdr:cNvSpPr>
      </xdr:nvSpPr>
      <xdr:spPr bwMode="auto">
        <a:xfrm>
          <a:off x="7239000" y="3505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49422" name="Text Box 4"/>
        <xdr:cNvSpPr txBox="1">
          <a:spLocks noChangeArrowheads="1"/>
        </xdr:cNvSpPr>
      </xdr:nvSpPr>
      <xdr:spPr bwMode="auto">
        <a:xfrm>
          <a:off x="7239000" y="3505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49423" name="Text Box 4"/>
        <xdr:cNvSpPr txBox="1">
          <a:spLocks noChangeArrowheads="1"/>
        </xdr:cNvSpPr>
      </xdr:nvSpPr>
      <xdr:spPr bwMode="auto">
        <a:xfrm>
          <a:off x="7239000" y="3505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49424" name="Text Box 4"/>
        <xdr:cNvSpPr txBox="1">
          <a:spLocks noChangeArrowheads="1"/>
        </xdr:cNvSpPr>
      </xdr:nvSpPr>
      <xdr:spPr bwMode="auto">
        <a:xfrm>
          <a:off x="7239000" y="3505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49425" name="Text Box 4"/>
        <xdr:cNvSpPr txBox="1">
          <a:spLocks noChangeArrowheads="1"/>
        </xdr:cNvSpPr>
      </xdr:nvSpPr>
      <xdr:spPr bwMode="auto">
        <a:xfrm>
          <a:off x="7239000" y="3505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571500</xdr:colOff>
      <xdr:row>18</xdr:row>
      <xdr:rowOff>133350</xdr:rowOff>
    </xdr:to>
    <xdr:sp macro="" textlink="">
      <xdr:nvSpPr>
        <xdr:cNvPr id="6549426" name="Text Box 4"/>
        <xdr:cNvSpPr txBox="1">
          <a:spLocks noChangeArrowheads="1"/>
        </xdr:cNvSpPr>
      </xdr:nvSpPr>
      <xdr:spPr bwMode="auto">
        <a:xfrm>
          <a:off x="7239000" y="3695700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49427" name="Text Box 4"/>
        <xdr:cNvSpPr txBox="1">
          <a:spLocks noChangeArrowheads="1"/>
        </xdr:cNvSpPr>
      </xdr:nvSpPr>
      <xdr:spPr bwMode="auto">
        <a:xfrm>
          <a:off x="7239000" y="36957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49428" name="Text Box 4"/>
        <xdr:cNvSpPr txBox="1">
          <a:spLocks noChangeArrowheads="1"/>
        </xdr:cNvSpPr>
      </xdr:nvSpPr>
      <xdr:spPr bwMode="auto">
        <a:xfrm>
          <a:off x="7239000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49429" name="Text Box 4"/>
        <xdr:cNvSpPr txBox="1">
          <a:spLocks noChangeArrowheads="1"/>
        </xdr:cNvSpPr>
      </xdr:nvSpPr>
      <xdr:spPr bwMode="auto">
        <a:xfrm>
          <a:off x="7239000" y="36957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6549430" name="Text Box 4"/>
        <xdr:cNvSpPr txBox="1">
          <a:spLocks noChangeArrowheads="1"/>
        </xdr:cNvSpPr>
      </xdr:nvSpPr>
      <xdr:spPr bwMode="auto">
        <a:xfrm>
          <a:off x="7239000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49431" name="Text Box 4"/>
        <xdr:cNvSpPr txBox="1">
          <a:spLocks noChangeArrowheads="1"/>
        </xdr:cNvSpPr>
      </xdr:nvSpPr>
      <xdr:spPr bwMode="auto">
        <a:xfrm>
          <a:off x="724852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6549432" name="Text Box 4"/>
        <xdr:cNvSpPr txBox="1">
          <a:spLocks noChangeArrowheads="1"/>
        </xdr:cNvSpPr>
      </xdr:nvSpPr>
      <xdr:spPr bwMode="auto">
        <a:xfrm>
          <a:off x="7239000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49433" name="Text Box 4"/>
        <xdr:cNvSpPr txBox="1">
          <a:spLocks noChangeArrowheads="1"/>
        </xdr:cNvSpPr>
      </xdr:nvSpPr>
      <xdr:spPr bwMode="auto">
        <a:xfrm>
          <a:off x="7258050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49434" name="Text Box 4"/>
        <xdr:cNvSpPr txBox="1">
          <a:spLocks noChangeArrowheads="1"/>
        </xdr:cNvSpPr>
      </xdr:nvSpPr>
      <xdr:spPr bwMode="auto">
        <a:xfrm>
          <a:off x="7239000" y="36957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6549435" name="Text Box 4"/>
        <xdr:cNvSpPr txBox="1">
          <a:spLocks noChangeArrowheads="1"/>
        </xdr:cNvSpPr>
      </xdr:nvSpPr>
      <xdr:spPr bwMode="auto">
        <a:xfrm>
          <a:off x="7239000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49436" name="Text Box 4"/>
        <xdr:cNvSpPr txBox="1">
          <a:spLocks noChangeArrowheads="1"/>
        </xdr:cNvSpPr>
      </xdr:nvSpPr>
      <xdr:spPr bwMode="auto">
        <a:xfrm>
          <a:off x="724852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6549437" name="Text Box 4"/>
        <xdr:cNvSpPr txBox="1">
          <a:spLocks noChangeArrowheads="1"/>
        </xdr:cNvSpPr>
      </xdr:nvSpPr>
      <xdr:spPr bwMode="auto">
        <a:xfrm>
          <a:off x="7239000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49438" name="Text Box 4"/>
        <xdr:cNvSpPr txBox="1">
          <a:spLocks noChangeArrowheads="1"/>
        </xdr:cNvSpPr>
      </xdr:nvSpPr>
      <xdr:spPr bwMode="auto">
        <a:xfrm>
          <a:off x="7258050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49439" name="Text Box 4"/>
        <xdr:cNvSpPr txBox="1">
          <a:spLocks noChangeArrowheads="1"/>
        </xdr:cNvSpPr>
      </xdr:nvSpPr>
      <xdr:spPr bwMode="auto">
        <a:xfrm>
          <a:off x="7239000" y="36957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49440" name="Text Box 4"/>
        <xdr:cNvSpPr txBox="1">
          <a:spLocks noChangeArrowheads="1"/>
        </xdr:cNvSpPr>
      </xdr:nvSpPr>
      <xdr:spPr bwMode="auto">
        <a:xfrm>
          <a:off x="7258050" y="3695700"/>
          <a:ext cx="66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49441" name="Text Box 4"/>
        <xdr:cNvSpPr txBox="1">
          <a:spLocks noChangeArrowheads="1"/>
        </xdr:cNvSpPr>
      </xdr:nvSpPr>
      <xdr:spPr bwMode="auto">
        <a:xfrm>
          <a:off x="7229475" y="3695700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49442" name="Text Box 4"/>
        <xdr:cNvSpPr txBox="1">
          <a:spLocks noChangeArrowheads="1"/>
        </xdr:cNvSpPr>
      </xdr:nvSpPr>
      <xdr:spPr bwMode="auto">
        <a:xfrm>
          <a:off x="7229475" y="3695700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552450</xdr:colOff>
      <xdr:row>18</xdr:row>
      <xdr:rowOff>133350</xdr:rowOff>
    </xdr:to>
    <xdr:sp macro="" textlink="">
      <xdr:nvSpPr>
        <xdr:cNvPr id="6549443" name="Text Box 4"/>
        <xdr:cNvSpPr txBox="1">
          <a:spLocks noChangeArrowheads="1"/>
        </xdr:cNvSpPr>
      </xdr:nvSpPr>
      <xdr:spPr bwMode="auto">
        <a:xfrm>
          <a:off x="7239000" y="3695700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6549444" name="Text Box 4"/>
        <xdr:cNvSpPr txBox="1">
          <a:spLocks noChangeArrowheads="1"/>
        </xdr:cNvSpPr>
      </xdr:nvSpPr>
      <xdr:spPr bwMode="auto">
        <a:xfrm>
          <a:off x="7248525" y="36957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6549445" name="Text Box 4"/>
        <xdr:cNvSpPr txBox="1">
          <a:spLocks noChangeArrowheads="1"/>
        </xdr:cNvSpPr>
      </xdr:nvSpPr>
      <xdr:spPr bwMode="auto">
        <a:xfrm>
          <a:off x="7248525" y="36957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533400</xdr:colOff>
      <xdr:row>19</xdr:row>
      <xdr:rowOff>133350</xdr:rowOff>
    </xdr:to>
    <xdr:sp macro="" textlink="">
      <xdr:nvSpPr>
        <xdr:cNvPr id="6549446" name="Text Box 4"/>
        <xdr:cNvSpPr txBox="1">
          <a:spLocks noChangeArrowheads="1"/>
        </xdr:cNvSpPr>
      </xdr:nvSpPr>
      <xdr:spPr bwMode="auto">
        <a:xfrm>
          <a:off x="7248525" y="38862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533400</xdr:colOff>
      <xdr:row>19</xdr:row>
      <xdr:rowOff>133350</xdr:rowOff>
    </xdr:to>
    <xdr:sp macro="" textlink="">
      <xdr:nvSpPr>
        <xdr:cNvPr id="6549447" name="Text Box 4"/>
        <xdr:cNvSpPr txBox="1">
          <a:spLocks noChangeArrowheads="1"/>
        </xdr:cNvSpPr>
      </xdr:nvSpPr>
      <xdr:spPr bwMode="auto">
        <a:xfrm>
          <a:off x="7248525" y="38862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49448" name="Text Box 4"/>
        <xdr:cNvSpPr txBox="1">
          <a:spLocks noChangeArrowheads="1"/>
        </xdr:cNvSpPr>
      </xdr:nvSpPr>
      <xdr:spPr bwMode="auto">
        <a:xfrm>
          <a:off x="7239000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49449" name="Text Box 4"/>
        <xdr:cNvSpPr txBox="1">
          <a:spLocks noChangeArrowheads="1"/>
        </xdr:cNvSpPr>
      </xdr:nvSpPr>
      <xdr:spPr bwMode="auto">
        <a:xfrm>
          <a:off x="7239000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49450" name="Text Box 4"/>
        <xdr:cNvSpPr txBox="1">
          <a:spLocks noChangeArrowheads="1"/>
        </xdr:cNvSpPr>
      </xdr:nvSpPr>
      <xdr:spPr bwMode="auto">
        <a:xfrm>
          <a:off x="7239000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49451" name="Text Box 4"/>
        <xdr:cNvSpPr txBox="1">
          <a:spLocks noChangeArrowheads="1"/>
        </xdr:cNvSpPr>
      </xdr:nvSpPr>
      <xdr:spPr bwMode="auto">
        <a:xfrm>
          <a:off x="7239000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49452" name="Text Box 4"/>
        <xdr:cNvSpPr txBox="1">
          <a:spLocks noChangeArrowheads="1"/>
        </xdr:cNvSpPr>
      </xdr:nvSpPr>
      <xdr:spPr bwMode="auto">
        <a:xfrm>
          <a:off x="7239000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49453" name="Text Box 4"/>
        <xdr:cNvSpPr txBox="1">
          <a:spLocks noChangeArrowheads="1"/>
        </xdr:cNvSpPr>
      </xdr:nvSpPr>
      <xdr:spPr bwMode="auto">
        <a:xfrm>
          <a:off x="7239000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49454" name="Text Box 4"/>
        <xdr:cNvSpPr txBox="1">
          <a:spLocks noChangeArrowheads="1"/>
        </xdr:cNvSpPr>
      </xdr:nvSpPr>
      <xdr:spPr bwMode="auto">
        <a:xfrm>
          <a:off x="7239000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49455" name="Text Box 4"/>
        <xdr:cNvSpPr txBox="1">
          <a:spLocks noChangeArrowheads="1"/>
        </xdr:cNvSpPr>
      </xdr:nvSpPr>
      <xdr:spPr bwMode="auto">
        <a:xfrm>
          <a:off x="7239000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49456" name="Text Box 4"/>
        <xdr:cNvSpPr txBox="1">
          <a:spLocks noChangeArrowheads="1"/>
        </xdr:cNvSpPr>
      </xdr:nvSpPr>
      <xdr:spPr bwMode="auto">
        <a:xfrm>
          <a:off x="7239000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49457" name="Text Box 4"/>
        <xdr:cNvSpPr txBox="1">
          <a:spLocks noChangeArrowheads="1"/>
        </xdr:cNvSpPr>
      </xdr:nvSpPr>
      <xdr:spPr bwMode="auto">
        <a:xfrm>
          <a:off x="7239000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571500</xdr:colOff>
      <xdr:row>19</xdr:row>
      <xdr:rowOff>133350</xdr:rowOff>
    </xdr:to>
    <xdr:sp macro="" textlink="">
      <xdr:nvSpPr>
        <xdr:cNvPr id="6549458" name="Text Box 4"/>
        <xdr:cNvSpPr txBox="1">
          <a:spLocks noChangeArrowheads="1"/>
        </xdr:cNvSpPr>
      </xdr:nvSpPr>
      <xdr:spPr bwMode="auto">
        <a:xfrm>
          <a:off x="7239000" y="3886200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49459" name="Text Box 4"/>
        <xdr:cNvSpPr txBox="1">
          <a:spLocks noChangeArrowheads="1"/>
        </xdr:cNvSpPr>
      </xdr:nvSpPr>
      <xdr:spPr bwMode="auto">
        <a:xfrm>
          <a:off x="7239000" y="38862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28575</xdr:colOff>
      <xdr:row>19</xdr:row>
      <xdr:rowOff>133350</xdr:rowOff>
    </xdr:to>
    <xdr:sp macro="" textlink="">
      <xdr:nvSpPr>
        <xdr:cNvPr id="6549460" name="Text Box 4"/>
        <xdr:cNvSpPr txBox="1">
          <a:spLocks noChangeArrowheads="1"/>
        </xdr:cNvSpPr>
      </xdr:nvSpPr>
      <xdr:spPr bwMode="auto">
        <a:xfrm>
          <a:off x="7239000" y="38862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49461" name="Text Box 4"/>
        <xdr:cNvSpPr txBox="1">
          <a:spLocks noChangeArrowheads="1"/>
        </xdr:cNvSpPr>
      </xdr:nvSpPr>
      <xdr:spPr bwMode="auto">
        <a:xfrm>
          <a:off x="7239000" y="38862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6549462" name="Text Box 4"/>
        <xdr:cNvSpPr txBox="1">
          <a:spLocks noChangeArrowheads="1"/>
        </xdr:cNvSpPr>
      </xdr:nvSpPr>
      <xdr:spPr bwMode="auto">
        <a:xfrm>
          <a:off x="7239000" y="3886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49463" name="Text Box 4"/>
        <xdr:cNvSpPr txBox="1">
          <a:spLocks noChangeArrowheads="1"/>
        </xdr:cNvSpPr>
      </xdr:nvSpPr>
      <xdr:spPr bwMode="auto">
        <a:xfrm>
          <a:off x="7248525" y="3886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6549464" name="Text Box 4"/>
        <xdr:cNvSpPr txBox="1">
          <a:spLocks noChangeArrowheads="1"/>
        </xdr:cNvSpPr>
      </xdr:nvSpPr>
      <xdr:spPr bwMode="auto">
        <a:xfrm>
          <a:off x="7239000" y="3886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49465" name="Text Box 4"/>
        <xdr:cNvSpPr txBox="1">
          <a:spLocks noChangeArrowheads="1"/>
        </xdr:cNvSpPr>
      </xdr:nvSpPr>
      <xdr:spPr bwMode="auto">
        <a:xfrm>
          <a:off x="7258050" y="38862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49466" name="Text Box 4"/>
        <xdr:cNvSpPr txBox="1">
          <a:spLocks noChangeArrowheads="1"/>
        </xdr:cNvSpPr>
      </xdr:nvSpPr>
      <xdr:spPr bwMode="auto">
        <a:xfrm>
          <a:off x="72390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6549467" name="Text Box 4"/>
        <xdr:cNvSpPr txBox="1">
          <a:spLocks noChangeArrowheads="1"/>
        </xdr:cNvSpPr>
      </xdr:nvSpPr>
      <xdr:spPr bwMode="auto">
        <a:xfrm>
          <a:off x="7239000" y="3886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49468" name="Text Box 4"/>
        <xdr:cNvSpPr txBox="1">
          <a:spLocks noChangeArrowheads="1"/>
        </xdr:cNvSpPr>
      </xdr:nvSpPr>
      <xdr:spPr bwMode="auto">
        <a:xfrm>
          <a:off x="7248525" y="3886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6549469" name="Text Box 4"/>
        <xdr:cNvSpPr txBox="1">
          <a:spLocks noChangeArrowheads="1"/>
        </xdr:cNvSpPr>
      </xdr:nvSpPr>
      <xdr:spPr bwMode="auto">
        <a:xfrm>
          <a:off x="7239000" y="3886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49470" name="Text Box 4"/>
        <xdr:cNvSpPr txBox="1">
          <a:spLocks noChangeArrowheads="1"/>
        </xdr:cNvSpPr>
      </xdr:nvSpPr>
      <xdr:spPr bwMode="auto">
        <a:xfrm>
          <a:off x="7258050" y="38862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49471" name="Text Box 4"/>
        <xdr:cNvSpPr txBox="1">
          <a:spLocks noChangeArrowheads="1"/>
        </xdr:cNvSpPr>
      </xdr:nvSpPr>
      <xdr:spPr bwMode="auto">
        <a:xfrm>
          <a:off x="72390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49472" name="Text Box 4"/>
        <xdr:cNvSpPr txBox="1">
          <a:spLocks noChangeArrowheads="1"/>
        </xdr:cNvSpPr>
      </xdr:nvSpPr>
      <xdr:spPr bwMode="auto">
        <a:xfrm>
          <a:off x="7258050" y="3886200"/>
          <a:ext cx="66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49473" name="Text Box 4"/>
        <xdr:cNvSpPr txBox="1">
          <a:spLocks noChangeArrowheads="1"/>
        </xdr:cNvSpPr>
      </xdr:nvSpPr>
      <xdr:spPr bwMode="auto">
        <a:xfrm>
          <a:off x="7229475" y="3886200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49474" name="Text Box 4"/>
        <xdr:cNvSpPr txBox="1">
          <a:spLocks noChangeArrowheads="1"/>
        </xdr:cNvSpPr>
      </xdr:nvSpPr>
      <xdr:spPr bwMode="auto">
        <a:xfrm>
          <a:off x="7229475" y="3886200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552450</xdr:colOff>
      <xdr:row>19</xdr:row>
      <xdr:rowOff>133350</xdr:rowOff>
    </xdr:to>
    <xdr:sp macro="" textlink="">
      <xdr:nvSpPr>
        <xdr:cNvPr id="6549475" name="Text Box 4"/>
        <xdr:cNvSpPr txBox="1">
          <a:spLocks noChangeArrowheads="1"/>
        </xdr:cNvSpPr>
      </xdr:nvSpPr>
      <xdr:spPr bwMode="auto">
        <a:xfrm>
          <a:off x="7239000" y="3886200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49476" name="Text Box 15"/>
        <xdr:cNvSpPr txBox="1">
          <a:spLocks noChangeArrowheads="1"/>
        </xdr:cNvSpPr>
      </xdr:nvSpPr>
      <xdr:spPr bwMode="auto">
        <a:xfrm>
          <a:off x="7258050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49477" name="Text Box 15"/>
        <xdr:cNvSpPr txBox="1">
          <a:spLocks noChangeArrowheads="1"/>
        </xdr:cNvSpPr>
      </xdr:nvSpPr>
      <xdr:spPr bwMode="auto">
        <a:xfrm>
          <a:off x="7277100" y="3886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66675</xdr:colOff>
      <xdr:row>19</xdr:row>
      <xdr:rowOff>133350</xdr:rowOff>
    </xdr:to>
    <xdr:sp macro="" textlink="">
      <xdr:nvSpPr>
        <xdr:cNvPr id="6549478" name="Text Box 15"/>
        <xdr:cNvSpPr txBox="1">
          <a:spLocks noChangeArrowheads="1"/>
        </xdr:cNvSpPr>
      </xdr:nvSpPr>
      <xdr:spPr bwMode="auto">
        <a:xfrm>
          <a:off x="7248525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66675</xdr:colOff>
      <xdr:row>19</xdr:row>
      <xdr:rowOff>133350</xdr:rowOff>
    </xdr:to>
    <xdr:sp macro="" textlink="">
      <xdr:nvSpPr>
        <xdr:cNvPr id="6549479" name="Text Box 15"/>
        <xdr:cNvSpPr txBox="1">
          <a:spLocks noChangeArrowheads="1"/>
        </xdr:cNvSpPr>
      </xdr:nvSpPr>
      <xdr:spPr bwMode="auto">
        <a:xfrm>
          <a:off x="7248525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85725</xdr:colOff>
      <xdr:row>19</xdr:row>
      <xdr:rowOff>133350</xdr:rowOff>
    </xdr:to>
    <xdr:sp macro="" textlink="">
      <xdr:nvSpPr>
        <xdr:cNvPr id="6549480" name="Text Box 15"/>
        <xdr:cNvSpPr txBox="1">
          <a:spLocks noChangeArrowheads="1"/>
        </xdr:cNvSpPr>
      </xdr:nvSpPr>
      <xdr:spPr bwMode="auto">
        <a:xfrm>
          <a:off x="72771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49481" name="Text Box 15"/>
        <xdr:cNvSpPr txBox="1">
          <a:spLocks noChangeArrowheads="1"/>
        </xdr:cNvSpPr>
      </xdr:nvSpPr>
      <xdr:spPr bwMode="auto">
        <a:xfrm>
          <a:off x="7248525" y="3886200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49482" name="Text Box 15"/>
        <xdr:cNvSpPr txBox="1">
          <a:spLocks noChangeArrowheads="1"/>
        </xdr:cNvSpPr>
      </xdr:nvSpPr>
      <xdr:spPr bwMode="auto">
        <a:xfrm>
          <a:off x="7248525" y="3886200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549483" name="Text Box 15"/>
        <xdr:cNvSpPr txBox="1">
          <a:spLocks noChangeArrowheads="1"/>
        </xdr:cNvSpPr>
      </xdr:nvSpPr>
      <xdr:spPr bwMode="auto">
        <a:xfrm>
          <a:off x="7239000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549484" name="Text Box 15"/>
        <xdr:cNvSpPr txBox="1">
          <a:spLocks noChangeArrowheads="1"/>
        </xdr:cNvSpPr>
      </xdr:nvSpPr>
      <xdr:spPr bwMode="auto">
        <a:xfrm>
          <a:off x="7239000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549485" name="Text Box 15"/>
        <xdr:cNvSpPr txBox="1">
          <a:spLocks noChangeArrowheads="1"/>
        </xdr:cNvSpPr>
      </xdr:nvSpPr>
      <xdr:spPr bwMode="auto">
        <a:xfrm>
          <a:off x="7239000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85725</xdr:colOff>
      <xdr:row>19</xdr:row>
      <xdr:rowOff>133350</xdr:rowOff>
    </xdr:to>
    <xdr:sp macro="" textlink="">
      <xdr:nvSpPr>
        <xdr:cNvPr id="6549486" name="Text Box 15"/>
        <xdr:cNvSpPr txBox="1">
          <a:spLocks noChangeArrowheads="1"/>
        </xdr:cNvSpPr>
      </xdr:nvSpPr>
      <xdr:spPr bwMode="auto">
        <a:xfrm>
          <a:off x="72771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49487" name="Text Box 15"/>
        <xdr:cNvSpPr txBox="1">
          <a:spLocks noChangeArrowheads="1"/>
        </xdr:cNvSpPr>
      </xdr:nvSpPr>
      <xdr:spPr bwMode="auto">
        <a:xfrm>
          <a:off x="7248525" y="3886200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49488" name="Text Box 15"/>
        <xdr:cNvSpPr txBox="1">
          <a:spLocks noChangeArrowheads="1"/>
        </xdr:cNvSpPr>
      </xdr:nvSpPr>
      <xdr:spPr bwMode="auto">
        <a:xfrm>
          <a:off x="7248525" y="3886200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549489" name="Text Box 15"/>
        <xdr:cNvSpPr txBox="1">
          <a:spLocks noChangeArrowheads="1"/>
        </xdr:cNvSpPr>
      </xdr:nvSpPr>
      <xdr:spPr bwMode="auto">
        <a:xfrm>
          <a:off x="7239000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549490" name="Text Box 15"/>
        <xdr:cNvSpPr txBox="1">
          <a:spLocks noChangeArrowheads="1"/>
        </xdr:cNvSpPr>
      </xdr:nvSpPr>
      <xdr:spPr bwMode="auto">
        <a:xfrm>
          <a:off x="7239000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549491" name="Text Box 15"/>
        <xdr:cNvSpPr txBox="1">
          <a:spLocks noChangeArrowheads="1"/>
        </xdr:cNvSpPr>
      </xdr:nvSpPr>
      <xdr:spPr bwMode="auto">
        <a:xfrm>
          <a:off x="7239000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49492" name="Text Box 15"/>
        <xdr:cNvSpPr txBox="1">
          <a:spLocks noChangeArrowheads="1"/>
        </xdr:cNvSpPr>
      </xdr:nvSpPr>
      <xdr:spPr bwMode="auto">
        <a:xfrm>
          <a:off x="7239000" y="38862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49493" name="Text Box 15"/>
        <xdr:cNvSpPr txBox="1">
          <a:spLocks noChangeArrowheads="1"/>
        </xdr:cNvSpPr>
      </xdr:nvSpPr>
      <xdr:spPr bwMode="auto">
        <a:xfrm>
          <a:off x="7239000" y="38862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49494" name="Text Box 15"/>
        <xdr:cNvSpPr txBox="1">
          <a:spLocks noChangeArrowheads="1"/>
        </xdr:cNvSpPr>
      </xdr:nvSpPr>
      <xdr:spPr bwMode="auto">
        <a:xfrm>
          <a:off x="7239000" y="38862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49495" name="Text Box 15"/>
        <xdr:cNvSpPr txBox="1">
          <a:spLocks noChangeArrowheads="1"/>
        </xdr:cNvSpPr>
      </xdr:nvSpPr>
      <xdr:spPr bwMode="auto">
        <a:xfrm>
          <a:off x="7239000" y="38862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49496" name="Text Box 4"/>
        <xdr:cNvSpPr txBox="1">
          <a:spLocks noChangeArrowheads="1"/>
        </xdr:cNvSpPr>
      </xdr:nvSpPr>
      <xdr:spPr bwMode="auto">
        <a:xfrm>
          <a:off x="724852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49497" name="Text Box 4"/>
        <xdr:cNvSpPr txBox="1">
          <a:spLocks noChangeArrowheads="1"/>
        </xdr:cNvSpPr>
      </xdr:nvSpPr>
      <xdr:spPr bwMode="auto">
        <a:xfrm>
          <a:off x="724852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49498" name="Text Box 4"/>
        <xdr:cNvSpPr txBox="1">
          <a:spLocks noChangeArrowheads="1"/>
        </xdr:cNvSpPr>
      </xdr:nvSpPr>
      <xdr:spPr bwMode="auto">
        <a:xfrm>
          <a:off x="7248525" y="3886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49499" name="Text Box 4"/>
        <xdr:cNvSpPr txBox="1">
          <a:spLocks noChangeArrowheads="1"/>
        </xdr:cNvSpPr>
      </xdr:nvSpPr>
      <xdr:spPr bwMode="auto">
        <a:xfrm>
          <a:off x="7248525" y="3886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49500" name="Text Box 4"/>
        <xdr:cNvSpPr txBox="1">
          <a:spLocks noChangeArrowheads="1"/>
        </xdr:cNvSpPr>
      </xdr:nvSpPr>
      <xdr:spPr bwMode="auto">
        <a:xfrm>
          <a:off x="7239000" y="3695700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49501" name="Text Box 4"/>
        <xdr:cNvSpPr txBox="1">
          <a:spLocks noChangeArrowheads="1"/>
        </xdr:cNvSpPr>
      </xdr:nvSpPr>
      <xdr:spPr bwMode="auto">
        <a:xfrm>
          <a:off x="7239000" y="3695700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49502" name="Text Box 4"/>
        <xdr:cNvSpPr txBox="1">
          <a:spLocks noChangeArrowheads="1"/>
        </xdr:cNvSpPr>
      </xdr:nvSpPr>
      <xdr:spPr bwMode="auto">
        <a:xfrm>
          <a:off x="7239000" y="3695700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49503" name="Text Box 4"/>
        <xdr:cNvSpPr txBox="1">
          <a:spLocks noChangeArrowheads="1"/>
        </xdr:cNvSpPr>
      </xdr:nvSpPr>
      <xdr:spPr bwMode="auto">
        <a:xfrm>
          <a:off x="7239000" y="3695700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88416" name="Text Box 4"/>
        <xdr:cNvSpPr txBox="1">
          <a:spLocks noChangeArrowheads="1"/>
        </xdr:cNvSpPr>
      </xdr:nvSpPr>
      <xdr:spPr bwMode="auto">
        <a:xfrm>
          <a:off x="7239000" y="3695700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88417" name="Text Box 4"/>
        <xdr:cNvSpPr txBox="1">
          <a:spLocks noChangeArrowheads="1"/>
        </xdr:cNvSpPr>
      </xdr:nvSpPr>
      <xdr:spPr bwMode="auto">
        <a:xfrm>
          <a:off x="7239000" y="3695700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88418" name="Text Box 4"/>
        <xdr:cNvSpPr txBox="1">
          <a:spLocks noChangeArrowheads="1"/>
        </xdr:cNvSpPr>
      </xdr:nvSpPr>
      <xdr:spPr bwMode="auto">
        <a:xfrm>
          <a:off x="7239000" y="3695700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88419" name="Text Box 4"/>
        <xdr:cNvSpPr txBox="1">
          <a:spLocks noChangeArrowheads="1"/>
        </xdr:cNvSpPr>
      </xdr:nvSpPr>
      <xdr:spPr bwMode="auto">
        <a:xfrm>
          <a:off x="7239000" y="3695700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88420" name="Text Box 4"/>
        <xdr:cNvSpPr txBox="1">
          <a:spLocks noChangeArrowheads="1"/>
        </xdr:cNvSpPr>
      </xdr:nvSpPr>
      <xdr:spPr bwMode="auto">
        <a:xfrm>
          <a:off x="7239000" y="3695700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88421" name="Text Box 4"/>
        <xdr:cNvSpPr txBox="1">
          <a:spLocks noChangeArrowheads="1"/>
        </xdr:cNvSpPr>
      </xdr:nvSpPr>
      <xdr:spPr bwMode="auto">
        <a:xfrm>
          <a:off x="7239000" y="3695700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85725</xdr:colOff>
      <xdr:row>19</xdr:row>
      <xdr:rowOff>133350</xdr:rowOff>
    </xdr:to>
    <xdr:sp macro="" textlink="">
      <xdr:nvSpPr>
        <xdr:cNvPr id="6588422" name="Text Box 4"/>
        <xdr:cNvSpPr txBox="1">
          <a:spLocks noChangeArrowheads="1"/>
        </xdr:cNvSpPr>
      </xdr:nvSpPr>
      <xdr:spPr bwMode="auto">
        <a:xfrm>
          <a:off x="7239000" y="3886200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88423" name="Text Box 4"/>
        <xdr:cNvSpPr txBox="1">
          <a:spLocks noChangeArrowheads="1"/>
        </xdr:cNvSpPr>
      </xdr:nvSpPr>
      <xdr:spPr bwMode="auto">
        <a:xfrm>
          <a:off x="7239000" y="3886200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95250</xdr:colOff>
      <xdr:row>19</xdr:row>
      <xdr:rowOff>133350</xdr:rowOff>
    </xdr:to>
    <xdr:sp macro="" textlink="">
      <xdr:nvSpPr>
        <xdr:cNvPr id="6588424" name="Text Box 4"/>
        <xdr:cNvSpPr txBox="1">
          <a:spLocks noChangeArrowheads="1"/>
        </xdr:cNvSpPr>
      </xdr:nvSpPr>
      <xdr:spPr bwMode="auto">
        <a:xfrm>
          <a:off x="7239000" y="3886200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88425" name="Text Box 4"/>
        <xdr:cNvSpPr txBox="1">
          <a:spLocks noChangeArrowheads="1"/>
        </xdr:cNvSpPr>
      </xdr:nvSpPr>
      <xdr:spPr bwMode="auto">
        <a:xfrm>
          <a:off x="7239000" y="3886200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6588426" name="Text Box 4"/>
        <xdr:cNvSpPr txBox="1">
          <a:spLocks noChangeArrowheads="1"/>
        </xdr:cNvSpPr>
      </xdr:nvSpPr>
      <xdr:spPr bwMode="auto">
        <a:xfrm>
          <a:off x="7239000" y="38862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588427" name="Text Box 4"/>
        <xdr:cNvSpPr txBox="1">
          <a:spLocks noChangeArrowheads="1"/>
        </xdr:cNvSpPr>
      </xdr:nvSpPr>
      <xdr:spPr bwMode="auto">
        <a:xfrm>
          <a:off x="7248525" y="38862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6588428" name="Text Box 4"/>
        <xdr:cNvSpPr txBox="1">
          <a:spLocks noChangeArrowheads="1"/>
        </xdr:cNvSpPr>
      </xdr:nvSpPr>
      <xdr:spPr bwMode="auto">
        <a:xfrm>
          <a:off x="7239000" y="38862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588429" name="Text Box 4"/>
        <xdr:cNvSpPr txBox="1">
          <a:spLocks noChangeArrowheads="1"/>
        </xdr:cNvSpPr>
      </xdr:nvSpPr>
      <xdr:spPr bwMode="auto">
        <a:xfrm>
          <a:off x="7258050" y="3886200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588430" name="Text Box 4"/>
        <xdr:cNvSpPr txBox="1">
          <a:spLocks noChangeArrowheads="1"/>
        </xdr:cNvSpPr>
      </xdr:nvSpPr>
      <xdr:spPr bwMode="auto">
        <a:xfrm>
          <a:off x="7239000" y="3886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6588431" name="Text Box 4"/>
        <xdr:cNvSpPr txBox="1">
          <a:spLocks noChangeArrowheads="1"/>
        </xdr:cNvSpPr>
      </xdr:nvSpPr>
      <xdr:spPr bwMode="auto">
        <a:xfrm>
          <a:off x="7239000" y="38862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588432" name="Text Box 4"/>
        <xdr:cNvSpPr txBox="1">
          <a:spLocks noChangeArrowheads="1"/>
        </xdr:cNvSpPr>
      </xdr:nvSpPr>
      <xdr:spPr bwMode="auto">
        <a:xfrm>
          <a:off x="7248525" y="38862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6588433" name="Text Box 4"/>
        <xdr:cNvSpPr txBox="1">
          <a:spLocks noChangeArrowheads="1"/>
        </xdr:cNvSpPr>
      </xdr:nvSpPr>
      <xdr:spPr bwMode="auto">
        <a:xfrm>
          <a:off x="7239000" y="38862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588434" name="Text Box 4"/>
        <xdr:cNvSpPr txBox="1">
          <a:spLocks noChangeArrowheads="1"/>
        </xdr:cNvSpPr>
      </xdr:nvSpPr>
      <xdr:spPr bwMode="auto">
        <a:xfrm>
          <a:off x="7258050" y="3886200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588435" name="Text Box 4"/>
        <xdr:cNvSpPr txBox="1">
          <a:spLocks noChangeArrowheads="1"/>
        </xdr:cNvSpPr>
      </xdr:nvSpPr>
      <xdr:spPr bwMode="auto">
        <a:xfrm>
          <a:off x="7239000" y="3886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88436" name="Text Box 4"/>
        <xdr:cNvSpPr txBox="1">
          <a:spLocks noChangeArrowheads="1"/>
        </xdr:cNvSpPr>
      </xdr:nvSpPr>
      <xdr:spPr bwMode="auto">
        <a:xfrm>
          <a:off x="7258050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88437" name="Text Box 4"/>
        <xdr:cNvSpPr txBox="1">
          <a:spLocks noChangeArrowheads="1"/>
        </xdr:cNvSpPr>
      </xdr:nvSpPr>
      <xdr:spPr bwMode="auto">
        <a:xfrm>
          <a:off x="7229475" y="3886200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88438" name="Text Box 4"/>
        <xdr:cNvSpPr txBox="1">
          <a:spLocks noChangeArrowheads="1"/>
        </xdr:cNvSpPr>
      </xdr:nvSpPr>
      <xdr:spPr bwMode="auto">
        <a:xfrm>
          <a:off x="7229475" y="3886200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66675</xdr:colOff>
      <xdr:row>19</xdr:row>
      <xdr:rowOff>133350</xdr:rowOff>
    </xdr:to>
    <xdr:sp macro="" textlink="">
      <xdr:nvSpPr>
        <xdr:cNvPr id="6588439" name="Text Box 4"/>
        <xdr:cNvSpPr txBox="1">
          <a:spLocks noChangeArrowheads="1"/>
        </xdr:cNvSpPr>
      </xdr:nvSpPr>
      <xdr:spPr bwMode="auto">
        <a:xfrm>
          <a:off x="7239000" y="3886200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588440" name="Text Box 15"/>
        <xdr:cNvSpPr txBox="1">
          <a:spLocks noChangeArrowheads="1"/>
        </xdr:cNvSpPr>
      </xdr:nvSpPr>
      <xdr:spPr bwMode="auto">
        <a:xfrm>
          <a:off x="7258050" y="38862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588441" name="Text Box 15"/>
        <xdr:cNvSpPr txBox="1">
          <a:spLocks noChangeArrowheads="1"/>
        </xdr:cNvSpPr>
      </xdr:nvSpPr>
      <xdr:spPr bwMode="auto">
        <a:xfrm>
          <a:off x="7277100" y="38862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133350</xdr:colOff>
      <xdr:row>19</xdr:row>
      <xdr:rowOff>133350</xdr:rowOff>
    </xdr:to>
    <xdr:sp macro="" textlink="">
      <xdr:nvSpPr>
        <xdr:cNvPr id="6588442" name="Text Box 15"/>
        <xdr:cNvSpPr txBox="1">
          <a:spLocks noChangeArrowheads="1"/>
        </xdr:cNvSpPr>
      </xdr:nvSpPr>
      <xdr:spPr bwMode="auto">
        <a:xfrm>
          <a:off x="7248525" y="38862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133350</xdr:colOff>
      <xdr:row>19</xdr:row>
      <xdr:rowOff>133350</xdr:rowOff>
    </xdr:to>
    <xdr:sp macro="" textlink="">
      <xdr:nvSpPr>
        <xdr:cNvPr id="6588443" name="Text Box 15"/>
        <xdr:cNvSpPr txBox="1">
          <a:spLocks noChangeArrowheads="1"/>
        </xdr:cNvSpPr>
      </xdr:nvSpPr>
      <xdr:spPr bwMode="auto">
        <a:xfrm>
          <a:off x="7248525" y="38862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152400</xdr:colOff>
      <xdr:row>19</xdr:row>
      <xdr:rowOff>133350</xdr:rowOff>
    </xdr:to>
    <xdr:sp macro="" textlink="">
      <xdr:nvSpPr>
        <xdr:cNvPr id="6588444" name="Text Box 15"/>
        <xdr:cNvSpPr txBox="1">
          <a:spLocks noChangeArrowheads="1"/>
        </xdr:cNvSpPr>
      </xdr:nvSpPr>
      <xdr:spPr bwMode="auto">
        <a:xfrm>
          <a:off x="7277100" y="3886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588445" name="Text Box 15"/>
        <xdr:cNvSpPr txBox="1">
          <a:spLocks noChangeArrowheads="1"/>
        </xdr:cNvSpPr>
      </xdr:nvSpPr>
      <xdr:spPr bwMode="auto">
        <a:xfrm>
          <a:off x="7248525" y="3886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588446" name="Text Box 15"/>
        <xdr:cNvSpPr txBox="1">
          <a:spLocks noChangeArrowheads="1"/>
        </xdr:cNvSpPr>
      </xdr:nvSpPr>
      <xdr:spPr bwMode="auto">
        <a:xfrm>
          <a:off x="7248525" y="3886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588447" name="Text Box 15"/>
        <xdr:cNvSpPr txBox="1">
          <a:spLocks noChangeArrowheads="1"/>
        </xdr:cNvSpPr>
      </xdr:nvSpPr>
      <xdr:spPr bwMode="auto">
        <a:xfrm>
          <a:off x="7239000" y="38862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588448" name="Text Box 15"/>
        <xdr:cNvSpPr txBox="1">
          <a:spLocks noChangeArrowheads="1"/>
        </xdr:cNvSpPr>
      </xdr:nvSpPr>
      <xdr:spPr bwMode="auto">
        <a:xfrm>
          <a:off x="7239000" y="38862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588449" name="Text Box 15"/>
        <xdr:cNvSpPr txBox="1">
          <a:spLocks noChangeArrowheads="1"/>
        </xdr:cNvSpPr>
      </xdr:nvSpPr>
      <xdr:spPr bwMode="auto">
        <a:xfrm>
          <a:off x="7239000" y="38862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152400</xdr:colOff>
      <xdr:row>19</xdr:row>
      <xdr:rowOff>133350</xdr:rowOff>
    </xdr:to>
    <xdr:sp macro="" textlink="">
      <xdr:nvSpPr>
        <xdr:cNvPr id="6588450" name="Text Box 15"/>
        <xdr:cNvSpPr txBox="1">
          <a:spLocks noChangeArrowheads="1"/>
        </xdr:cNvSpPr>
      </xdr:nvSpPr>
      <xdr:spPr bwMode="auto">
        <a:xfrm>
          <a:off x="7277100" y="3886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588451" name="Text Box 15"/>
        <xdr:cNvSpPr txBox="1">
          <a:spLocks noChangeArrowheads="1"/>
        </xdr:cNvSpPr>
      </xdr:nvSpPr>
      <xdr:spPr bwMode="auto">
        <a:xfrm>
          <a:off x="7248525" y="3886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588452" name="Text Box 15"/>
        <xdr:cNvSpPr txBox="1">
          <a:spLocks noChangeArrowheads="1"/>
        </xdr:cNvSpPr>
      </xdr:nvSpPr>
      <xdr:spPr bwMode="auto">
        <a:xfrm>
          <a:off x="7248525" y="3886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588453" name="Text Box 15"/>
        <xdr:cNvSpPr txBox="1">
          <a:spLocks noChangeArrowheads="1"/>
        </xdr:cNvSpPr>
      </xdr:nvSpPr>
      <xdr:spPr bwMode="auto">
        <a:xfrm>
          <a:off x="7239000" y="38862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588454" name="Text Box 15"/>
        <xdr:cNvSpPr txBox="1">
          <a:spLocks noChangeArrowheads="1"/>
        </xdr:cNvSpPr>
      </xdr:nvSpPr>
      <xdr:spPr bwMode="auto">
        <a:xfrm>
          <a:off x="7239000" y="38862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588455" name="Text Box 15"/>
        <xdr:cNvSpPr txBox="1">
          <a:spLocks noChangeArrowheads="1"/>
        </xdr:cNvSpPr>
      </xdr:nvSpPr>
      <xdr:spPr bwMode="auto">
        <a:xfrm>
          <a:off x="7239000" y="38862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88456" name="Text Box 15"/>
        <xdr:cNvSpPr txBox="1">
          <a:spLocks noChangeArrowheads="1"/>
        </xdr:cNvSpPr>
      </xdr:nvSpPr>
      <xdr:spPr bwMode="auto">
        <a:xfrm>
          <a:off x="7239000" y="3886200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88457" name="Text Box 15"/>
        <xdr:cNvSpPr txBox="1">
          <a:spLocks noChangeArrowheads="1"/>
        </xdr:cNvSpPr>
      </xdr:nvSpPr>
      <xdr:spPr bwMode="auto">
        <a:xfrm>
          <a:off x="7239000" y="3886200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88458" name="Text Box 15"/>
        <xdr:cNvSpPr txBox="1">
          <a:spLocks noChangeArrowheads="1"/>
        </xdr:cNvSpPr>
      </xdr:nvSpPr>
      <xdr:spPr bwMode="auto">
        <a:xfrm>
          <a:off x="7239000" y="3886200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88459" name="Text Box 15"/>
        <xdr:cNvSpPr txBox="1">
          <a:spLocks noChangeArrowheads="1"/>
        </xdr:cNvSpPr>
      </xdr:nvSpPr>
      <xdr:spPr bwMode="auto">
        <a:xfrm>
          <a:off x="7239000" y="3886200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88460" name="Text Box 4"/>
        <xdr:cNvSpPr txBox="1">
          <a:spLocks noChangeArrowheads="1"/>
        </xdr:cNvSpPr>
      </xdr:nvSpPr>
      <xdr:spPr bwMode="auto">
        <a:xfrm>
          <a:off x="7248525" y="35052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88461" name="Text Box 4"/>
        <xdr:cNvSpPr txBox="1">
          <a:spLocks noChangeArrowheads="1"/>
        </xdr:cNvSpPr>
      </xdr:nvSpPr>
      <xdr:spPr bwMode="auto">
        <a:xfrm>
          <a:off x="7248525" y="35052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88462" name="Text Box 4"/>
        <xdr:cNvSpPr txBox="1">
          <a:spLocks noChangeArrowheads="1"/>
        </xdr:cNvSpPr>
      </xdr:nvSpPr>
      <xdr:spPr bwMode="auto">
        <a:xfrm>
          <a:off x="7248525" y="35052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88463" name="Text Box 4"/>
        <xdr:cNvSpPr txBox="1">
          <a:spLocks noChangeArrowheads="1"/>
        </xdr:cNvSpPr>
      </xdr:nvSpPr>
      <xdr:spPr bwMode="auto">
        <a:xfrm>
          <a:off x="7248525" y="35052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88464" name="Text Box 4"/>
        <xdr:cNvSpPr txBox="1">
          <a:spLocks noChangeArrowheads="1"/>
        </xdr:cNvSpPr>
      </xdr:nvSpPr>
      <xdr:spPr bwMode="auto">
        <a:xfrm>
          <a:off x="7248525" y="35052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6588465" name="Text Box 4"/>
        <xdr:cNvSpPr txBox="1">
          <a:spLocks noChangeArrowheads="1"/>
        </xdr:cNvSpPr>
      </xdr:nvSpPr>
      <xdr:spPr bwMode="auto">
        <a:xfrm>
          <a:off x="7258050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6588466" name="Text Box 4"/>
        <xdr:cNvSpPr txBox="1">
          <a:spLocks noChangeArrowheads="1"/>
        </xdr:cNvSpPr>
      </xdr:nvSpPr>
      <xdr:spPr bwMode="auto">
        <a:xfrm>
          <a:off x="7229475" y="3695700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6588467" name="Text Box 4"/>
        <xdr:cNvSpPr txBox="1">
          <a:spLocks noChangeArrowheads="1"/>
        </xdr:cNvSpPr>
      </xdr:nvSpPr>
      <xdr:spPr bwMode="auto">
        <a:xfrm>
          <a:off x="7229475" y="3695700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104775</xdr:rowOff>
    </xdr:to>
    <xdr:sp macro="" textlink="">
      <xdr:nvSpPr>
        <xdr:cNvPr id="6588468" name="Text Box 4"/>
        <xdr:cNvSpPr txBox="1">
          <a:spLocks noChangeArrowheads="1"/>
        </xdr:cNvSpPr>
      </xdr:nvSpPr>
      <xdr:spPr bwMode="auto">
        <a:xfrm>
          <a:off x="7239000" y="3695700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104775</xdr:rowOff>
    </xdr:to>
    <xdr:sp macro="" textlink="">
      <xdr:nvSpPr>
        <xdr:cNvPr id="6588469" name="Text Box 4"/>
        <xdr:cNvSpPr txBox="1">
          <a:spLocks noChangeArrowheads="1"/>
        </xdr:cNvSpPr>
      </xdr:nvSpPr>
      <xdr:spPr bwMode="auto">
        <a:xfrm>
          <a:off x="7239000" y="3695700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8470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8471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8472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8473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8474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475" name="Text Box 4"/>
        <xdr:cNvSpPr txBox="1">
          <a:spLocks noChangeArrowheads="1"/>
        </xdr:cNvSpPr>
      </xdr:nvSpPr>
      <xdr:spPr bwMode="auto">
        <a:xfrm>
          <a:off x="7258050" y="3695700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476" name="Text Box 4"/>
        <xdr:cNvSpPr txBox="1">
          <a:spLocks noChangeArrowheads="1"/>
        </xdr:cNvSpPr>
      </xdr:nvSpPr>
      <xdr:spPr bwMode="auto">
        <a:xfrm>
          <a:off x="7229475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477" name="Text Box 4"/>
        <xdr:cNvSpPr txBox="1">
          <a:spLocks noChangeArrowheads="1"/>
        </xdr:cNvSpPr>
      </xdr:nvSpPr>
      <xdr:spPr bwMode="auto">
        <a:xfrm>
          <a:off x="7229475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478" name="Text Box 4"/>
        <xdr:cNvSpPr txBox="1">
          <a:spLocks noChangeArrowheads="1"/>
        </xdr:cNvSpPr>
      </xdr:nvSpPr>
      <xdr:spPr bwMode="auto">
        <a:xfrm>
          <a:off x="7239000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479" name="Text Box 4"/>
        <xdr:cNvSpPr txBox="1">
          <a:spLocks noChangeArrowheads="1"/>
        </xdr:cNvSpPr>
      </xdr:nvSpPr>
      <xdr:spPr bwMode="auto">
        <a:xfrm>
          <a:off x="7239000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8480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8481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8482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8483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8484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485" name="Text Box 4"/>
        <xdr:cNvSpPr txBox="1">
          <a:spLocks noChangeArrowheads="1"/>
        </xdr:cNvSpPr>
      </xdr:nvSpPr>
      <xdr:spPr bwMode="auto">
        <a:xfrm>
          <a:off x="7258050" y="3695700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486" name="Text Box 4"/>
        <xdr:cNvSpPr txBox="1">
          <a:spLocks noChangeArrowheads="1"/>
        </xdr:cNvSpPr>
      </xdr:nvSpPr>
      <xdr:spPr bwMode="auto">
        <a:xfrm>
          <a:off x="7229475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487" name="Text Box 4"/>
        <xdr:cNvSpPr txBox="1">
          <a:spLocks noChangeArrowheads="1"/>
        </xdr:cNvSpPr>
      </xdr:nvSpPr>
      <xdr:spPr bwMode="auto">
        <a:xfrm>
          <a:off x="7229475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488" name="Text Box 4"/>
        <xdr:cNvSpPr txBox="1">
          <a:spLocks noChangeArrowheads="1"/>
        </xdr:cNvSpPr>
      </xdr:nvSpPr>
      <xdr:spPr bwMode="auto">
        <a:xfrm>
          <a:off x="7239000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489" name="Text Box 4"/>
        <xdr:cNvSpPr txBox="1">
          <a:spLocks noChangeArrowheads="1"/>
        </xdr:cNvSpPr>
      </xdr:nvSpPr>
      <xdr:spPr bwMode="auto">
        <a:xfrm>
          <a:off x="7239000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8490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8491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8492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8493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8494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495" name="Text Box 4"/>
        <xdr:cNvSpPr txBox="1">
          <a:spLocks noChangeArrowheads="1"/>
        </xdr:cNvSpPr>
      </xdr:nvSpPr>
      <xdr:spPr bwMode="auto">
        <a:xfrm>
          <a:off x="7258050" y="3695700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496" name="Text Box 4"/>
        <xdr:cNvSpPr txBox="1">
          <a:spLocks noChangeArrowheads="1"/>
        </xdr:cNvSpPr>
      </xdr:nvSpPr>
      <xdr:spPr bwMode="auto">
        <a:xfrm>
          <a:off x="7229475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497" name="Text Box 4"/>
        <xdr:cNvSpPr txBox="1">
          <a:spLocks noChangeArrowheads="1"/>
        </xdr:cNvSpPr>
      </xdr:nvSpPr>
      <xdr:spPr bwMode="auto">
        <a:xfrm>
          <a:off x="7229475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498" name="Text Box 4"/>
        <xdr:cNvSpPr txBox="1">
          <a:spLocks noChangeArrowheads="1"/>
        </xdr:cNvSpPr>
      </xdr:nvSpPr>
      <xdr:spPr bwMode="auto">
        <a:xfrm>
          <a:off x="7239000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499" name="Text Box 4"/>
        <xdr:cNvSpPr txBox="1">
          <a:spLocks noChangeArrowheads="1"/>
        </xdr:cNvSpPr>
      </xdr:nvSpPr>
      <xdr:spPr bwMode="auto">
        <a:xfrm>
          <a:off x="7239000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8500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8501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8502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8503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8504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505" name="Text Box 4"/>
        <xdr:cNvSpPr txBox="1">
          <a:spLocks noChangeArrowheads="1"/>
        </xdr:cNvSpPr>
      </xdr:nvSpPr>
      <xdr:spPr bwMode="auto">
        <a:xfrm>
          <a:off x="7258050" y="3695700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506" name="Text Box 4"/>
        <xdr:cNvSpPr txBox="1">
          <a:spLocks noChangeArrowheads="1"/>
        </xdr:cNvSpPr>
      </xdr:nvSpPr>
      <xdr:spPr bwMode="auto">
        <a:xfrm>
          <a:off x="7229475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507" name="Text Box 4"/>
        <xdr:cNvSpPr txBox="1">
          <a:spLocks noChangeArrowheads="1"/>
        </xdr:cNvSpPr>
      </xdr:nvSpPr>
      <xdr:spPr bwMode="auto">
        <a:xfrm>
          <a:off x="7229475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508" name="Text Box 4"/>
        <xdr:cNvSpPr txBox="1">
          <a:spLocks noChangeArrowheads="1"/>
        </xdr:cNvSpPr>
      </xdr:nvSpPr>
      <xdr:spPr bwMode="auto">
        <a:xfrm>
          <a:off x="7239000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509" name="Text Box 4"/>
        <xdr:cNvSpPr txBox="1">
          <a:spLocks noChangeArrowheads="1"/>
        </xdr:cNvSpPr>
      </xdr:nvSpPr>
      <xdr:spPr bwMode="auto">
        <a:xfrm>
          <a:off x="7239000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8510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8511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8512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8513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8514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515" name="Text Box 4"/>
        <xdr:cNvSpPr txBox="1">
          <a:spLocks noChangeArrowheads="1"/>
        </xdr:cNvSpPr>
      </xdr:nvSpPr>
      <xdr:spPr bwMode="auto">
        <a:xfrm>
          <a:off x="7258050" y="3695700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516" name="Text Box 4"/>
        <xdr:cNvSpPr txBox="1">
          <a:spLocks noChangeArrowheads="1"/>
        </xdr:cNvSpPr>
      </xdr:nvSpPr>
      <xdr:spPr bwMode="auto">
        <a:xfrm>
          <a:off x="7229475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517" name="Text Box 4"/>
        <xdr:cNvSpPr txBox="1">
          <a:spLocks noChangeArrowheads="1"/>
        </xdr:cNvSpPr>
      </xdr:nvSpPr>
      <xdr:spPr bwMode="auto">
        <a:xfrm>
          <a:off x="7229475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518" name="Text Box 4"/>
        <xdr:cNvSpPr txBox="1">
          <a:spLocks noChangeArrowheads="1"/>
        </xdr:cNvSpPr>
      </xdr:nvSpPr>
      <xdr:spPr bwMode="auto">
        <a:xfrm>
          <a:off x="7239000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519" name="Text Box 4"/>
        <xdr:cNvSpPr txBox="1">
          <a:spLocks noChangeArrowheads="1"/>
        </xdr:cNvSpPr>
      </xdr:nvSpPr>
      <xdr:spPr bwMode="auto">
        <a:xfrm>
          <a:off x="7239000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520" name="Text Box 4"/>
        <xdr:cNvSpPr txBox="1">
          <a:spLocks noChangeArrowheads="1"/>
        </xdr:cNvSpPr>
      </xdr:nvSpPr>
      <xdr:spPr bwMode="auto">
        <a:xfrm>
          <a:off x="7248525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521" name="Text Box 4"/>
        <xdr:cNvSpPr txBox="1">
          <a:spLocks noChangeArrowheads="1"/>
        </xdr:cNvSpPr>
      </xdr:nvSpPr>
      <xdr:spPr bwMode="auto">
        <a:xfrm>
          <a:off x="7248525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522" name="Text Box 4"/>
        <xdr:cNvSpPr txBox="1">
          <a:spLocks noChangeArrowheads="1"/>
        </xdr:cNvSpPr>
      </xdr:nvSpPr>
      <xdr:spPr bwMode="auto">
        <a:xfrm>
          <a:off x="7248525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523" name="Text Box 4"/>
        <xdr:cNvSpPr txBox="1">
          <a:spLocks noChangeArrowheads="1"/>
        </xdr:cNvSpPr>
      </xdr:nvSpPr>
      <xdr:spPr bwMode="auto">
        <a:xfrm>
          <a:off x="7248525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524" name="Text Box 4"/>
        <xdr:cNvSpPr txBox="1">
          <a:spLocks noChangeArrowheads="1"/>
        </xdr:cNvSpPr>
      </xdr:nvSpPr>
      <xdr:spPr bwMode="auto">
        <a:xfrm>
          <a:off x="7248525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88525" name="Text Box 4"/>
        <xdr:cNvSpPr txBox="1">
          <a:spLocks noChangeArrowheads="1"/>
        </xdr:cNvSpPr>
      </xdr:nvSpPr>
      <xdr:spPr bwMode="auto">
        <a:xfrm>
          <a:off x="7258050" y="3886200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88526" name="Text Box 4"/>
        <xdr:cNvSpPr txBox="1">
          <a:spLocks noChangeArrowheads="1"/>
        </xdr:cNvSpPr>
      </xdr:nvSpPr>
      <xdr:spPr bwMode="auto">
        <a:xfrm>
          <a:off x="7229475" y="38862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88527" name="Text Box 4"/>
        <xdr:cNvSpPr txBox="1">
          <a:spLocks noChangeArrowheads="1"/>
        </xdr:cNvSpPr>
      </xdr:nvSpPr>
      <xdr:spPr bwMode="auto">
        <a:xfrm>
          <a:off x="7229475" y="38862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88528" name="Text Box 4"/>
        <xdr:cNvSpPr txBox="1">
          <a:spLocks noChangeArrowheads="1"/>
        </xdr:cNvSpPr>
      </xdr:nvSpPr>
      <xdr:spPr bwMode="auto">
        <a:xfrm>
          <a:off x="7239000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88529" name="Text Box 4"/>
        <xdr:cNvSpPr txBox="1">
          <a:spLocks noChangeArrowheads="1"/>
        </xdr:cNvSpPr>
      </xdr:nvSpPr>
      <xdr:spPr bwMode="auto">
        <a:xfrm>
          <a:off x="7239000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88530" name="Text Box 15"/>
        <xdr:cNvSpPr txBox="1">
          <a:spLocks noChangeArrowheads="1"/>
        </xdr:cNvSpPr>
      </xdr:nvSpPr>
      <xdr:spPr bwMode="auto">
        <a:xfrm>
          <a:off x="7239000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88531" name="Text Box 15"/>
        <xdr:cNvSpPr txBox="1">
          <a:spLocks noChangeArrowheads="1"/>
        </xdr:cNvSpPr>
      </xdr:nvSpPr>
      <xdr:spPr bwMode="auto">
        <a:xfrm>
          <a:off x="7239000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88532" name="Text Box 15"/>
        <xdr:cNvSpPr txBox="1">
          <a:spLocks noChangeArrowheads="1"/>
        </xdr:cNvSpPr>
      </xdr:nvSpPr>
      <xdr:spPr bwMode="auto">
        <a:xfrm>
          <a:off x="7239000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88533" name="Text Box 15"/>
        <xdr:cNvSpPr txBox="1">
          <a:spLocks noChangeArrowheads="1"/>
        </xdr:cNvSpPr>
      </xdr:nvSpPr>
      <xdr:spPr bwMode="auto">
        <a:xfrm>
          <a:off x="7239000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88534" name="Text Box 15"/>
        <xdr:cNvSpPr txBox="1">
          <a:spLocks noChangeArrowheads="1"/>
        </xdr:cNvSpPr>
      </xdr:nvSpPr>
      <xdr:spPr bwMode="auto">
        <a:xfrm>
          <a:off x="7239000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535" name="Text Box 4"/>
        <xdr:cNvSpPr txBox="1">
          <a:spLocks noChangeArrowheads="1"/>
        </xdr:cNvSpPr>
      </xdr:nvSpPr>
      <xdr:spPr bwMode="auto">
        <a:xfrm>
          <a:off x="7248525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536" name="Text Box 4"/>
        <xdr:cNvSpPr txBox="1">
          <a:spLocks noChangeArrowheads="1"/>
        </xdr:cNvSpPr>
      </xdr:nvSpPr>
      <xdr:spPr bwMode="auto">
        <a:xfrm>
          <a:off x="7248525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537" name="Text Box 4"/>
        <xdr:cNvSpPr txBox="1">
          <a:spLocks noChangeArrowheads="1"/>
        </xdr:cNvSpPr>
      </xdr:nvSpPr>
      <xdr:spPr bwMode="auto">
        <a:xfrm>
          <a:off x="7248525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538" name="Text Box 4"/>
        <xdr:cNvSpPr txBox="1">
          <a:spLocks noChangeArrowheads="1"/>
        </xdr:cNvSpPr>
      </xdr:nvSpPr>
      <xdr:spPr bwMode="auto">
        <a:xfrm>
          <a:off x="7248525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539" name="Text Box 4"/>
        <xdr:cNvSpPr txBox="1">
          <a:spLocks noChangeArrowheads="1"/>
        </xdr:cNvSpPr>
      </xdr:nvSpPr>
      <xdr:spPr bwMode="auto">
        <a:xfrm>
          <a:off x="7248525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88540" name="Text Box 4"/>
        <xdr:cNvSpPr txBox="1">
          <a:spLocks noChangeArrowheads="1"/>
        </xdr:cNvSpPr>
      </xdr:nvSpPr>
      <xdr:spPr bwMode="auto">
        <a:xfrm>
          <a:off x="7258050" y="3886200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88541" name="Text Box 4"/>
        <xdr:cNvSpPr txBox="1">
          <a:spLocks noChangeArrowheads="1"/>
        </xdr:cNvSpPr>
      </xdr:nvSpPr>
      <xdr:spPr bwMode="auto">
        <a:xfrm>
          <a:off x="7229475" y="38862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88542" name="Text Box 4"/>
        <xdr:cNvSpPr txBox="1">
          <a:spLocks noChangeArrowheads="1"/>
        </xdr:cNvSpPr>
      </xdr:nvSpPr>
      <xdr:spPr bwMode="auto">
        <a:xfrm>
          <a:off x="7229475" y="38862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88543" name="Text Box 4"/>
        <xdr:cNvSpPr txBox="1">
          <a:spLocks noChangeArrowheads="1"/>
        </xdr:cNvSpPr>
      </xdr:nvSpPr>
      <xdr:spPr bwMode="auto">
        <a:xfrm>
          <a:off x="7239000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88544" name="Text Box 4"/>
        <xdr:cNvSpPr txBox="1">
          <a:spLocks noChangeArrowheads="1"/>
        </xdr:cNvSpPr>
      </xdr:nvSpPr>
      <xdr:spPr bwMode="auto">
        <a:xfrm>
          <a:off x="7239000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88545" name="Text Box 15"/>
        <xdr:cNvSpPr txBox="1">
          <a:spLocks noChangeArrowheads="1"/>
        </xdr:cNvSpPr>
      </xdr:nvSpPr>
      <xdr:spPr bwMode="auto">
        <a:xfrm>
          <a:off x="7239000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88546" name="Text Box 15"/>
        <xdr:cNvSpPr txBox="1">
          <a:spLocks noChangeArrowheads="1"/>
        </xdr:cNvSpPr>
      </xdr:nvSpPr>
      <xdr:spPr bwMode="auto">
        <a:xfrm>
          <a:off x="7239000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88547" name="Text Box 15"/>
        <xdr:cNvSpPr txBox="1">
          <a:spLocks noChangeArrowheads="1"/>
        </xdr:cNvSpPr>
      </xdr:nvSpPr>
      <xdr:spPr bwMode="auto">
        <a:xfrm>
          <a:off x="7239000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88548" name="Text Box 15"/>
        <xdr:cNvSpPr txBox="1">
          <a:spLocks noChangeArrowheads="1"/>
        </xdr:cNvSpPr>
      </xdr:nvSpPr>
      <xdr:spPr bwMode="auto">
        <a:xfrm>
          <a:off x="7239000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88549" name="Text Box 15"/>
        <xdr:cNvSpPr txBox="1">
          <a:spLocks noChangeArrowheads="1"/>
        </xdr:cNvSpPr>
      </xdr:nvSpPr>
      <xdr:spPr bwMode="auto">
        <a:xfrm>
          <a:off x="7239000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142875</xdr:colOff>
      <xdr:row>17</xdr:row>
      <xdr:rowOff>0</xdr:rowOff>
    </xdr:to>
    <xdr:sp macro="" textlink="">
      <xdr:nvSpPr>
        <xdr:cNvPr id="6588550" name="Text Box 27"/>
        <xdr:cNvSpPr txBox="1">
          <a:spLocks noChangeArrowheads="1"/>
        </xdr:cNvSpPr>
      </xdr:nvSpPr>
      <xdr:spPr bwMode="auto">
        <a:xfrm>
          <a:off x="4305300" y="3324225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142875</xdr:colOff>
      <xdr:row>17</xdr:row>
      <xdr:rowOff>0</xdr:rowOff>
    </xdr:to>
    <xdr:sp macro="" textlink="">
      <xdr:nvSpPr>
        <xdr:cNvPr id="6588551" name="Text Box 35"/>
        <xdr:cNvSpPr txBox="1">
          <a:spLocks noChangeArrowheads="1"/>
        </xdr:cNvSpPr>
      </xdr:nvSpPr>
      <xdr:spPr bwMode="auto">
        <a:xfrm>
          <a:off x="4305300" y="3324225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88552" name="Text Box 21"/>
        <xdr:cNvSpPr txBox="1">
          <a:spLocks noChangeArrowheads="1"/>
        </xdr:cNvSpPr>
      </xdr:nvSpPr>
      <xdr:spPr bwMode="auto">
        <a:xfrm>
          <a:off x="4305300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88553" name="Text Box 29"/>
        <xdr:cNvSpPr txBox="1">
          <a:spLocks noChangeArrowheads="1"/>
        </xdr:cNvSpPr>
      </xdr:nvSpPr>
      <xdr:spPr bwMode="auto">
        <a:xfrm>
          <a:off x="4305300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88554" name="Text Box 24"/>
        <xdr:cNvSpPr txBox="1">
          <a:spLocks noChangeArrowheads="1"/>
        </xdr:cNvSpPr>
      </xdr:nvSpPr>
      <xdr:spPr bwMode="auto">
        <a:xfrm>
          <a:off x="4305300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88555" name="Text Box 35"/>
        <xdr:cNvSpPr txBox="1">
          <a:spLocks noChangeArrowheads="1"/>
        </xdr:cNvSpPr>
      </xdr:nvSpPr>
      <xdr:spPr bwMode="auto">
        <a:xfrm>
          <a:off x="4305300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88556" name="Text Box 11"/>
        <xdr:cNvSpPr txBox="1">
          <a:spLocks noChangeArrowheads="1"/>
        </xdr:cNvSpPr>
      </xdr:nvSpPr>
      <xdr:spPr bwMode="auto">
        <a:xfrm>
          <a:off x="4267200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88557" name="Text Box 21"/>
        <xdr:cNvSpPr txBox="1">
          <a:spLocks noChangeArrowheads="1"/>
        </xdr:cNvSpPr>
      </xdr:nvSpPr>
      <xdr:spPr bwMode="auto">
        <a:xfrm>
          <a:off x="4305300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88558" name="Text Box 29"/>
        <xdr:cNvSpPr txBox="1">
          <a:spLocks noChangeArrowheads="1"/>
        </xdr:cNvSpPr>
      </xdr:nvSpPr>
      <xdr:spPr bwMode="auto">
        <a:xfrm>
          <a:off x="4305300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88559" name="Text Box 24"/>
        <xdr:cNvSpPr txBox="1">
          <a:spLocks noChangeArrowheads="1"/>
        </xdr:cNvSpPr>
      </xdr:nvSpPr>
      <xdr:spPr bwMode="auto">
        <a:xfrm>
          <a:off x="4305300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88560" name="Text Box 35"/>
        <xdr:cNvSpPr txBox="1">
          <a:spLocks noChangeArrowheads="1"/>
        </xdr:cNvSpPr>
      </xdr:nvSpPr>
      <xdr:spPr bwMode="auto">
        <a:xfrm>
          <a:off x="4305300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88561" name="Text Box 11"/>
        <xdr:cNvSpPr txBox="1">
          <a:spLocks noChangeArrowheads="1"/>
        </xdr:cNvSpPr>
      </xdr:nvSpPr>
      <xdr:spPr bwMode="auto">
        <a:xfrm>
          <a:off x="4267200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88562" name="Text Box 5"/>
        <xdr:cNvSpPr txBox="1">
          <a:spLocks noChangeArrowheads="1"/>
        </xdr:cNvSpPr>
      </xdr:nvSpPr>
      <xdr:spPr bwMode="auto">
        <a:xfrm>
          <a:off x="4267200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88563" name="Text Box 5"/>
        <xdr:cNvSpPr txBox="1">
          <a:spLocks noChangeArrowheads="1"/>
        </xdr:cNvSpPr>
      </xdr:nvSpPr>
      <xdr:spPr bwMode="auto">
        <a:xfrm>
          <a:off x="4267200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88564" name="Text Box 24"/>
        <xdr:cNvSpPr txBox="1">
          <a:spLocks noChangeArrowheads="1"/>
        </xdr:cNvSpPr>
      </xdr:nvSpPr>
      <xdr:spPr bwMode="auto">
        <a:xfrm>
          <a:off x="4305300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88565" name="Text Box 35"/>
        <xdr:cNvSpPr txBox="1">
          <a:spLocks noChangeArrowheads="1"/>
        </xdr:cNvSpPr>
      </xdr:nvSpPr>
      <xdr:spPr bwMode="auto">
        <a:xfrm>
          <a:off x="4305300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88566" name="Text Box 11"/>
        <xdr:cNvSpPr txBox="1">
          <a:spLocks noChangeArrowheads="1"/>
        </xdr:cNvSpPr>
      </xdr:nvSpPr>
      <xdr:spPr bwMode="auto">
        <a:xfrm>
          <a:off x="4267200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88567" name="Text Box 5"/>
        <xdr:cNvSpPr txBox="1">
          <a:spLocks noChangeArrowheads="1"/>
        </xdr:cNvSpPr>
      </xdr:nvSpPr>
      <xdr:spPr bwMode="auto">
        <a:xfrm>
          <a:off x="4267200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88568" name="Text Box 5"/>
        <xdr:cNvSpPr txBox="1">
          <a:spLocks noChangeArrowheads="1"/>
        </xdr:cNvSpPr>
      </xdr:nvSpPr>
      <xdr:spPr bwMode="auto">
        <a:xfrm>
          <a:off x="4267200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88569" name="Text Box 24"/>
        <xdr:cNvSpPr txBox="1">
          <a:spLocks noChangeArrowheads="1"/>
        </xdr:cNvSpPr>
      </xdr:nvSpPr>
      <xdr:spPr bwMode="auto">
        <a:xfrm>
          <a:off x="4305300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88570" name="Text Box 35"/>
        <xdr:cNvSpPr txBox="1">
          <a:spLocks noChangeArrowheads="1"/>
        </xdr:cNvSpPr>
      </xdr:nvSpPr>
      <xdr:spPr bwMode="auto">
        <a:xfrm>
          <a:off x="4305300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88571" name="Text Box 11"/>
        <xdr:cNvSpPr txBox="1">
          <a:spLocks noChangeArrowheads="1"/>
        </xdr:cNvSpPr>
      </xdr:nvSpPr>
      <xdr:spPr bwMode="auto">
        <a:xfrm>
          <a:off x="4267200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88572" name="Text Box 5"/>
        <xdr:cNvSpPr txBox="1">
          <a:spLocks noChangeArrowheads="1"/>
        </xdr:cNvSpPr>
      </xdr:nvSpPr>
      <xdr:spPr bwMode="auto">
        <a:xfrm>
          <a:off x="4267200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88573" name="Text Box 5"/>
        <xdr:cNvSpPr txBox="1">
          <a:spLocks noChangeArrowheads="1"/>
        </xdr:cNvSpPr>
      </xdr:nvSpPr>
      <xdr:spPr bwMode="auto">
        <a:xfrm>
          <a:off x="4267200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88574" name="Text Box 11"/>
        <xdr:cNvSpPr txBox="1">
          <a:spLocks noChangeArrowheads="1"/>
        </xdr:cNvSpPr>
      </xdr:nvSpPr>
      <xdr:spPr bwMode="auto">
        <a:xfrm>
          <a:off x="4267200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88575" name="Text Box 5"/>
        <xdr:cNvSpPr txBox="1">
          <a:spLocks noChangeArrowheads="1"/>
        </xdr:cNvSpPr>
      </xdr:nvSpPr>
      <xdr:spPr bwMode="auto">
        <a:xfrm>
          <a:off x="4267200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88576" name="Text Box 5"/>
        <xdr:cNvSpPr txBox="1">
          <a:spLocks noChangeArrowheads="1"/>
        </xdr:cNvSpPr>
      </xdr:nvSpPr>
      <xdr:spPr bwMode="auto">
        <a:xfrm>
          <a:off x="4267200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88577" name="Text Box 5"/>
        <xdr:cNvSpPr txBox="1">
          <a:spLocks noChangeArrowheads="1"/>
        </xdr:cNvSpPr>
      </xdr:nvSpPr>
      <xdr:spPr bwMode="auto">
        <a:xfrm>
          <a:off x="4267200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142875</xdr:colOff>
      <xdr:row>19</xdr:row>
      <xdr:rowOff>0</xdr:rowOff>
    </xdr:to>
    <xdr:sp macro="" textlink="">
      <xdr:nvSpPr>
        <xdr:cNvPr id="6588578" name="Text Box 28"/>
        <xdr:cNvSpPr txBox="1">
          <a:spLocks noChangeArrowheads="1"/>
        </xdr:cNvSpPr>
      </xdr:nvSpPr>
      <xdr:spPr bwMode="auto">
        <a:xfrm>
          <a:off x="4305300" y="3705225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142875</xdr:colOff>
      <xdr:row>19</xdr:row>
      <xdr:rowOff>0</xdr:rowOff>
    </xdr:to>
    <xdr:sp macro="" textlink="">
      <xdr:nvSpPr>
        <xdr:cNvPr id="6588579" name="Text Box 36"/>
        <xdr:cNvSpPr txBox="1">
          <a:spLocks noChangeArrowheads="1"/>
        </xdr:cNvSpPr>
      </xdr:nvSpPr>
      <xdr:spPr bwMode="auto">
        <a:xfrm>
          <a:off x="4305300" y="3705225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88580" name="Text Box 23"/>
        <xdr:cNvSpPr txBox="1">
          <a:spLocks noChangeArrowheads="1"/>
        </xdr:cNvSpPr>
      </xdr:nvSpPr>
      <xdr:spPr bwMode="auto">
        <a:xfrm>
          <a:off x="4305300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88581" name="Text Box 31"/>
        <xdr:cNvSpPr txBox="1">
          <a:spLocks noChangeArrowheads="1"/>
        </xdr:cNvSpPr>
      </xdr:nvSpPr>
      <xdr:spPr bwMode="auto">
        <a:xfrm>
          <a:off x="4305300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88582" name="Text Box 17"/>
        <xdr:cNvSpPr txBox="1">
          <a:spLocks noChangeArrowheads="1"/>
        </xdr:cNvSpPr>
      </xdr:nvSpPr>
      <xdr:spPr bwMode="auto">
        <a:xfrm>
          <a:off x="4305300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88583" name="Text Box 25"/>
        <xdr:cNvSpPr txBox="1">
          <a:spLocks noChangeArrowheads="1"/>
        </xdr:cNvSpPr>
      </xdr:nvSpPr>
      <xdr:spPr bwMode="auto">
        <a:xfrm>
          <a:off x="4305300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88584" name="Text Box 26"/>
        <xdr:cNvSpPr txBox="1">
          <a:spLocks noChangeArrowheads="1"/>
        </xdr:cNvSpPr>
      </xdr:nvSpPr>
      <xdr:spPr bwMode="auto">
        <a:xfrm>
          <a:off x="4305300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88585" name="Text Box 37"/>
        <xdr:cNvSpPr txBox="1">
          <a:spLocks noChangeArrowheads="1"/>
        </xdr:cNvSpPr>
      </xdr:nvSpPr>
      <xdr:spPr bwMode="auto">
        <a:xfrm>
          <a:off x="4305300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152400</xdr:colOff>
      <xdr:row>18</xdr:row>
      <xdr:rowOff>104775</xdr:rowOff>
    </xdr:to>
    <xdr:sp macro="" textlink="">
      <xdr:nvSpPr>
        <xdr:cNvPr id="6588586" name="Text Box 4"/>
        <xdr:cNvSpPr txBox="1">
          <a:spLocks noChangeArrowheads="1"/>
        </xdr:cNvSpPr>
      </xdr:nvSpPr>
      <xdr:spPr bwMode="auto">
        <a:xfrm>
          <a:off x="4752975" y="3695700"/>
          <a:ext cx="3905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152400</xdr:colOff>
      <xdr:row>18</xdr:row>
      <xdr:rowOff>104775</xdr:rowOff>
    </xdr:to>
    <xdr:sp macro="" textlink="">
      <xdr:nvSpPr>
        <xdr:cNvPr id="6588587" name="Text Box 4"/>
        <xdr:cNvSpPr txBox="1">
          <a:spLocks noChangeArrowheads="1"/>
        </xdr:cNvSpPr>
      </xdr:nvSpPr>
      <xdr:spPr bwMode="auto">
        <a:xfrm>
          <a:off x="4724400" y="3695700"/>
          <a:ext cx="4191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152400</xdr:colOff>
      <xdr:row>18</xdr:row>
      <xdr:rowOff>104775</xdr:rowOff>
    </xdr:to>
    <xdr:sp macro="" textlink="">
      <xdr:nvSpPr>
        <xdr:cNvPr id="6588588" name="Text Box 4"/>
        <xdr:cNvSpPr txBox="1">
          <a:spLocks noChangeArrowheads="1"/>
        </xdr:cNvSpPr>
      </xdr:nvSpPr>
      <xdr:spPr bwMode="auto">
        <a:xfrm>
          <a:off x="4724400" y="3695700"/>
          <a:ext cx="4191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142875</xdr:colOff>
      <xdr:row>18</xdr:row>
      <xdr:rowOff>104775</xdr:rowOff>
    </xdr:to>
    <xdr:sp macro="" textlink="">
      <xdr:nvSpPr>
        <xdr:cNvPr id="6588589" name="Text Box 4"/>
        <xdr:cNvSpPr txBox="1">
          <a:spLocks noChangeArrowheads="1"/>
        </xdr:cNvSpPr>
      </xdr:nvSpPr>
      <xdr:spPr bwMode="auto">
        <a:xfrm>
          <a:off x="4733925" y="3695700"/>
          <a:ext cx="4000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142875</xdr:colOff>
      <xdr:row>18</xdr:row>
      <xdr:rowOff>104775</xdr:rowOff>
    </xdr:to>
    <xdr:sp macro="" textlink="">
      <xdr:nvSpPr>
        <xdr:cNvPr id="6588590" name="Text Box 4"/>
        <xdr:cNvSpPr txBox="1">
          <a:spLocks noChangeArrowheads="1"/>
        </xdr:cNvSpPr>
      </xdr:nvSpPr>
      <xdr:spPr bwMode="auto">
        <a:xfrm>
          <a:off x="4733925" y="3695700"/>
          <a:ext cx="4000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88591" name="Text Box 23"/>
        <xdr:cNvSpPr txBox="1">
          <a:spLocks noChangeArrowheads="1"/>
        </xdr:cNvSpPr>
      </xdr:nvSpPr>
      <xdr:spPr bwMode="auto">
        <a:xfrm>
          <a:off x="4305300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88592" name="Text Box 31"/>
        <xdr:cNvSpPr txBox="1">
          <a:spLocks noChangeArrowheads="1"/>
        </xdr:cNvSpPr>
      </xdr:nvSpPr>
      <xdr:spPr bwMode="auto">
        <a:xfrm>
          <a:off x="4305300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88593" name="Text Box 17"/>
        <xdr:cNvSpPr txBox="1">
          <a:spLocks noChangeArrowheads="1"/>
        </xdr:cNvSpPr>
      </xdr:nvSpPr>
      <xdr:spPr bwMode="auto">
        <a:xfrm>
          <a:off x="4305300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88594" name="Text Box 25"/>
        <xdr:cNvSpPr txBox="1">
          <a:spLocks noChangeArrowheads="1"/>
        </xdr:cNvSpPr>
      </xdr:nvSpPr>
      <xdr:spPr bwMode="auto">
        <a:xfrm>
          <a:off x="4305300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88595" name="Text Box 26"/>
        <xdr:cNvSpPr txBox="1">
          <a:spLocks noChangeArrowheads="1"/>
        </xdr:cNvSpPr>
      </xdr:nvSpPr>
      <xdr:spPr bwMode="auto">
        <a:xfrm>
          <a:off x="4305300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88596" name="Text Box 37"/>
        <xdr:cNvSpPr txBox="1">
          <a:spLocks noChangeArrowheads="1"/>
        </xdr:cNvSpPr>
      </xdr:nvSpPr>
      <xdr:spPr bwMode="auto">
        <a:xfrm>
          <a:off x="4305300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123825</xdr:colOff>
      <xdr:row>18</xdr:row>
      <xdr:rowOff>133350</xdr:rowOff>
    </xdr:to>
    <xdr:sp macro="" textlink="">
      <xdr:nvSpPr>
        <xdr:cNvPr id="6588597" name="Text Box 4"/>
        <xdr:cNvSpPr txBox="1">
          <a:spLocks noChangeArrowheads="1"/>
        </xdr:cNvSpPr>
      </xdr:nvSpPr>
      <xdr:spPr bwMode="auto">
        <a:xfrm>
          <a:off x="4752975" y="3695700"/>
          <a:ext cx="3619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123825</xdr:colOff>
      <xdr:row>18</xdr:row>
      <xdr:rowOff>133350</xdr:rowOff>
    </xdr:to>
    <xdr:sp macro="" textlink="">
      <xdr:nvSpPr>
        <xdr:cNvPr id="6588598" name="Text Box 4"/>
        <xdr:cNvSpPr txBox="1">
          <a:spLocks noChangeArrowheads="1"/>
        </xdr:cNvSpPr>
      </xdr:nvSpPr>
      <xdr:spPr bwMode="auto">
        <a:xfrm>
          <a:off x="4724400" y="3695700"/>
          <a:ext cx="390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123825</xdr:colOff>
      <xdr:row>18</xdr:row>
      <xdr:rowOff>133350</xdr:rowOff>
    </xdr:to>
    <xdr:sp macro="" textlink="">
      <xdr:nvSpPr>
        <xdr:cNvPr id="6588599" name="Text Box 4"/>
        <xdr:cNvSpPr txBox="1">
          <a:spLocks noChangeArrowheads="1"/>
        </xdr:cNvSpPr>
      </xdr:nvSpPr>
      <xdr:spPr bwMode="auto">
        <a:xfrm>
          <a:off x="4724400" y="3695700"/>
          <a:ext cx="390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114300</xdr:colOff>
      <xdr:row>18</xdr:row>
      <xdr:rowOff>133350</xdr:rowOff>
    </xdr:to>
    <xdr:sp macro="" textlink="">
      <xdr:nvSpPr>
        <xdr:cNvPr id="6588600" name="Text Box 4"/>
        <xdr:cNvSpPr txBox="1">
          <a:spLocks noChangeArrowheads="1"/>
        </xdr:cNvSpPr>
      </xdr:nvSpPr>
      <xdr:spPr bwMode="auto">
        <a:xfrm>
          <a:off x="4733925" y="3695700"/>
          <a:ext cx="3714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114300</xdr:colOff>
      <xdr:row>18</xdr:row>
      <xdr:rowOff>133350</xdr:rowOff>
    </xdr:to>
    <xdr:sp macro="" textlink="">
      <xdr:nvSpPr>
        <xdr:cNvPr id="6588601" name="Text Box 4"/>
        <xdr:cNvSpPr txBox="1">
          <a:spLocks noChangeArrowheads="1"/>
        </xdr:cNvSpPr>
      </xdr:nvSpPr>
      <xdr:spPr bwMode="auto">
        <a:xfrm>
          <a:off x="4733925" y="3695700"/>
          <a:ext cx="3714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88602" name="Text Box 17"/>
        <xdr:cNvSpPr txBox="1">
          <a:spLocks noChangeArrowheads="1"/>
        </xdr:cNvSpPr>
      </xdr:nvSpPr>
      <xdr:spPr bwMode="auto">
        <a:xfrm>
          <a:off x="4305300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88603" name="Text Box 25"/>
        <xdr:cNvSpPr txBox="1">
          <a:spLocks noChangeArrowheads="1"/>
        </xdr:cNvSpPr>
      </xdr:nvSpPr>
      <xdr:spPr bwMode="auto">
        <a:xfrm>
          <a:off x="4305300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88604" name="Text Box 26"/>
        <xdr:cNvSpPr txBox="1">
          <a:spLocks noChangeArrowheads="1"/>
        </xdr:cNvSpPr>
      </xdr:nvSpPr>
      <xdr:spPr bwMode="auto">
        <a:xfrm>
          <a:off x="4305300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88605" name="Text Box 37"/>
        <xdr:cNvSpPr txBox="1">
          <a:spLocks noChangeArrowheads="1"/>
        </xdr:cNvSpPr>
      </xdr:nvSpPr>
      <xdr:spPr bwMode="auto">
        <a:xfrm>
          <a:off x="4305300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88606" name="Text Box 4"/>
        <xdr:cNvSpPr txBox="1">
          <a:spLocks noChangeArrowheads="1"/>
        </xdr:cNvSpPr>
      </xdr:nvSpPr>
      <xdr:spPr bwMode="auto">
        <a:xfrm>
          <a:off x="4752975" y="3695700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88607" name="Text Box 4"/>
        <xdr:cNvSpPr txBox="1">
          <a:spLocks noChangeArrowheads="1"/>
        </xdr:cNvSpPr>
      </xdr:nvSpPr>
      <xdr:spPr bwMode="auto">
        <a:xfrm>
          <a:off x="4724400" y="3695700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88608" name="Text Box 4"/>
        <xdr:cNvSpPr txBox="1">
          <a:spLocks noChangeArrowheads="1"/>
        </xdr:cNvSpPr>
      </xdr:nvSpPr>
      <xdr:spPr bwMode="auto">
        <a:xfrm>
          <a:off x="4724400" y="3695700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88609" name="Text Box 4"/>
        <xdr:cNvSpPr txBox="1">
          <a:spLocks noChangeArrowheads="1"/>
        </xdr:cNvSpPr>
      </xdr:nvSpPr>
      <xdr:spPr bwMode="auto">
        <a:xfrm>
          <a:off x="4733925" y="3695700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88610" name="Text Box 4"/>
        <xdr:cNvSpPr txBox="1">
          <a:spLocks noChangeArrowheads="1"/>
        </xdr:cNvSpPr>
      </xdr:nvSpPr>
      <xdr:spPr bwMode="auto">
        <a:xfrm>
          <a:off x="4733925" y="3695700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88611" name="Text Box 26"/>
        <xdr:cNvSpPr txBox="1">
          <a:spLocks noChangeArrowheads="1"/>
        </xdr:cNvSpPr>
      </xdr:nvSpPr>
      <xdr:spPr bwMode="auto">
        <a:xfrm>
          <a:off x="4305300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88612" name="Text Box 37"/>
        <xdr:cNvSpPr txBox="1">
          <a:spLocks noChangeArrowheads="1"/>
        </xdr:cNvSpPr>
      </xdr:nvSpPr>
      <xdr:spPr bwMode="auto">
        <a:xfrm>
          <a:off x="4305300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88613" name="Text Box 4"/>
        <xdr:cNvSpPr txBox="1">
          <a:spLocks noChangeArrowheads="1"/>
        </xdr:cNvSpPr>
      </xdr:nvSpPr>
      <xdr:spPr bwMode="auto">
        <a:xfrm>
          <a:off x="4752975" y="3695700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88614" name="Text Box 4"/>
        <xdr:cNvSpPr txBox="1">
          <a:spLocks noChangeArrowheads="1"/>
        </xdr:cNvSpPr>
      </xdr:nvSpPr>
      <xdr:spPr bwMode="auto">
        <a:xfrm>
          <a:off x="4724400" y="3695700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88615" name="Text Box 4"/>
        <xdr:cNvSpPr txBox="1">
          <a:spLocks noChangeArrowheads="1"/>
        </xdr:cNvSpPr>
      </xdr:nvSpPr>
      <xdr:spPr bwMode="auto">
        <a:xfrm>
          <a:off x="4724400" y="3695700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88616" name="Text Box 4"/>
        <xdr:cNvSpPr txBox="1">
          <a:spLocks noChangeArrowheads="1"/>
        </xdr:cNvSpPr>
      </xdr:nvSpPr>
      <xdr:spPr bwMode="auto">
        <a:xfrm>
          <a:off x="4733925" y="3695700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88617" name="Text Box 4"/>
        <xdr:cNvSpPr txBox="1">
          <a:spLocks noChangeArrowheads="1"/>
        </xdr:cNvSpPr>
      </xdr:nvSpPr>
      <xdr:spPr bwMode="auto">
        <a:xfrm>
          <a:off x="4733925" y="3695700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88618" name="Text Box 4"/>
        <xdr:cNvSpPr txBox="1">
          <a:spLocks noChangeArrowheads="1"/>
        </xdr:cNvSpPr>
      </xdr:nvSpPr>
      <xdr:spPr bwMode="auto">
        <a:xfrm>
          <a:off x="4752975" y="3695700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88619" name="Text Box 4"/>
        <xdr:cNvSpPr txBox="1">
          <a:spLocks noChangeArrowheads="1"/>
        </xdr:cNvSpPr>
      </xdr:nvSpPr>
      <xdr:spPr bwMode="auto">
        <a:xfrm>
          <a:off x="4724400" y="3695700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88620" name="Text Box 4"/>
        <xdr:cNvSpPr txBox="1">
          <a:spLocks noChangeArrowheads="1"/>
        </xdr:cNvSpPr>
      </xdr:nvSpPr>
      <xdr:spPr bwMode="auto">
        <a:xfrm>
          <a:off x="4724400" y="3695700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88621" name="Text Box 4"/>
        <xdr:cNvSpPr txBox="1">
          <a:spLocks noChangeArrowheads="1"/>
        </xdr:cNvSpPr>
      </xdr:nvSpPr>
      <xdr:spPr bwMode="auto">
        <a:xfrm>
          <a:off x="4733925" y="3695700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88622" name="Text Box 4"/>
        <xdr:cNvSpPr txBox="1">
          <a:spLocks noChangeArrowheads="1"/>
        </xdr:cNvSpPr>
      </xdr:nvSpPr>
      <xdr:spPr bwMode="auto">
        <a:xfrm>
          <a:off x="4733925" y="3695700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88623" name="Text Box 4"/>
        <xdr:cNvSpPr txBox="1">
          <a:spLocks noChangeArrowheads="1"/>
        </xdr:cNvSpPr>
      </xdr:nvSpPr>
      <xdr:spPr bwMode="auto">
        <a:xfrm>
          <a:off x="4752975" y="36957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88624" name="Text Box 4"/>
        <xdr:cNvSpPr txBox="1">
          <a:spLocks noChangeArrowheads="1"/>
        </xdr:cNvSpPr>
      </xdr:nvSpPr>
      <xdr:spPr bwMode="auto">
        <a:xfrm>
          <a:off x="4724400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88625" name="Text Box 4"/>
        <xdr:cNvSpPr txBox="1">
          <a:spLocks noChangeArrowheads="1"/>
        </xdr:cNvSpPr>
      </xdr:nvSpPr>
      <xdr:spPr bwMode="auto">
        <a:xfrm>
          <a:off x="4724400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88626" name="Text Box 4"/>
        <xdr:cNvSpPr txBox="1">
          <a:spLocks noChangeArrowheads="1"/>
        </xdr:cNvSpPr>
      </xdr:nvSpPr>
      <xdr:spPr bwMode="auto">
        <a:xfrm>
          <a:off x="4733925" y="36957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88627" name="Text Box 4"/>
        <xdr:cNvSpPr txBox="1">
          <a:spLocks noChangeArrowheads="1"/>
        </xdr:cNvSpPr>
      </xdr:nvSpPr>
      <xdr:spPr bwMode="auto">
        <a:xfrm>
          <a:off x="4733925" y="36957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588628" name="Text Box 4"/>
        <xdr:cNvSpPr txBox="1">
          <a:spLocks noChangeArrowheads="1"/>
        </xdr:cNvSpPr>
      </xdr:nvSpPr>
      <xdr:spPr bwMode="auto">
        <a:xfrm>
          <a:off x="4743450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588629" name="Text Box 4"/>
        <xdr:cNvSpPr txBox="1">
          <a:spLocks noChangeArrowheads="1"/>
        </xdr:cNvSpPr>
      </xdr:nvSpPr>
      <xdr:spPr bwMode="auto">
        <a:xfrm>
          <a:off x="4743450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588630" name="Text Box 4"/>
        <xdr:cNvSpPr txBox="1">
          <a:spLocks noChangeArrowheads="1"/>
        </xdr:cNvSpPr>
      </xdr:nvSpPr>
      <xdr:spPr bwMode="auto">
        <a:xfrm>
          <a:off x="4743450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588631" name="Text Box 4"/>
        <xdr:cNvSpPr txBox="1">
          <a:spLocks noChangeArrowheads="1"/>
        </xdr:cNvSpPr>
      </xdr:nvSpPr>
      <xdr:spPr bwMode="auto">
        <a:xfrm>
          <a:off x="4743450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588632" name="Text Box 4"/>
        <xdr:cNvSpPr txBox="1">
          <a:spLocks noChangeArrowheads="1"/>
        </xdr:cNvSpPr>
      </xdr:nvSpPr>
      <xdr:spPr bwMode="auto">
        <a:xfrm>
          <a:off x="4743450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88633" name="Text Box 4"/>
        <xdr:cNvSpPr txBox="1">
          <a:spLocks noChangeArrowheads="1"/>
        </xdr:cNvSpPr>
      </xdr:nvSpPr>
      <xdr:spPr bwMode="auto">
        <a:xfrm>
          <a:off x="4743450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88634" name="Text Box 4"/>
        <xdr:cNvSpPr txBox="1">
          <a:spLocks noChangeArrowheads="1"/>
        </xdr:cNvSpPr>
      </xdr:nvSpPr>
      <xdr:spPr bwMode="auto">
        <a:xfrm>
          <a:off x="4743450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88635" name="Text Box 4"/>
        <xdr:cNvSpPr txBox="1">
          <a:spLocks noChangeArrowheads="1"/>
        </xdr:cNvSpPr>
      </xdr:nvSpPr>
      <xdr:spPr bwMode="auto">
        <a:xfrm>
          <a:off x="4743450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88636" name="Text Box 4"/>
        <xdr:cNvSpPr txBox="1">
          <a:spLocks noChangeArrowheads="1"/>
        </xdr:cNvSpPr>
      </xdr:nvSpPr>
      <xdr:spPr bwMode="auto">
        <a:xfrm>
          <a:off x="4743450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88637" name="Text Box 4"/>
        <xdr:cNvSpPr txBox="1">
          <a:spLocks noChangeArrowheads="1"/>
        </xdr:cNvSpPr>
      </xdr:nvSpPr>
      <xdr:spPr bwMode="auto">
        <a:xfrm>
          <a:off x="4743450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546247</xdr:colOff>
      <xdr:row>12</xdr:row>
      <xdr:rowOff>100542</xdr:rowOff>
    </xdr:to>
    <xdr:sp macro="" textlink="">
      <xdr:nvSpPr>
        <xdr:cNvPr id="974" name="Text Box 3"/>
        <xdr:cNvSpPr txBox="1">
          <a:spLocks noChangeArrowheads="1"/>
        </xdr:cNvSpPr>
      </xdr:nvSpPr>
      <xdr:spPr bwMode="auto">
        <a:xfrm>
          <a:off x="7237095" y="2743200"/>
          <a:ext cx="719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975" name="Text Box 3"/>
        <xdr:cNvSpPr txBox="1">
          <a:spLocks noChangeArrowheads="1"/>
        </xdr:cNvSpPr>
      </xdr:nvSpPr>
      <xdr:spPr bwMode="auto">
        <a:xfrm>
          <a:off x="7237095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976" name="Text Box 3"/>
        <xdr:cNvSpPr txBox="1">
          <a:spLocks noChangeArrowheads="1"/>
        </xdr:cNvSpPr>
      </xdr:nvSpPr>
      <xdr:spPr bwMode="auto">
        <a:xfrm>
          <a:off x="7237095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977" name="Text Box 3"/>
        <xdr:cNvSpPr txBox="1">
          <a:spLocks noChangeArrowheads="1"/>
        </xdr:cNvSpPr>
      </xdr:nvSpPr>
      <xdr:spPr bwMode="auto">
        <a:xfrm>
          <a:off x="7237095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978" name="Text Box 3"/>
        <xdr:cNvSpPr txBox="1">
          <a:spLocks noChangeArrowheads="1"/>
        </xdr:cNvSpPr>
      </xdr:nvSpPr>
      <xdr:spPr bwMode="auto">
        <a:xfrm>
          <a:off x="7237095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979" name="Text Box 3"/>
        <xdr:cNvSpPr txBox="1">
          <a:spLocks noChangeArrowheads="1"/>
        </xdr:cNvSpPr>
      </xdr:nvSpPr>
      <xdr:spPr bwMode="auto">
        <a:xfrm>
          <a:off x="7237095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9</xdr:col>
      <xdr:colOff>3322</xdr:colOff>
      <xdr:row>12</xdr:row>
      <xdr:rowOff>100542</xdr:rowOff>
    </xdr:to>
    <xdr:sp macro="" textlink="">
      <xdr:nvSpPr>
        <xdr:cNvPr id="980" name="Text Box 3"/>
        <xdr:cNvSpPr txBox="1">
          <a:spLocks noChangeArrowheads="1"/>
        </xdr:cNvSpPr>
      </xdr:nvSpPr>
      <xdr:spPr bwMode="auto">
        <a:xfrm>
          <a:off x="7237095" y="2743200"/>
          <a:ext cx="1481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586887</xdr:colOff>
      <xdr:row>12</xdr:row>
      <xdr:rowOff>125942</xdr:rowOff>
    </xdr:to>
    <xdr:sp macro="" textlink="">
      <xdr:nvSpPr>
        <xdr:cNvPr id="981" name="Text Box 3"/>
        <xdr:cNvSpPr txBox="1">
          <a:spLocks noChangeArrowheads="1"/>
        </xdr:cNvSpPr>
      </xdr:nvSpPr>
      <xdr:spPr bwMode="auto">
        <a:xfrm>
          <a:off x="7237095" y="27432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586887</xdr:colOff>
      <xdr:row>12</xdr:row>
      <xdr:rowOff>125942</xdr:rowOff>
    </xdr:to>
    <xdr:sp macro="" textlink="">
      <xdr:nvSpPr>
        <xdr:cNvPr id="982" name="Text Box 3"/>
        <xdr:cNvSpPr txBox="1">
          <a:spLocks noChangeArrowheads="1"/>
        </xdr:cNvSpPr>
      </xdr:nvSpPr>
      <xdr:spPr bwMode="auto">
        <a:xfrm>
          <a:off x="7237095" y="27432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586887</xdr:colOff>
      <xdr:row>12</xdr:row>
      <xdr:rowOff>125942</xdr:rowOff>
    </xdr:to>
    <xdr:sp macro="" textlink="">
      <xdr:nvSpPr>
        <xdr:cNvPr id="983" name="Text Box 3"/>
        <xdr:cNvSpPr txBox="1">
          <a:spLocks noChangeArrowheads="1"/>
        </xdr:cNvSpPr>
      </xdr:nvSpPr>
      <xdr:spPr bwMode="auto">
        <a:xfrm>
          <a:off x="7237095" y="27432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586887</xdr:colOff>
      <xdr:row>12</xdr:row>
      <xdr:rowOff>125942</xdr:rowOff>
    </xdr:to>
    <xdr:sp macro="" textlink="">
      <xdr:nvSpPr>
        <xdr:cNvPr id="984" name="Text Box 3"/>
        <xdr:cNvSpPr txBox="1">
          <a:spLocks noChangeArrowheads="1"/>
        </xdr:cNvSpPr>
      </xdr:nvSpPr>
      <xdr:spPr bwMode="auto">
        <a:xfrm>
          <a:off x="7237095" y="27432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586887</xdr:colOff>
      <xdr:row>12</xdr:row>
      <xdr:rowOff>125942</xdr:rowOff>
    </xdr:to>
    <xdr:sp macro="" textlink="">
      <xdr:nvSpPr>
        <xdr:cNvPr id="985" name="Text Box 3"/>
        <xdr:cNvSpPr txBox="1">
          <a:spLocks noChangeArrowheads="1"/>
        </xdr:cNvSpPr>
      </xdr:nvSpPr>
      <xdr:spPr bwMode="auto">
        <a:xfrm>
          <a:off x="7237095" y="27432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88650" name="Text Box 4"/>
        <xdr:cNvSpPr txBox="1">
          <a:spLocks noChangeArrowheads="1"/>
        </xdr:cNvSpPr>
      </xdr:nvSpPr>
      <xdr:spPr bwMode="auto">
        <a:xfrm>
          <a:off x="7248525" y="35052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88651" name="Text Box 4"/>
        <xdr:cNvSpPr txBox="1">
          <a:spLocks noChangeArrowheads="1"/>
        </xdr:cNvSpPr>
      </xdr:nvSpPr>
      <xdr:spPr bwMode="auto">
        <a:xfrm>
          <a:off x="7248525" y="35052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88652" name="Text Box 4"/>
        <xdr:cNvSpPr txBox="1">
          <a:spLocks noChangeArrowheads="1"/>
        </xdr:cNvSpPr>
      </xdr:nvSpPr>
      <xdr:spPr bwMode="auto">
        <a:xfrm>
          <a:off x="7248525" y="36957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88653" name="Text Box 4"/>
        <xdr:cNvSpPr txBox="1">
          <a:spLocks noChangeArrowheads="1"/>
        </xdr:cNvSpPr>
      </xdr:nvSpPr>
      <xdr:spPr bwMode="auto">
        <a:xfrm>
          <a:off x="7248525" y="36957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88654" name="Text Box 4"/>
        <xdr:cNvSpPr txBox="1">
          <a:spLocks noChangeArrowheads="1"/>
        </xdr:cNvSpPr>
      </xdr:nvSpPr>
      <xdr:spPr bwMode="auto">
        <a:xfrm>
          <a:off x="7239000" y="35052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88655" name="Text Box 4"/>
        <xdr:cNvSpPr txBox="1">
          <a:spLocks noChangeArrowheads="1"/>
        </xdr:cNvSpPr>
      </xdr:nvSpPr>
      <xdr:spPr bwMode="auto">
        <a:xfrm>
          <a:off x="7239000" y="35052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88656" name="Text Box 4"/>
        <xdr:cNvSpPr txBox="1">
          <a:spLocks noChangeArrowheads="1"/>
        </xdr:cNvSpPr>
      </xdr:nvSpPr>
      <xdr:spPr bwMode="auto">
        <a:xfrm>
          <a:off x="7239000" y="35052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88657" name="Text Box 4"/>
        <xdr:cNvSpPr txBox="1">
          <a:spLocks noChangeArrowheads="1"/>
        </xdr:cNvSpPr>
      </xdr:nvSpPr>
      <xdr:spPr bwMode="auto">
        <a:xfrm>
          <a:off x="7239000" y="35052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88658" name="Text Box 4"/>
        <xdr:cNvSpPr txBox="1">
          <a:spLocks noChangeArrowheads="1"/>
        </xdr:cNvSpPr>
      </xdr:nvSpPr>
      <xdr:spPr bwMode="auto">
        <a:xfrm>
          <a:off x="7239000" y="35052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88659" name="Text Box 4"/>
        <xdr:cNvSpPr txBox="1">
          <a:spLocks noChangeArrowheads="1"/>
        </xdr:cNvSpPr>
      </xdr:nvSpPr>
      <xdr:spPr bwMode="auto">
        <a:xfrm>
          <a:off x="7239000" y="35052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88660" name="Text Box 4"/>
        <xdr:cNvSpPr txBox="1">
          <a:spLocks noChangeArrowheads="1"/>
        </xdr:cNvSpPr>
      </xdr:nvSpPr>
      <xdr:spPr bwMode="auto">
        <a:xfrm>
          <a:off x="7239000" y="35052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88661" name="Text Box 4"/>
        <xdr:cNvSpPr txBox="1">
          <a:spLocks noChangeArrowheads="1"/>
        </xdr:cNvSpPr>
      </xdr:nvSpPr>
      <xdr:spPr bwMode="auto">
        <a:xfrm>
          <a:off x="7239000" y="35052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88662" name="Text Box 4"/>
        <xdr:cNvSpPr txBox="1">
          <a:spLocks noChangeArrowheads="1"/>
        </xdr:cNvSpPr>
      </xdr:nvSpPr>
      <xdr:spPr bwMode="auto">
        <a:xfrm>
          <a:off x="7239000" y="35052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88663" name="Text Box 4"/>
        <xdr:cNvSpPr txBox="1">
          <a:spLocks noChangeArrowheads="1"/>
        </xdr:cNvSpPr>
      </xdr:nvSpPr>
      <xdr:spPr bwMode="auto">
        <a:xfrm>
          <a:off x="7239000" y="35052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88664" name="Text Box 4"/>
        <xdr:cNvSpPr txBox="1">
          <a:spLocks noChangeArrowheads="1"/>
        </xdr:cNvSpPr>
      </xdr:nvSpPr>
      <xdr:spPr bwMode="auto">
        <a:xfrm>
          <a:off x="7239000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88665" name="Text Box 4"/>
        <xdr:cNvSpPr txBox="1">
          <a:spLocks noChangeArrowheads="1"/>
        </xdr:cNvSpPr>
      </xdr:nvSpPr>
      <xdr:spPr bwMode="auto">
        <a:xfrm>
          <a:off x="7239000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88666" name="Text Box 4"/>
        <xdr:cNvSpPr txBox="1">
          <a:spLocks noChangeArrowheads="1"/>
        </xdr:cNvSpPr>
      </xdr:nvSpPr>
      <xdr:spPr bwMode="auto">
        <a:xfrm>
          <a:off x="7239000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88667" name="Text Box 4"/>
        <xdr:cNvSpPr txBox="1">
          <a:spLocks noChangeArrowheads="1"/>
        </xdr:cNvSpPr>
      </xdr:nvSpPr>
      <xdr:spPr bwMode="auto">
        <a:xfrm>
          <a:off x="7239000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88668" name="Text Box 4"/>
        <xdr:cNvSpPr txBox="1">
          <a:spLocks noChangeArrowheads="1"/>
        </xdr:cNvSpPr>
      </xdr:nvSpPr>
      <xdr:spPr bwMode="auto">
        <a:xfrm>
          <a:off x="7239000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88669" name="Text Box 4"/>
        <xdr:cNvSpPr txBox="1">
          <a:spLocks noChangeArrowheads="1"/>
        </xdr:cNvSpPr>
      </xdr:nvSpPr>
      <xdr:spPr bwMode="auto">
        <a:xfrm>
          <a:off x="7248525" y="36957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88670" name="Text Box 4"/>
        <xdr:cNvSpPr txBox="1">
          <a:spLocks noChangeArrowheads="1"/>
        </xdr:cNvSpPr>
      </xdr:nvSpPr>
      <xdr:spPr bwMode="auto">
        <a:xfrm>
          <a:off x="7239000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88671" name="Text Box 4"/>
        <xdr:cNvSpPr txBox="1">
          <a:spLocks noChangeArrowheads="1"/>
        </xdr:cNvSpPr>
      </xdr:nvSpPr>
      <xdr:spPr bwMode="auto">
        <a:xfrm>
          <a:off x="7258050" y="3695700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88672" name="Text Box 4"/>
        <xdr:cNvSpPr txBox="1">
          <a:spLocks noChangeArrowheads="1"/>
        </xdr:cNvSpPr>
      </xdr:nvSpPr>
      <xdr:spPr bwMode="auto">
        <a:xfrm>
          <a:off x="7239000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88673" name="Text Box 4"/>
        <xdr:cNvSpPr txBox="1">
          <a:spLocks noChangeArrowheads="1"/>
        </xdr:cNvSpPr>
      </xdr:nvSpPr>
      <xdr:spPr bwMode="auto">
        <a:xfrm>
          <a:off x="7239000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88674" name="Text Box 4"/>
        <xdr:cNvSpPr txBox="1">
          <a:spLocks noChangeArrowheads="1"/>
        </xdr:cNvSpPr>
      </xdr:nvSpPr>
      <xdr:spPr bwMode="auto">
        <a:xfrm>
          <a:off x="7248525" y="36957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88675" name="Text Box 4"/>
        <xdr:cNvSpPr txBox="1">
          <a:spLocks noChangeArrowheads="1"/>
        </xdr:cNvSpPr>
      </xdr:nvSpPr>
      <xdr:spPr bwMode="auto">
        <a:xfrm>
          <a:off x="7239000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88676" name="Text Box 4"/>
        <xdr:cNvSpPr txBox="1">
          <a:spLocks noChangeArrowheads="1"/>
        </xdr:cNvSpPr>
      </xdr:nvSpPr>
      <xdr:spPr bwMode="auto">
        <a:xfrm>
          <a:off x="7258050" y="3695700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88677" name="Text Box 4"/>
        <xdr:cNvSpPr txBox="1">
          <a:spLocks noChangeArrowheads="1"/>
        </xdr:cNvSpPr>
      </xdr:nvSpPr>
      <xdr:spPr bwMode="auto">
        <a:xfrm>
          <a:off x="7239000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88678" name="Text Box 4"/>
        <xdr:cNvSpPr txBox="1">
          <a:spLocks noChangeArrowheads="1"/>
        </xdr:cNvSpPr>
      </xdr:nvSpPr>
      <xdr:spPr bwMode="auto">
        <a:xfrm>
          <a:off x="7258050" y="3695700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88679" name="Text Box 4"/>
        <xdr:cNvSpPr txBox="1">
          <a:spLocks noChangeArrowheads="1"/>
        </xdr:cNvSpPr>
      </xdr:nvSpPr>
      <xdr:spPr bwMode="auto">
        <a:xfrm>
          <a:off x="7229475" y="3695700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88680" name="Text Box 4"/>
        <xdr:cNvSpPr txBox="1">
          <a:spLocks noChangeArrowheads="1"/>
        </xdr:cNvSpPr>
      </xdr:nvSpPr>
      <xdr:spPr bwMode="auto">
        <a:xfrm>
          <a:off x="7229475" y="3695700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88681" name="Text Box 4"/>
        <xdr:cNvSpPr txBox="1">
          <a:spLocks noChangeArrowheads="1"/>
        </xdr:cNvSpPr>
      </xdr:nvSpPr>
      <xdr:spPr bwMode="auto">
        <a:xfrm>
          <a:off x="7239000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8682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8683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684" name="Text Box 4"/>
        <xdr:cNvSpPr txBox="1">
          <a:spLocks noChangeArrowheads="1"/>
        </xdr:cNvSpPr>
      </xdr:nvSpPr>
      <xdr:spPr bwMode="auto">
        <a:xfrm>
          <a:off x="7248525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685" name="Text Box 4"/>
        <xdr:cNvSpPr txBox="1">
          <a:spLocks noChangeArrowheads="1"/>
        </xdr:cNvSpPr>
      </xdr:nvSpPr>
      <xdr:spPr bwMode="auto">
        <a:xfrm>
          <a:off x="7248525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88686" name="Text Box 4"/>
        <xdr:cNvSpPr txBox="1">
          <a:spLocks noChangeArrowheads="1"/>
        </xdr:cNvSpPr>
      </xdr:nvSpPr>
      <xdr:spPr bwMode="auto">
        <a:xfrm>
          <a:off x="7239000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88687" name="Text Box 4"/>
        <xdr:cNvSpPr txBox="1">
          <a:spLocks noChangeArrowheads="1"/>
        </xdr:cNvSpPr>
      </xdr:nvSpPr>
      <xdr:spPr bwMode="auto">
        <a:xfrm>
          <a:off x="7239000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88688" name="Text Box 4"/>
        <xdr:cNvSpPr txBox="1">
          <a:spLocks noChangeArrowheads="1"/>
        </xdr:cNvSpPr>
      </xdr:nvSpPr>
      <xdr:spPr bwMode="auto">
        <a:xfrm>
          <a:off x="7239000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88689" name="Text Box 4"/>
        <xdr:cNvSpPr txBox="1">
          <a:spLocks noChangeArrowheads="1"/>
        </xdr:cNvSpPr>
      </xdr:nvSpPr>
      <xdr:spPr bwMode="auto">
        <a:xfrm>
          <a:off x="7239000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88690" name="Text Box 4"/>
        <xdr:cNvSpPr txBox="1">
          <a:spLocks noChangeArrowheads="1"/>
        </xdr:cNvSpPr>
      </xdr:nvSpPr>
      <xdr:spPr bwMode="auto">
        <a:xfrm>
          <a:off x="7239000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88691" name="Text Box 4"/>
        <xdr:cNvSpPr txBox="1">
          <a:spLocks noChangeArrowheads="1"/>
        </xdr:cNvSpPr>
      </xdr:nvSpPr>
      <xdr:spPr bwMode="auto">
        <a:xfrm>
          <a:off x="7239000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88692" name="Text Box 4"/>
        <xdr:cNvSpPr txBox="1">
          <a:spLocks noChangeArrowheads="1"/>
        </xdr:cNvSpPr>
      </xdr:nvSpPr>
      <xdr:spPr bwMode="auto">
        <a:xfrm>
          <a:off x="7239000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88693" name="Text Box 4"/>
        <xdr:cNvSpPr txBox="1">
          <a:spLocks noChangeArrowheads="1"/>
        </xdr:cNvSpPr>
      </xdr:nvSpPr>
      <xdr:spPr bwMode="auto">
        <a:xfrm>
          <a:off x="7239000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88694" name="Text Box 4"/>
        <xdr:cNvSpPr txBox="1">
          <a:spLocks noChangeArrowheads="1"/>
        </xdr:cNvSpPr>
      </xdr:nvSpPr>
      <xdr:spPr bwMode="auto">
        <a:xfrm>
          <a:off x="7239000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88695" name="Text Box 4"/>
        <xdr:cNvSpPr txBox="1">
          <a:spLocks noChangeArrowheads="1"/>
        </xdr:cNvSpPr>
      </xdr:nvSpPr>
      <xdr:spPr bwMode="auto">
        <a:xfrm>
          <a:off x="7239000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696" name="Text Box 4"/>
        <xdr:cNvSpPr txBox="1">
          <a:spLocks noChangeArrowheads="1"/>
        </xdr:cNvSpPr>
      </xdr:nvSpPr>
      <xdr:spPr bwMode="auto">
        <a:xfrm>
          <a:off x="7239000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697" name="Text Box 4"/>
        <xdr:cNvSpPr txBox="1">
          <a:spLocks noChangeArrowheads="1"/>
        </xdr:cNvSpPr>
      </xdr:nvSpPr>
      <xdr:spPr bwMode="auto">
        <a:xfrm>
          <a:off x="7239000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133350</xdr:rowOff>
    </xdr:to>
    <xdr:sp macro="" textlink="">
      <xdr:nvSpPr>
        <xdr:cNvPr id="6588698" name="Text Box 4"/>
        <xdr:cNvSpPr txBox="1">
          <a:spLocks noChangeArrowheads="1"/>
        </xdr:cNvSpPr>
      </xdr:nvSpPr>
      <xdr:spPr bwMode="auto">
        <a:xfrm>
          <a:off x="7239000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699" name="Text Box 4"/>
        <xdr:cNvSpPr txBox="1">
          <a:spLocks noChangeArrowheads="1"/>
        </xdr:cNvSpPr>
      </xdr:nvSpPr>
      <xdr:spPr bwMode="auto">
        <a:xfrm>
          <a:off x="7239000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88700" name="Text Box 4"/>
        <xdr:cNvSpPr txBox="1">
          <a:spLocks noChangeArrowheads="1"/>
        </xdr:cNvSpPr>
      </xdr:nvSpPr>
      <xdr:spPr bwMode="auto">
        <a:xfrm>
          <a:off x="7239000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88701" name="Text Box 4"/>
        <xdr:cNvSpPr txBox="1">
          <a:spLocks noChangeArrowheads="1"/>
        </xdr:cNvSpPr>
      </xdr:nvSpPr>
      <xdr:spPr bwMode="auto">
        <a:xfrm>
          <a:off x="7248525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88702" name="Text Box 4"/>
        <xdr:cNvSpPr txBox="1">
          <a:spLocks noChangeArrowheads="1"/>
        </xdr:cNvSpPr>
      </xdr:nvSpPr>
      <xdr:spPr bwMode="auto">
        <a:xfrm>
          <a:off x="7239000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88703" name="Text Box 4"/>
        <xdr:cNvSpPr txBox="1">
          <a:spLocks noChangeArrowheads="1"/>
        </xdr:cNvSpPr>
      </xdr:nvSpPr>
      <xdr:spPr bwMode="auto">
        <a:xfrm>
          <a:off x="7258050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88704" name="Text Box 4"/>
        <xdr:cNvSpPr txBox="1">
          <a:spLocks noChangeArrowheads="1"/>
        </xdr:cNvSpPr>
      </xdr:nvSpPr>
      <xdr:spPr bwMode="auto">
        <a:xfrm>
          <a:off x="7239000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88705" name="Text Box 4"/>
        <xdr:cNvSpPr txBox="1">
          <a:spLocks noChangeArrowheads="1"/>
        </xdr:cNvSpPr>
      </xdr:nvSpPr>
      <xdr:spPr bwMode="auto">
        <a:xfrm>
          <a:off x="7239000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88706" name="Text Box 4"/>
        <xdr:cNvSpPr txBox="1">
          <a:spLocks noChangeArrowheads="1"/>
        </xdr:cNvSpPr>
      </xdr:nvSpPr>
      <xdr:spPr bwMode="auto">
        <a:xfrm>
          <a:off x="7248525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88707" name="Text Box 4"/>
        <xdr:cNvSpPr txBox="1">
          <a:spLocks noChangeArrowheads="1"/>
        </xdr:cNvSpPr>
      </xdr:nvSpPr>
      <xdr:spPr bwMode="auto">
        <a:xfrm>
          <a:off x="7239000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88708" name="Text Box 4"/>
        <xdr:cNvSpPr txBox="1">
          <a:spLocks noChangeArrowheads="1"/>
        </xdr:cNvSpPr>
      </xdr:nvSpPr>
      <xdr:spPr bwMode="auto">
        <a:xfrm>
          <a:off x="7258050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88709" name="Text Box 4"/>
        <xdr:cNvSpPr txBox="1">
          <a:spLocks noChangeArrowheads="1"/>
        </xdr:cNvSpPr>
      </xdr:nvSpPr>
      <xdr:spPr bwMode="auto">
        <a:xfrm>
          <a:off x="7239000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710" name="Text Box 4"/>
        <xdr:cNvSpPr txBox="1">
          <a:spLocks noChangeArrowheads="1"/>
        </xdr:cNvSpPr>
      </xdr:nvSpPr>
      <xdr:spPr bwMode="auto">
        <a:xfrm>
          <a:off x="7258050" y="3695700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711" name="Text Box 4"/>
        <xdr:cNvSpPr txBox="1">
          <a:spLocks noChangeArrowheads="1"/>
        </xdr:cNvSpPr>
      </xdr:nvSpPr>
      <xdr:spPr bwMode="auto">
        <a:xfrm>
          <a:off x="7229475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712" name="Text Box 4"/>
        <xdr:cNvSpPr txBox="1">
          <a:spLocks noChangeArrowheads="1"/>
        </xdr:cNvSpPr>
      </xdr:nvSpPr>
      <xdr:spPr bwMode="auto">
        <a:xfrm>
          <a:off x="7229475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713" name="Text Box 4"/>
        <xdr:cNvSpPr txBox="1">
          <a:spLocks noChangeArrowheads="1"/>
        </xdr:cNvSpPr>
      </xdr:nvSpPr>
      <xdr:spPr bwMode="auto">
        <a:xfrm>
          <a:off x="7239000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8714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8715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716" name="Text Box 4"/>
        <xdr:cNvSpPr txBox="1">
          <a:spLocks noChangeArrowheads="1"/>
        </xdr:cNvSpPr>
      </xdr:nvSpPr>
      <xdr:spPr bwMode="auto">
        <a:xfrm>
          <a:off x="7248525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717" name="Text Box 4"/>
        <xdr:cNvSpPr txBox="1">
          <a:spLocks noChangeArrowheads="1"/>
        </xdr:cNvSpPr>
      </xdr:nvSpPr>
      <xdr:spPr bwMode="auto">
        <a:xfrm>
          <a:off x="7248525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88718" name="Text Box 4"/>
        <xdr:cNvSpPr txBox="1">
          <a:spLocks noChangeArrowheads="1"/>
        </xdr:cNvSpPr>
      </xdr:nvSpPr>
      <xdr:spPr bwMode="auto">
        <a:xfrm>
          <a:off x="7239000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88719" name="Text Box 4"/>
        <xdr:cNvSpPr txBox="1">
          <a:spLocks noChangeArrowheads="1"/>
        </xdr:cNvSpPr>
      </xdr:nvSpPr>
      <xdr:spPr bwMode="auto">
        <a:xfrm>
          <a:off x="7239000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88720" name="Text Box 4"/>
        <xdr:cNvSpPr txBox="1">
          <a:spLocks noChangeArrowheads="1"/>
        </xdr:cNvSpPr>
      </xdr:nvSpPr>
      <xdr:spPr bwMode="auto">
        <a:xfrm>
          <a:off x="7239000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88721" name="Text Box 4"/>
        <xdr:cNvSpPr txBox="1">
          <a:spLocks noChangeArrowheads="1"/>
        </xdr:cNvSpPr>
      </xdr:nvSpPr>
      <xdr:spPr bwMode="auto">
        <a:xfrm>
          <a:off x="7239000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88722" name="Text Box 4"/>
        <xdr:cNvSpPr txBox="1">
          <a:spLocks noChangeArrowheads="1"/>
        </xdr:cNvSpPr>
      </xdr:nvSpPr>
      <xdr:spPr bwMode="auto">
        <a:xfrm>
          <a:off x="7239000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88723" name="Text Box 4"/>
        <xdr:cNvSpPr txBox="1">
          <a:spLocks noChangeArrowheads="1"/>
        </xdr:cNvSpPr>
      </xdr:nvSpPr>
      <xdr:spPr bwMode="auto">
        <a:xfrm>
          <a:off x="7239000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88724" name="Text Box 4"/>
        <xdr:cNvSpPr txBox="1">
          <a:spLocks noChangeArrowheads="1"/>
        </xdr:cNvSpPr>
      </xdr:nvSpPr>
      <xdr:spPr bwMode="auto">
        <a:xfrm>
          <a:off x="7239000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88725" name="Text Box 4"/>
        <xdr:cNvSpPr txBox="1">
          <a:spLocks noChangeArrowheads="1"/>
        </xdr:cNvSpPr>
      </xdr:nvSpPr>
      <xdr:spPr bwMode="auto">
        <a:xfrm>
          <a:off x="7239000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88726" name="Text Box 4"/>
        <xdr:cNvSpPr txBox="1">
          <a:spLocks noChangeArrowheads="1"/>
        </xdr:cNvSpPr>
      </xdr:nvSpPr>
      <xdr:spPr bwMode="auto">
        <a:xfrm>
          <a:off x="7239000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88727" name="Text Box 4"/>
        <xdr:cNvSpPr txBox="1">
          <a:spLocks noChangeArrowheads="1"/>
        </xdr:cNvSpPr>
      </xdr:nvSpPr>
      <xdr:spPr bwMode="auto">
        <a:xfrm>
          <a:off x="7239000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728" name="Text Box 4"/>
        <xdr:cNvSpPr txBox="1">
          <a:spLocks noChangeArrowheads="1"/>
        </xdr:cNvSpPr>
      </xdr:nvSpPr>
      <xdr:spPr bwMode="auto">
        <a:xfrm>
          <a:off x="7239000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729" name="Text Box 4"/>
        <xdr:cNvSpPr txBox="1">
          <a:spLocks noChangeArrowheads="1"/>
        </xdr:cNvSpPr>
      </xdr:nvSpPr>
      <xdr:spPr bwMode="auto">
        <a:xfrm>
          <a:off x="7239000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133350</xdr:rowOff>
    </xdr:to>
    <xdr:sp macro="" textlink="">
      <xdr:nvSpPr>
        <xdr:cNvPr id="6588730" name="Text Box 4"/>
        <xdr:cNvSpPr txBox="1">
          <a:spLocks noChangeArrowheads="1"/>
        </xdr:cNvSpPr>
      </xdr:nvSpPr>
      <xdr:spPr bwMode="auto">
        <a:xfrm>
          <a:off x="7239000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731" name="Text Box 4"/>
        <xdr:cNvSpPr txBox="1">
          <a:spLocks noChangeArrowheads="1"/>
        </xdr:cNvSpPr>
      </xdr:nvSpPr>
      <xdr:spPr bwMode="auto">
        <a:xfrm>
          <a:off x="7239000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88732" name="Text Box 4"/>
        <xdr:cNvSpPr txBox="1">
          <a:spLocks noChangeArrowheads="1"/>
        </xdr:cNvSpPr>
      </xdr:nvSpPr>
      <xdr:spPr bwMode="auto">
        <a:xfrm>
          <a:off x="7239000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88733" name="Text Box 4"/>
        <xdr:cNvSpPr txBox="1">
          <a:spLocks noChangeArrowheads="1"/>
        </xdr:cNvSpPr>
      </xdr:nvSpPr>
      <xdr:spPr bwMode="auto">
        <a:xfrm>
          <a:off x="7248525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88734" name="Text Box 4"/>
        <xdr:cNvSpPr txBox="1">
          <a:spLocks noChangeArrowheads="1"/>
        </xdr:cNvSpPr>
      </xdr:nvSpPr>
      <xdr:spPr bwMode="auto">
        <a:xfrm>
          <a:off x="7239000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88735" name="Text Box 4"/>
        <xdr:cNvSpPr txBox="1">
          <a:spLocks noChangeArrowheads="1"/>
        </xdr:cNvSpPr>
      </xdr:nvSpPr>
      <xdr:spPr bwMode="auto">
        <a:xfrm>
          <a:off x="7258050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88736" name="Text Box 4"/>
        <xdr:cNvSpPr txBox="1">
          <a:spLocks noChangeArrowheads="1"/>
        </xdr:cNvSpPr>
      </xdr:nvSpPr>
      <xdr:spPr bwMode="auto">
        <a:xfrm>
          <a:off x="7239000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88737" name="Text Box 4"/>
        <xdr:cNvSpPr txBox="1">
          <a:spLocks noChangeArrowheads="1"/>
        </xdr:cNvSpPr>
      </xdr:nvSpPr>
      <xdr:spPr bwMode="auto">
        <a:xfrm>
          <a:off x="7239000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88738" name="Text Box 4"/>
        <xdr:cNvSpPr txBox="1">
          <a:spLocks noChangeArrowheads="1"/>
        </xdr:cNvSpPr>
      </xdr:nvSpPr>
      <xdr:spPr bwMode="auto">
        <a:xfrm>
          <a:off x="7248525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88739" name="Text Box 4"/>
        <xdr:cNvSpPr txBox="1">
          <a:spLocks noChangeArrowheads="1"/>
        </xdr:cNvSpPr>
      </xdr:nvSpPr>
      <xdr:spPr bwMode="auto">
        <a:xfrm>
          <a:off x="7239000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88740" name="Text Box 4"/>
        <xdr:cNvSpPr txBox="1">
          <a:spLocks noChangeArrowheads="1"/>
        </xdr:cNvSpPr>
      </xdr:nvSpPr>
      <xdr:spPr bwMode="auto">
        <a:xfrm>
          <a:off x="7258050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88741" name="Text Box 4"/>
        <xdr:cNvSpPr txBox="1">
          <a:spLocks noChangeArrowheads="1"/>
        </xdr:cNvSpPr>
      </xdr:nvSpPr>
      <xdr:spPr bwMode="auto">
        <a:xfrm>
          <a:off x="7239000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742" name="Text Box 4"/>
        <xdr:cNvSpPr txBox="1">
          <a:spLocks noChangeArrowheads="1"/>
        </xdr:cNvSpPr>
      </xdr:nvSpPr>
      <xdr:spPr bwMode="auto">
        <a:xfrm>
          <a:off x="7258050" y="3695700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743" name="Text Box 4"/>
        <xdr:cNvSpPr txBox="1">
          <a:spLocks noChangeArrowheads="1"/>
        </xdr:cNvSpPr>
      </xdr:nvSpPr>
      <xdr:spPr bwMode="auto">
        <a:xfrm>
          <a:off x="7229475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744" name="Text Box 4"/>
        <xdr:cNvSpPr txBox="1">
          <a:spLocks noChangeArrowheads="1"/>
        </xdr:cNvSpPr>
      </xdr:nvSpPr>
      <xdr:spPr bwMode="auto">
        <a:xfrm>
          <a:off x="7229475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745" name="Text Box 4"/>
        <xdr:cNvSpPr txBox="1">
          <a:spLocks noChangeArrowheads="1"/>
        </xdr:cNvSpPr>
      </xdr:nvSpPr>
      <xdr:spPr bwMode="auto">
        <a:xfrm>
          <a:off x="7239000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66675</xdr:colOff>
      <xdr:row>17</xdr:row>
      <xdr:rowOff>133350</xdr:rowOff>
    </xdr:to>
    <xdr:sp macro="" textlink="">
      <xdr:nvSpPr>
        <xdr:cNvPr id="6588746" name="Text Box 4"/>
        <xdr:cNvSpPr txBox="1">
          <a:spLocks noChangeArrowheads="1"/>
        </xdr:cNvSpPr>
      </xdr:nvSpPr>
      <xdr:spPr bwMode="auto">
        <a:xfrm>
          <a:off x="7248525" y="3505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66675</xdr:colOff>
      <xdr:row>17</xdr:row>
      <xdr:rowOff>133350</xdr:rowOff>
    </xdr:to>
    <xdr:sp macro="" textlink="">
      <xdr:nvSpPr>
        <xdr:cNvPr id="6588747" name="Text Box 4"/>
        <xdr:cNvSpPr txBox="1">
          <a:spLocks noChangeArrowheads="1"/>
        </xdr:cNvSpPr>
      </xdr:nvSpPr>
      <xdr:spPr bwMode="auto">
        <a:xfrm>
          <a:off x="7248525" y="3505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66675</xdr:colOff>
      <xdr:row>18</xdr:row>
      <xdr:rowOff>133350</xdr:rowOff>
    </xdr:to>
    <xdr:sp macro="" textlink="">
      <xdr:nvSpPr>
        <xdr:cNvPr id="6588748" name="Text Box 4"/>
        <xdr:cNvSpPr txBox="1">
          <a:spLocks noChangeArrowheads="1"/>
        </xdr:cNvSpPr>
      </xdr:nvSpPr>
      <xdr:spPr bwMode="auto">
        <a:xfrm>
          <a:off x="7248525" y="36957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66675</xdr:colOff>
      <xdr:row>18</xdr:row>
      <xdr:rowOff>133350</xdr:rowOff>
    </xdr:to>
    <xdr:sp macro="" textlink="">
      <xdr:nvSpPr>
        <xdr:cNvPr id="6588749" name="Text Box 4"/>
        <xdr:cNvSpPr txBox="1">
          <a:spLocks noChangeArrowheads="1"/>
        </xdr:cNvSpPr>
      </xdr:nvSpPr>
      <xdr:spPr bwMode="auto">
        <a:xfrm>
          <a:off x="7248525" y="36957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88750" name="Text Box 4"/>
        <xdr:cNvSpPr txBox="1">
          <a:spLocks noChangeArrowheads="1"/>
        </xdr:cNvSpPr>
      </xdr:nvSpPr>
      <xdr:spPr bwMode="auto">
        <a:xfrm>
          <a:off x="7239000" y="3505200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88751" name="Text Box 4"/>
        <xdr:cNvSpPr txBox="1">
          <a:spLocks noChangeArrowheads="1"/>
        </xdr:cNvSpPr>
      </xdr:nvSpPr>
      <xdr:spPr bwMode="auto">
        <a:xfrm>
          <a:off x="7239000" y="3505200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88752" name="Text Box 4"/>
        <xdr:cNvSpPr txBox="1">
          <a:spLocks noChangeArrowheads="1"/>
        </xdr:cNvSpPr>
      </xdr:nvSpPr>
      <xdr:spPr bwMode="auto">
        <a:xfrm>
          <a:off x="7239000" y="3505200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88753" name="Text Box 4"/>
        <xdr:cNvSpPr txBox="1">
          <a:spLocks noChangeArrowheads="1"/>
        </xdr:cNvSpPr>
      </xdr:nvSpPr>
      <xdr:spPr bwMode="auto">
        <a:xfrm>
          <a:off x="7239000" y="3505200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88754" name="Text Box 4"/>
        <xdr:cNvSpPr txBox="1">
          <a:spLocks noChangeArrowheads="1"/>
        </xdr:cNvSpPr>
      </xdr:nvSpPr>
      <xdr:spPr bwMode="auto">
        <a:xfrm>
          <a:off x="7239000" y="3505200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88755" name="Text Box 4"/>
        <xdr:cNvSpPr txBox="1">
          <a:spLocks noChangeArrowheads="1"/>
        </xdr:cNvSpPr>
      </xdr:nvSpPr>
      <xdr:spPr bwMode="auto">
        <a:xfrm>
          <a:off x="7239000" y="3505200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88756" name="Text Box 4"/>
        <xdr:cNvSpPr txBox="1">
          <a:spLocks noChangeArrowheads="1"/>
        </xdr:cNvSpPr>
      </xdr:nvSpPr>
      <xdr:spPr bwMode="auto">
        <a:xfrm>
          <a:off x="7239000" y="3505200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88757" name="Text Box 4"/>
        <xdr:cNvSpPr txBox="1">
          <a:spLocks noChangeArrowheads="1"/>
        </xdr:cNvSpPr>
      </xdr:nvSpPr>
      <xdr:spPr bwMode="auto">
        <a:xfrm>
          <a:off x="7239000" y="3505200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88758" name="Text Box 4"/>
        <xdr:cNvSpPr txBox="1">
          <a:spLocks noChangeArrowheads="1"/>
        </xdr:cNvSpPr>
      </xdr:nvSpPr>
      <xdr:spPr bwMode="auto">
        <a:xfrm>
          <a:off x="7239000" y="3505200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88759" name="Text Box 4"/>
        <xdr:cNvSpPr txBox="1">
          <a:spLocks noChangeArrowheads="1"/>
        </xdr:cNvSpPr>
      </xdr:nvSpPr>
      <xdr:spPr bwMode="auto">
        <a:xfrm>
          <a:off x="7239000" y="3505200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104775</xdr:colOff>
      <xdr:row>18</xdr:row>
      <xdr:rowOff>133350</xdr:rowOff>
    </xdr:to>
    <xdr:sp macro="" textlink="">
      <xdr:nvSpPr>
        <xdr:cNvPr id="6588760" name="Text Box 4"/>
        <xdr:cNvSpPr txBox="1">
          <a:spLocks noChangeArrowheads="1"/>
        </xdr:cNvSpPr>
      </xdr:nvSpPr>
      <xdr:spPr bwMode="auto">
        <a:xfrm>
          <a:off x="7239000" y="36957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88761" name="Text Box 4"/>
        <xdr:cNvSpPr txBox="1">
          <a:spLocks noChangeArrowheads="1"/>
        </xdr:cNvSpPr>
      </xdr:nvSpPr>
      <xdr:spPr bwMode="auto">
        <a:xfrm>
          <a:off x="7239000" y="3695700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6588762" name="Text Box 4"/>
        <xdr:cNvSpPr txBox="1">
          <a:spLocks noChangeArrowheads="1"/>
        </xdr:cNvSpPr>
      </xdr:nvSpPr>
      <xdr:spPr bwMode="auto">
        <a:xfrm>
          <a:off x="7239000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88763" name="Text Box 4"/>
        <xdr:cNvSpPr txBox="1">
          <a:spLocks noChangeArrowheads="1"/>
        </xdr:cNvSpPr>
      </xdr:nvSpPr>
      <xdr:spPr bwMode="auto">
        <a:xfrm>
          <a:off x="7239000" y="3695700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88764" name="Text Box 4"/>
        <xdr:cNvSpPr txBox="1">
          <a:spLocks noChangeArrowheads="1"/>
        </xdr:cNvSpPr>
      </xdr:nvSpPr>
      <xdr:spPr bwMode="auto">
        <a:xfrm>
          <a:off x="7239000" y="36957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88765" name="Text Box 4"/>
        <xdr:cNvSpPr txBox="1">
          <a:spLocks noChangeArrowheads="1"/>
        </xdr:cNvSpPr>
      </xdr:nvSpPr>
      <xdr:spPr bwMode="auto">
        <a:xfrm>
          <a:off x="7248525" y="36957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88766" name="Text Box 4"/>
        <xdr:cNvSpPr txBox="1">
          <a:spLocks noChangeArrowheads="1"/>
        </xdr:cNvSpPr>
      </xdr:nvSpPr>
      <xdr:spPr bwMode="auto">
        <a:xfrm>
          <a:off x="7239000" y="36957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88767" name="Text Box 4"/>
        <xdr:cNvSpPr txBox="1">
          <a:spLocks noChangeArrowheads="1"/>
        </xdr:cNvSpPr>
      </xdr:nvSpPr>
      <xdr:spPr bwMode="auto">
        <a:xfrm>
          <a:off x="7258050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88768" name="Text Box 4"/>
        <xdr:cNvSpPr txBox="1">
          <a:spLocks noChangeArrowheads="1"/>
        </xdr:cNvSpPr>
      </xdr:nvSpPr>
      <xdr:spPr bwMode="auto">
        <a:xfrm>
          <a:off x="7239000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88769" name="Text Box 4"/>
        <xdr:cNvSpPr txBox="1">
          <a:spLocks noChangeArrowheads="1"/>
        </xdr:cNvSpPr>
      </xdr:nvSpPr>
      <xdr:spPr bwMode="auto">
        <a:xfrm>
          <a:off x="7239000" y="36957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88770" name="Text Box 4"/>
        <xdr:cNvSpPr txBox="1">
          <a:spLocks noChangeArrowheads="1"/>
        </xdr:cNvSpPr>
      </xdr:nvSpPr>
      <xdr:spPr bwMode="auto">
        <a:xfrm>
          <a:off x="7248525" y="36957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88771" name="Text Box 4"/>
        <xdr:cNvSpPr txBox="1">
          <a:spLocks noChangeArrowheads="1"/>
        </xdr:cNvSpPr>
      </xdr:nvSpPr>
      <xdr:spPr bwMode="auto">
        <a:xfrm>
          <a:off x="7239000" y="36957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88772" name="Text Box 4"/>
        <xdr:cNvSpPr txBox="1">
          <a:spLocks noChangeArrowheads="1"/>
        </xdr:cNvSpPr>
      </xdr:nvSpPr>
      <xdr:spPr bwMode="auto">
        <a:xfrm>
          <a:off x="7258050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88773" name="Text Box 4"/>
        <xdr:cNvSpPr txBox="1">
          <a:spLocks noChangeArrowheads="1"/>
        </xdr:cNvSpPr>
      </xdr:nvSpPr>
      <xdr:spPr bwMode="auto">
        <a:xfrm>
          <a:off x="7239000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88774" name="Text Box 4"/>
        <xdr:cNvSpPr txBox="1">
          <a:spLocks noChangeArrowheads="1"/>
        </xdr:cNvSpPr>
      </xdr:nvSpPr>
      <xdr:spPr bwMode="auto">
        <a:xfrm>
          <a:off x="7258050" y="3695700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88775" name="Text Box 4"/>
        <xdr:cNvSpPr txBox="1">
          <a:spLocks noChangeArrowheads="1"/>
        </xdr:cNvSpPr>
      </xdr:nvSpPr>
      <xdr:spPr bwMode="auto">
        <a:xfrm>
          <a:off x="7229475" y="36957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88776" name="Text Box 4"/>
        <xdr:cNvSpPr txBox="1">
          <a:spLocks noChangeArrowheads="1"/>
        </xdr:cNvSpPr>
      </xdr:nvSpPr>
      <xdr:spPr bwMode="auto">
        <a:xfrm>
          <a:off x="7229475" y="36957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85725</xdr:colOff>
      <xdr:row>18</xdr:row>
      <xdr:rowOff>133350</xdr:rowOff>
    </xdr:to>
    <xdr:sp macro="" textlink="">
      <xdr:nvSpPr>
        <xdr:cNvPr id="6588777" name="Text Box 4"/>
        <xdr:cNvSpPr txBox="1">
          <a:spLocks noChangeArrowheads="1"/>
        </xdr:cNvSpPr>
      </xdr:nvSpPr>
      <xdr:spPr bwMode="auto">
        <a:xfrm>
          <a:off x="7239000" y="3695700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6588778" name="Text Box 4"/>
        <xdr:cNvSpPr txBox="1">
          <a:spLocks noChangeArrowheads="1"/>
        </xdr:cNvSpPr>
      </xdr:nvSpPr>
      <xdr:spPr bwMode="auto">
        <a:xfrm>
          <a:off x="7248525" y="3505200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6588779" name="Text Box 4"/>
        <xdr:cNvSpPr txBox="1">
          <a:spLocks noChangeArrowheads="1"/>
        </xdr:cNvSpPr>
      </xdr:nvSpPr>
      <xdr:spPr bwMode="auto">
        <a:xfrm>
          <a:off x="7248525" y="3505200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88780" name="Text Box 4"/>
        <xdr:cNvSpPr txBox="1">
          <a:spLocks noChangeArrowheads="1"/>
        </xdr:cNvSpPr>
      </xdr:nvSpPr>
      <xdr:spPr bwMode="auto">
        <a:xfrm>
          <a:off x="7248525" y="3695700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88781" name="Text Box 4"/>
        <xdr:cNvSpPr txBox="1">
          <a:spLocks noChangeArrowheads="1"/>
        </xdr:cNvSpPr>
      </xdr:nvSpPr>
      <xdr:spPr bwMode="auto">
        <a:xfrm>
          <a:off x="7248525" y="3695700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88782" name="Text Box 4"/>
        <xdr:cNvSpPr txBox="1">
          <a:spLocks noChangeArrowheads="1"/>
        </xdr:cNvSpPr>
      </xdr:nvSpPr>
      <xdr:spPr bwMode="auto">
        <a:xfrm>
          <a:off x="7239000" y="3505200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88783" name="Text Box 4"/>
        <xdr:cNvSpPr txBox="1">
          <a:spLocks noChangeArrowheads="1"/>
        </xdr:cNvSpPr>
      </xdr:nvSpPr>
      <xdr:spPr bwMode="auto">
        <a:xfrm>
          <a:off x="7239000" y="3505200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88784" name="Text Box 4"/>
        <xdr:cNvSpPr txBox="1">
          <a:spLocks noChangeArrowheads="1"/>
        </xdr:cNvSpPr>
      </xdr:nvSpPr>
      <xdr:spPr bwMode="auto">
        <a:xfrm>
          <a:off x="7239000" y="3505200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88785" name="Text Box 4"/>
        <xdr:cNvSpPr txBox="1">
          <a:spLocks noChangeArrowheads="1"/>
        </xdr:cNvSpPr>
      </xdr:nvSpPr>
      <xdr:spPr bwMode="auto">
        <a:xfrm>
          <a:off x="7239000" y="3505200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88786" name="Text Box 4"/>
        <xdr:cNvSpPr txBox="1">
          <a:spLocks noChangeArrowheads="1"/>
        </xdr:cNvSpPr>
      </xdr:nvSpPr>
      <xdr:spPr bwMode="auto">
        <a:xfrm>
          <a:off x="7239000" y="3505200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88787" name="Text Box 4"/>
        <xdr:cNvSpPr txBox="1">
          <a:spLocks noChangeArrowheads="1"/>
        </xdr:cNvSpPr>
      </xdr:nvSpPr>
      <xdr:spPr bwMode="auto">
        <a:xfrm>
          <a:off x="7239000" y="3505200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88788" name="Text Box 4"/>
        <xdr:cNvSpPr txBox="1">
          <a:spLocks noChangeArrowheads="1"/>
        </xdr:cNvSpPr>
      </xdr:nvSpPr>
      <xdr:spPr bwMode="auto">
        <a:xfrm>
          <a:off x="7239000" y="3505200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88789" name="Text Box 4"/>
        <xdr:cNvSpPr txBox="1">
          <a:spLocks noChangeArrowheads="1"/>
        </xdr:cNvSpPr>
      </xdr:nvSpPr>
      <xdr:spPr bwMode="auto">
        <a:xfrm>
          <a:off x="7239000" y="3505200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88790" name="Text Box 4"/>
        <xdr:cNvSpPr txBox="1">
          <a:spLocks noChangeArrowheads="1"/>
        </xdr:cNvSpPr>
      </xdr:nvSpPr>
      <xdr:spPr bwMode="auto">
        <a:xfrm>
          <a:off x="7239000" y="3505200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88791" name="Text Box 4"/>
        <xdr:cNvSpPr txBox="1">
          <a:spLocks noChangeArrowheads="1"/>
        </xdr:cNvSpPr>
      </xdr:nvSpPr>
      <xdr:spPr bwMode="auto">
        <a:xfrm>
          <a:off x="7239000" y="3505200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88792" name="Text Box 4"/>
        <xdr:cNvSpPr txBox="1">
          <a:spLocks noChangeArrowheads="1"/>
        </xdr:cNvSpPr>
      </xdr:nvSpPr>
      <xdr:spPr bwMode="auto">
        <a:xfrm>
          <a:off x="7239000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88793" name="Text Box 4"/>
        <xdr:cNvSpPr txBox="1">
          <a:spLocks noChangeArrowheads="1"/>
        </xdr:cNvSpPr>
      </xdr:nvSpPr>
      <xdr:spPr bwMode="auto">
        <a:xfrm>
          <a:off x="7239000" y="36957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142875</xdr:colOff>
      <xdr:row>18</xdr:row>
      <xdr:rowOff>133350</xdr:rowOff>
    </xdr:to>
    <xdr:sp macro="" textlink="">
      <xdr:nvSpPr>
        <xdr:cNvPr id="6588794" name="Text Box 4"/>
        <xdr:cNvSpPr txBox="1">
          <a:spLocks noChangeArrowheads="1"/>
        </xdr:cNvSpPr>
      </xdr:nvSpPr>
      <xdr:spPr bwMode="auto">
        <a:xfrm>
          <a:off x="7239000" y="3695700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88795" name="Text Box 4"/>
        <xdr:cNvSpPr txBox="1">
          <a:spLocks noChangeArrowheads="1"/>
        </xdr:cNvSpPr>
      </xdr:nvSpPr>
      <xdr:spPr bwMode="auto">
        <a:xfrm>
          <a:off x="7239000" y="36957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6588796" name="Text Box 4"/>
        <xdr:cNvSpPr txBox="1">
          <a:spLocks noChangeArrowheads="1"/>
        </xdr:cNvSpPr>
      </xdr:nvSpPr>
      <xdr:spPr bwMode="auto">
        <a:xfrm>
          <a:off x="7239000" y="3695700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6588797" name="Text Box 4"/>
        <xdr:cNvSpPr txBox="1">
          <a:spLocks noChangeArrowheads="1"/>
        </xdr:cNvSpPr>
      </xdr:nvSpPr>
      <xdr:spPr bwMode="auto">
        <a:xfrm>
          <a:off x="7248525" y="3695700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6588798" name="Text Box 4"/>
        <xdr:cNvSpPr txBox="1">
          <a:spLocks noChangeArrowheads="1"/>
        </xdr:cNvSpPr>
      </xdr:nvSpPr>
      <xdr:spPr bwMode="auto">
        <a:xfrm>
          <a:off x="7239000" y="3695700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6588799" name="Text Box 4"/>
        <xdr:cNvSpPr txBox="1">
          <a:spLocks noChangeArrowheads="1"/>
        </xdr:cNvSpPr>
      </xdr:nvSpPr>
      <xdr:spPr bwMode="auto">
        <a:xfrm>
          <a:off x="7258050" y="3695700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6588800" name="Text Box 4"/>
        <xdr:cNvSpPr txBox="1">
          <a:spLocks noChangeArrowheads="1"/>
        </xdr:cNvSpPr>
      </xdr:nvSpPr>
      <xdr:spPr bwMode="auto">
        <a:xfrm>
          <a:off x="7239000" y="3695700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6588801" name="Text Box 4"/>
        <xdr:cNvSpPr txBox="1">
          <a:spLocks noChangeArrowheads="1"/>
        </xdr:cNvSpPr>
      </xdr:nvSpPr>
      <xdr:spPr bwMode="auto">
        <a:xfrm>
          <a:off x="7239000" y="3695700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6588802" name="Text Box 4"/>
        <xdr:cNvSpPr txBox="1">
          <a:spLocks noChangeArrowheads="1"/>
        </xdr:cNvSpPr>
      </xdr:nvSpPr>
      <xdr:spPr bwMode="auto">
        <a:xfrm>
          <a:off x="7248525" y="3695700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6588803" name="Text Box 4"/>
        <xdr:cNvSpPr txBox="1">
          <a:spLocks noChangeArrowheads="1"/>
        </xdr:cNvSpPr>
      </xdr:nvSpPr>
      <xdr:spPr bwMode="auto">
        <a:xfrm>
          <a:off x="7239000" y="3695700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6588804" name="Text Box 4"/>
        <xdr:cNvSpPr txBox="1">
          <a:spLocks noChangeArrowheads="1"/>
        </xdr:cNvSpPr>
      </xdr:nvSpPr>
      <xdr:spPr bwMode="auto">
        <a:xfrm>
          <a:off x="7258050" y="3695700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6588805" name="Text Box 4"/>
        <xdr:cNvSpPr txBox="1">
          <a:spLocks noChangeArrowheads="1"/>
        </xdr:cNvSpPr>
      </xdr:nvSpPr>
      <xdr:spPr bwMode="auto">
        <a:xfrm>
          <a:off x="7239000" y="3695700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88806" name="Text Box 4"/>
        <xdr:cNvSpPr txBox="1">
          <a:spLocks noChangeArrowheads="1"/>
        </xdr:cNvSpPr>
      </xdr:nvSpPr>
      <xdr:spPr bwMode="auto">
        <a:xfrm>
          <a:off x="7258050" y="36957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88807" name="Text Box 4"/>
        <xdr:cNvSpPr txBox="1">
          <a:spLocks noChangeArrowheads="1"/>
        </xdr:cNvSpPr>
      </xdr:nvSpPr>
      <xdr:spPr bwMode="auto">
        <a:xfrm>
          <a:off x="7229475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88808" name="Text Box 4"/>
        <xdr:cNvSpPr txBox="1">
          <a:spLocks noChangeArrowheads="1"/>
        </xdr:cNvSpPr>
      </xdr:nvSpPr>
      <xdr:spPr bwMode="auto">
        <a:xfrm>
          <a:off x="7229475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6588809" name="Text Box 4"/>
        <xdr:cNvSpPr txBox="1">
          <a:spLocks noChangeArrowheads="1"/>
        </xdr:cNvSpPr>
      </xdr:nvSpPr>
      <xdr:spPr bwMode="auto">
        <a:xfrm>
          <a:off x="7239000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533400</xdr:colOff>
      <xdr:row>17</xdr:row>
      <xdr:rowOff>133350</xdr:rowOff>
    </xdr:to>
    <xdr:sp macro="" textlink="">
      <xdr:nvSpPr>
        <xdr:cNvPr id="6588810" name="Text Box 4"/>
        <xdr:cNvSpPr txBox="1">
          <a:spLocks noChangeArrowheads="1"/>
        </xdr:cNvSpPr>
      </xdr:nvSpPr>
      <xdr:spPr bwMode="auto">
        <a:xfrm>
          <a:off x="7248525" y="35052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533400</xdr:colOff>
      <xdr:row>17</xdr:row>
      <xdr:rowOff>133350</xdr:rowOff>
    </xdr:to>
    <xdr:sp macro="" textlink="">
      <xdr:nvSpPr>
        <xdr:cNvPr id="6588811" name="Text Box 4"/>
        <xdr:cNvSpPr txBox="1">
          <a:spLocks noChangeArrowheads="1"/>
        </xdr:cNvSpPr>
      </xdr:nvSpPr>
      <xdr:spPr bwMode="auto">
        <a:xfrm>
          <a:off x="7248525" y="35052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6588812" name="Text Box 4"/>
        <xdr:cNvSpPr txBox="1">
          <a:spLocks noChangeArrowheads="1"/>
        </xdr:cNvSpPr>
      </xdr:nvSpPr>
      <xdr:spPr bwMode="auto">
        <a:xfrm>
          <a:off x="7248525" y="36957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6588813" name="Text Box 4"/>
        <xdr:cNvSpPr txBox="1">
          <a:spLocks noChangeArrowheads="1"/>
        </xdr:cNvSpPr>
      </xdr:nvSpPr>
      <xdr:spPr bwMode="auto">
        <a:xfrm>
          <a:off x="7248525" y="36957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88814" name="Text Box 4"/>
        <xdr:cNvSpPr txBox="1">
          <a:spLocks noChangeArrowheads="1"/>
        </xdr:cNvSpPr>
      </xdr:nvSpPr>
      <xdr:spPr bwMode="auto">
        <a:xfrm>
          <a:off x="7239000" y="3505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88815" name="Text Box 4"/>
        <xdr:cNvSpPr txBox="1">
          <a:spLocks noChangeArrowheads="1"/>
        </xdr:cNvSpPr>
      </xdr:nvSpPr>
      <xdr:spPr bwMode="auto">
        <a:xfrm>
          <a:off x="7239000" y="3505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88816" name="Text Box 4"/>
        <xdr:cNvSpPr txBox="1">
          <a:spLocks noChangeArrowheads="1"/>
        </xdr:cNvSpPr>
      </xdr:nvSpPr>
      <xdr:spPr bwMode="auto">
        <a:xfrm>
          <a:off x="7239000" y="3505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88817" name="Text Box 4"/>
        <xdr:cNvSpPr txBox="1">
          <a:spLocks noChangeArrowheads="1"/>
        </xdr:cNvSpPr>
      </xdr:nvSpPr>
      <xdr:spPr bwMode="auto">
        <a:xfrm>
          <a:off x="7239000" y="3505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88818" name="Text Box 4"/>
        <xdr:cNvSpPr txBox="1">
          <a:spLocks noChangeArrowheads="1"/>
        </xdr:cNvSpPr>
      </xdr:nvSpPr>
      <xdr:spPr bwMode="auto">
        <a:xfrm>
          <a:off x="7239000" y="3505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88819" name="Text Box 4"/>
        <xdr:cNvSpPr txBox="1">
          <a:spLocks noChangeArrowheads="1"/>
        </xdr:cNvSpPr>
      </xdr:nvSpPr>
      <xdr:spPr bwMode="auto">
        <a:xfrm>
          <a:off x="7239000" y="3505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88820" name="Text Box 4"/>
        <xdr:cNvSpPr txBox="1">
          <a:spLocks noChangeArrowheads="1"/>
        </xdr:cNvSpPr>
      </xdr:nvSpPr>
      <xdr:spPr bwMode="auto">
        <a:xfrm>
          <a:off x="7239000" y="3505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88821" name="Text Box 4"/>
        <xdr:cNvSpPr txBox="1">
          <a:spLocks noChangeArrowheads="1"/>
        </xdr:cNvSpPr>
      </xdr:nvSpPr>
      <xdr:spPr bwMode="auto">
        <a:xfrm>
          <a:off x="7239000" y="3505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88822" name="Text Box 4"/>
        <xdr:cNvSpPr txBox="1">
          <a:spLocks noChangeArrowheads="1"/>
        </xdr:cNvSpPr>
      </xdr:nvSpPr>
      <xdr:spPr bwMode="auto">
        <a:xfrm>
          <a:off x="7239000" y="3505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88823" name="Text Box 4"/>
        <xdr:cNvSpPr txBox="1">
          <a:spLocks noChangeArrowheads="1"/>
        </xdr:cNvSpPr>
      </xdr:nvSpPr>
      <xdr:spPr bwMode="auto">
        <a:xfrm>
          <a:off x="7239000" y="3505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571500</xdr:colOff>
      <xdr:row>18</xdr:row>
      <xdr:rowOff>133350</xdr:rowOff>
    </xdr:to>
    <xdr:sp macro="" textlink="">
      <xdr:nvSpPr>
        <xdr:cNvPr id="6588824" name="Text Box 4"/>
        <xdr:cNvSpPr txBox="1">
          <a:spLocks noChangeArrowheads="1"/>
        </xdr:cNvSpPr>
      </xdr:nvSpPr>
      <xdr:spPr bwMode="auto">
        <a:xfrm>
          <a:off x="7239000" y="3695700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88825" name="Text Box 4"/>
        <xdr:cNvSpPr txBox="1">
          <a:spLocks noChangeArrowheads="1"/>
        </xdr:cNvSpPr>
      </xdr:nvSpPr>
      <xdr:spPr bwMode="auto">
        <a:xfrm>
          <a:off x="7239000" y="36957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88826" name="Text Box 4"/>
        <xdr:cNvSpPr txBox="1">
          <a:spLocks noChangeArrowheads="1"/>
        </xdr:cNvSpPr>
      </xdr:nvSpPr>
      <xdr:spPr bwMode="auto">
        <a:xfrm>
          <a:off x="7239000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88827" name="Text Box 4"/>
        <xdr:cNvSpPr txBox="1">
          <a:spLocks noChangeArrowheads="1"/>
        </xdr:cNvSpPr>
      </xdr:nvSpPr>
      <xdr:spPr bwMode="auto">
        <a:xfrm>
          <a:off x="7239000" y="36957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6588828" name="Text Box 4"/>
        <xdr:cNvSpPr txBox="1">
          <a:spLocks noChangeArrowheads="1"/>
        </xdr:cNvSpPr>
      </xdr:nvSpPr>
      <xdr:spPr bwMode="auto">
        <a:xfrm>
          <a:off x="7239000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88829" name="Text Box 4"/>
        <xdr:cNvSpPr txBox="1">
          <a:spLocks noChangeArrowheads="1"/>
        </xdr:cNvSpPr>
      </xdr:nvSpPr>
      <xdr:spPr bwMode="auto">
        <a:xfrm>
          <a:off x="724852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6588830" name="Text Box 4"/>
        <xdr:cNvSpPr txBox="1">
          <a:spLocks noChangeArrowheads="1"/>
        </xdr:cNvSpPr>
      </xdr:nvSpPr>
      <xdr:spPr bwMode="auto">
        <a:xfrm>
          <a:off x="7239000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88831" name="Text Box 4"/>
        <xdr:cNvSpPr txBox="1">
          <a:spLocks noChangeArrowheads="1"/>
        </xdr:cNvSpPr>
      </xdr:nvSpPr>
      <xdr:spPr bwMode="auto">
        <a:xfrm>
          <a:off x="7258050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88832" name="Text Box 4"/>
        <xdr:cNvSpPr txBox="1">
          <a:spLocks noChangeArrowheads="1"/>
        </xdr:cNvSpPr>
      </xdr:nvSpPr>
      <xdr:spPr bwMode="auto">
        <a:xfrm>
          <a:off x="7239000" y="36957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6588833" name="Text Box 4"/>
        <xdr:cNvSpPr txBox="1">
          <a:spLocks noChangeArrowheads="1"/>
        </xdr:cNvSpPr>
      </xdr:nvSpPr>
      <xdr:spPr bwMode="auto">
        <a:xfrm>
          <a:off x="7239000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88834" name="Text Box 4"/>
        <xdr:cNvSpPr txBox="1">
          <a:spLocks noChangeArrowheads="1"/>
        </xdr:cNvSpPr>
      </xdr:nvSpPr>
      <xdr:spPr bwMode="auto">
        <a:xfrm>
          <a:off x="724852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6588835" name="Text Box 4"/>
        <xdr:cNvSpPr txBox="1">
          <a:spLocks noChangeArrowheads="1"/>
        </xdr:cNvSpPr>
      </xdr:nvSpPr>
      <xdr:spPr bwMode="auto">
        <a:xfrm>
          <a:off x="7239000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88836" name="Text Box 4"/>
        <xdr:cNvSpPr txBox="1">
          <a:spLocks noChangeArrowheads="1"/>
        </xdr:cNvSpPr>
      </xdr:nvSpPr>
      <xdr:spPr bwMode="auto">
        <a:xfrm>
          <a:off x="7258050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88837" name="Text Box 4"/>
        <xdr:cNvSpPr txBox="1">
          <a:spLocks noChangeArrowheads="1"/>
        </xdr:cNvSpPr>
      </xdr:nvSpPr>
      <xdr:spPr bwMode="auto">
        <a:xfrm>
          <a:off x="7239000" y="36957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88838" name="Text Box 4"/>
        <xdr:cNvSpPr txBox="1">
          <a:spLocks noChangeArrowheads="1"/>
        </xdr:cNvSpPr>
      </xdr:nvSpPr>
      <xdr:spPr bwMode="auto">
        <a:xfrm>
          <a:off x="7258050" y="3695700"/>
          <a:ext cx="66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88839" name="Text Box 4"/>
        <xdr:cNvSpPr txBox="1">
          <a:spLocks noChangeArrowheads="1"/>
        </xdr:cNvSpPr>
      </xdr:nvSpPr>
      <xdr:spPr bwMode="auto">
        <a:xfrm>
          <a:off x="7229475" y="3695700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88840" name="Text Box 4"/>
        <xdr:cNvSpPr txBox="1">
          <a:spLocks noChangeArrowheads="1"/>
        </xdr:cNvSpPr>
      </xdr:nvSpPr>
      <xdr:spPr bwMode="auto">
        <a:xfrm>
          <a:off x="7229475" y="3695700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552450</xdr:colOff>
      <xdr:row>18</xdr:row>
      <xdr:rowOff>133350</xdr:rowOff>
    </xdr:to>
    <xdr:sp macro="" textlink="">
      <xdr:nvSpPr>
        <xdr:cNvPr id="6588841" name="Text Box 4"/>
        <xdr:cNvSpPr txBox="1">
          <a:spLocks noChangeArrowheads="1"/>
        </xdr:cNvSpPr>
      </xdr:nvSpPr>
      <xdr:spPr bwMode="auto">
        <a:xfrm>
          <a:off x="7239000" y="3695700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6588842" name="Text Box 4"/>
        <xdr:cNvSpPr txBox="1">
          <a:spLocks noChangeArrowheads="1"/>
        </xdr:cNvSpPr>
      </xdr:nvSpPr>
      <xdr:spPr bwMode="auto">
        <a:xfrm>
          <a:off x="7248525" y="36957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6588843" name="Text Box 4"/>
        <xdr:cNvSpPr txBox="1">
          <a:spLocks noChangeArrowheads="1"/>
        </xdr:cNvSpPr>
      </xdr:nvSpPr>
      <xdr:spPr bwMode="auto">
        <a:xfrm>
          <a:off x="7248525" y="36957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533400</xdr:colOff>
      <xdr:row>19</xdr:row>
      <xdr:rowOff>133350</xdr:rowOff>
    </xdr:to>
    <xdr:sp macro="" textlink="">
      <xdr:nvSpPr>
        <xdr:cNvPr id="6588844" name="Text Box 4"/>
        <xdr:cNvSpPr txBox="1">
          <a:spLocks noChangeArrowheads="1"/>
        </xdr:cNvSpPr>
      </xdr:nvSpPr>
      <xdr:spPr bwMode="auto">
        <a:xfrm>
          <a:off x="7248525" y="38862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533400</xdr:colOff>
      <xdr:row>19</xdr:row>
      <xdr:rowOff>133350</xdr:rowOff>
    </xdr:to>
    <xdr:sp macro="" textlink="">
      <xdr:nvSpPr>
        <xdr:cNvPr id="6588845" name="Text Box 4"/>
        <xdr:cNvSpPr txBox="1">
          <a:spLocks noChangeArrowheads="1"/>
        </xdr:cNvSpPr>
      </xdr:nvSpPr>
      <xdr:spPr bwMode="auto">
        <a:xfrm>
          <a:off x="7248525" y="38862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88846" name="Text Box 4"/>
        <xdr:cNvSpPr txBox="1">
          <a:spLocks noChangeArrowheads="1"/>
        </xdr:cNvSpPr>
      </xdr:nvSpPr>
      <xdr:spPr bwMode="auto">
        <a:xfrm>
          <a:off x="7239000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88847" name="Text Box 4"/>
        <xdr:cNvSpPr txBox="1">
          <a:spLocks noChangeArrowheads="1"/>
        </xdr:cNvSpPr>
      </xdr:nvSpPr>
      <xdr:spPr bwMode="auto">
        <a:xfrm>
          <a:off x="7239000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88848" name="Text Box 4"/>
        <xdr:cNvSpPr txBox="1">
          <a:spLocks noChangeArrowheads="1"/>
        </xdr:cNvSpPr>
      </xdr:nvSpPr>
      <xdr:spPr bwMode="auto">
        <a:xfrm>
          <a:off x="7239000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88849" name="Text Box 4"/>
        <xdr:cNvSpPr txBox="1">
          <a:spLocks noChangeArrowheads="1"/>
        </xdr:cNvSpPr>
      </xdr:nvSpPr>
      <xdr:spPr bwMode="auto">
        <a:xfrm>
          <a:off x="7239000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88850" name="Text Box 4"/>
        <xdr:cNvSpPr txBox="1">
          <a:spLocks noChangeArrowheads="1"/>
        </xdr:cNvSpPr>
      </xdr:nvSpPr>
      <xdr:spPr bwMode="auto">
        <a:xfrm>
          <a:off x="7239000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88851" name="Text Box 4"/>
        <xdr:cNvSpPr txBox="1">
          <a:spLocks noChangeArrowheads="1"/>
        </xdr:cNvSpPr>
      </xdr:nvSpPr>
      <xdr:spPr bwMode="auto">
        <a:xfrm>
          <a:off x="7239000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88852" name="Text Box 4"/>
        <xdr:cNvSpPr txBox="1">
          <a:spLocks noChangeArrowheads="1"/>
        </xdr:cNvSpPr>
      </xdr:nvSpPr>
      <xdr:spPr bwMode="auto">
        <a:xfrm>
          <a:off x="7239000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88853" name="Text Box 4"/>
        <xdr:cNvSpPr txBox="1">
          <a:spLocks noChangeArrowheads="1"/>
        </xdr:cNvSpPr>
      </xdr:nvSpPr>
      <xdr:spPr bwMode="auto">
        <a:xfrm>
          <a:off x="7239000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88854" name="Text Box 4"/>
        <xdr:cNvSpPr txBox="1">
          <a:spLocks noChangeArrowheads="1"/>
        </xdr:cNvSpPr>
      </xdr:nvSpPr>
      <xdr:spPr bwMode="auto">
        <a:xfrm>
          <a:off x="7239000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88855" name="Text Box 4"/>
        <xdr:cNvSpPr txBox="1">
          <a:spLocks noChangeArrowheads="1"/>
        </xdr:cNvSpPr>
      </xdr:nvSpPr>
      <xdr:spPr bwMode="auto">
        <a:xfrm>
          <a:off x="7239000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571500</xdr:colOff>
      <xdr:row>19</xdr:row>
      <xdr:rowOff>133350</xdr:rowOff>
    </xdr:to>
    <xdr:sp macro="" textlink="">
      <xdr:nvSpPr>
        <xdr:cNvPr id="6588856" name="Text Box 4"/>
        <xdr:cNvSpPr txBox="1">
          <a:spLocks noChangeArrowheads="1"/>
        </xdr:cNvSpPr>
      </xdr:nvSpPr>
      <xdr:spPr bwMode="auto">
        <a:xfrm>
          <a:off x="7239000" y="3886200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88857" name="Text Box 4"/>
        <xdr:cNvSpPr txBox="1">
          <a:spLocks noChangeArrowheads="1"/>
        </xdr:cNvSpPr>
      </xdr:nvSpPr>
      <xdr:spPr bwMode="auto">
        <a:xfrm>
          <a:off x="7239000" y="38862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28575</xdr:colOff>
      <xdr:row>19</xdr:row>
      <xdr:rowOff>133350</xdr:rowOff>
    </xdr:to>
    <xdr:sp macro="" textlink="">
      <xdr:nvSpPr>
        <xdr:cNvPr id="6588858" name="Text Box 4"/>
        <xdr:cNvSpPr txBox="1">
          <a:spLocks noChangeArrowheads="1"/>
        </xdr:cNvSpPr>
      </xdr:nvSpPr>
      <xdr:spPr bwMode="auto">
        <a:xfrm>
          <a:off x="7239000" y="38862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88859" name="Text Box 4"/>
        <xdr:cNvSpPr txBox="1">
          <a:spLocks noChangeArrowheads="1"/>
        </xdr:cNvSpPr>
      </xdr:nvSpPr>
      <xdr:spPr bwMode="auto">
        <a:xfrm>
          <a:off x="7239000" y="38862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6588860" name="Text Box 4"/>
        <xdr:cNvSpPr txBox="1">
          <a:spLocks noChangeArrowheads="1"/>
        </xdr:cNvSpPr>
      </xdr:nvSpPr>
      <xdr:spPr bwMode="auto">
        <a:xfrm>
          <a:off x="7239000" y="3886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88861" name="Text Box 4"/>
        <xdr:cNvSpPr txBox="1">
          <a:spLocks noChangeArrowheads="1"/>
        </xdr:cNvSpPr>
      </xdr:nvSpPr>
      <xdr:spPr bwMode="auto">
        <a:xfrm>
          <a:off x="7248525" y="3886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6588862" name="Text Box 4"/>
        <xdr:cNvSpPr txBox="1">
          <a:spLocks noChangeArrowheads="1"/>
        </xdr:cNvSpPr>
      </xdr:nvSpPr>
      <xdr:spPr bwMode="auto">
        <a:xfrm>
          <a:off x="7239000" y="3886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88863" name="Text Box 4"/>
        <xdr:cNvSpPr txBox="1">
          <a:spLocks noChangeArrowheads="1"/>
        </xdr:cNvSpPr>
      </xdr:nvSpPr>
      <xdr:spPr bwMode="auto">
        <a:xfrm>
          <a:off x="7258050" y="38862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88864" name="Text Box 4"/>
        <xdr:cNvSpPr txBox="1">
          <a:spLocks noChangeArrowheads="1"/>
        </xdr:cNvSpPr>
      </xdr:nvSpPr>
      <xdr:spPr bwMode="auto">
        <a:xfrm>
          <a:off x="72390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6588865" name="Text Box 4"/>
        <xdr:cNvSpPr txBox="1">
          <a:spLocks noChangeArrowheads="1"/>
        </xdr:cNvSpPr>
      </xdr:nvSpPr>
      <xdr:spPr bwMode="auto">
        <a:xfrm>
          <a:off x="7239000" y="3886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88866" name="Text Box 4"/>
        <xdr:cNvSpPr txBox="1">
          <a:spLocks noChangeArrowheads="1"/>
        </xdr:cNvSpPr>
      </xdr:nvSpPr>
      <xdr:spPr bwMode="auto">
        <a:xfrm>
          <a:off x="7248525" y="3886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6588867" name="Text Box 4"/>
        <xdr:cNvSpPr txBox="1">
          <a:spLocks noChangeArrowheads="1"/>
        </xdr:cNvSpPr>
      </xdr:nvSpPr>
      <xdr:spPr bwMode="auto">
        <a:xfrm>
          <a:off x="7239000" y="3886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88868" name="Text Box 4"/>
        <xdr:cNvSpPr txBox="1">
          <a:spLocks noChangeArrowheads="1"/>
        </xdr:cNvSpPr>
      </xdr:nvSpPr>
      <xdr:spPr bwMode="auto">
        <a:xfrm>
          <a:off x="7258050" y="38862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88869" name="Text Box 4"/>
        <xdr:cNvSpPr txBox="1">
          <a:spLocks noChangeArrowheads="1"/>
        </xdr:cNvSpPr>
      </xdr:nvSpPr>
      <xdr:spPr bwMode="auto">
        <a:xfrm>
          <a:off x="72390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88870" name="Text Box 4"/>
        <xdr:cNvSpPr txBox="1">
          <a:spLocks noChangeArrowheads="1"/>
        </xdr:cNvSpPr>
      </xdr:nvSpPr>
      <xdr:spPr bwMode="auto">
        <a:xfrm>
          <a:off x="7258050" y="3886200"/>
          <a:ext cx="66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88871" name="Text Box 4"/>
        <xdr:cNvSpPr txBox="1">
          <a:spLocks noChangeArrowheads="1"/>
        </xdr:cNvSpPr>
      </xdr:nvSpPr>
      <xdr:spPr bwMode="auto">
        <a:xfrm>
          <a:off x="7229475" y="3886200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88872" name="Text Box 4"/>
        <xdr:cNvSpPr txBox="1">
          <a:spLocks noChangeArrowheads="1"/>
        </xdr:cNvSpPr>
      </xdr:nvSpPr>
      <xdr:spPr bwMode="auto">
        <a:xfrm>
          <a:off x="7229475" y="3886200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552450</xdr:colOff>
      <xdr:row>19</xdr:row>
      <xdr:rowOff>133350</xdr:rowOff>
    </xdr:to>
    <xdr:sp macro="" textlink="">
      <xdr:nvSpPr>
        <xdr:cNvPr id="6588873" name="Text Box 4"/>
        <xdr:cNvSpPr txBox="1">
          <a:spLocks noChangeArrowheads="1"/>
        </xdr:cNvSpPr>
      </xdr:nvSpPr>
      <xdr:spPr bwMode="auto">
        <a:xfrm>
          <a:off x="7239000" y="3886200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88874" name="Text Box 15"/>
        <xdr:cNvSpPr txBox="1">
          <a:spLocks noChangeArrowheads="1"/>
        </xdr:cNvSpPr>
      </xdr:nvSpPr>
      <xdr:spPr bwMode="auto">
        <a:xfrm>
          <a:off x="7258050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88875" name="Text Box 15"/>
        <xdr:cNvSpPr txBox="1">
          <a:spLocks noChangeArrowheads="1"/>
        </xdr:cNvSpPr>
      </xdr:nvSpPr>
      <xdr:spPr bwMode="auto">
        <a:xfrm>
          <a:off x="7277100" y="3886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66675</xdr:colOff>
      <xdr:row>19</xdr:row>
      <xdr:rowOff>133350</xdr:rowOff>
    </xdr:to>
    <xdr:sp macro="" textlink="">
      <xdr:nvSpPr>
        <xdr:cNvPr id="6588876" name="Text Box 15"/>
        <xdr:cNvSpPr txBox="1">
          <a:spLocks noChangeArrowheads="1"/>
        </xdr:cNvSpPr>
      </xdr:nvSpPr>
      <xdr:spPr bwMode="auto">
        <a:xfrm>
          <a:off x="7248525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66675</xdr:colOff>
      <xdr:row>19</xdr:row>
      <xdr:rowOff>133350</xdr:rowOff>
    </xdr:to>
    <xdr:sp macro="" textlink="">
      <xdr:nvSpPr>
        <xdr:cNvPr id="6588877" name="Text Box 15"/>
        <xdr:cNvSpPr txBox="1">
          <a:spLocks noChangeArrowheads="1"/>
        </xdr:cNvSpPr>
      </xdr:nvSpPr>
      <xdr:spPr bwMode="auto">
        <a:xfrm>
          <a:off x="7248525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85725</xdr:colOff>
      <xdr:row>19</xdr:row>
      <xdr:rowOff>133350</xdr:rowOff>
    </xdr:to>
    <xdr:sp macro="" textlink="">
      <xdr:nvSpPr>
        <xdr:cNvPr id="6588878" name="Text Box 15"/>
        <xdr:cNvSpPr txBox="1">
          <a:spLocks noChangeArrowheads="1"/>
        </xdr:cNvSpPr>
      </xdr:nvSpPr>
      <xdr:spPr bwMode="auto">
        <a:xfrm>
          <a:off x="72771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88879" name="Text Box 15"/>
        <xdr:cNvSpPr txBox="1">
          <a:spLocks noChangeArrowheads="1"/>
        </xdr:cNvSpPr>
      </xdr:nvSpPr>
      <xdr:spPr bwMode="auto">
        <a:xfrm>
          <a:off x="7248525" y="3886200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88880" name="Text Box 15"/>
        <xdr:cNvSpPr txBox="1">
          <a:spLocks noChangeArrowheads="1"/>
        </xdr:cNvSpPr>
      </xdr:nvSpPr>
      <xdr:spPr bwMode="auto">
        <a:xfrm>
          <a:off x="7248525" y="3886200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588881" name="Text Box 15"/>
        <xdr:cNvSpPr txBox="1">
          <a:spLocks noChangeArrowheads="1"/>
        </xdr:cNvSpPr>
      </xdr:nvSpPr>
      <xdr:spPr bwMode="auto">
        <a:xfrm>
          <a:off x="7239000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588882" name="Text Box 15"/>
        <xdr:cNvSpPr txBox="1">
          <a:spLocks noChangeArrowheads="1"/>
        </xdr:cNvSpPr>
      </xdr:nvSpPr>
      <xdr:spPr bwMode="auto">
        <a:xfrm>
          <a:off x="7239000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588883" name="Text Box 15"/>
        <xdr:cNvSpPr txBox="1">
          <a:spLocks noChangeArrowheads="1"/>
        </xdr:cNvSpPr>
      </xdr:nvSpPr>
      <xdr:spPr bwMode="auto">
        <a:xfrm>
          <a:off x="7239000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85725</xdr:colOff>
      <xdr:row>19</xdr:row>
      <xdr:rowOff>133350</xdr:rowOff>
    </xdr:to>
    <xdr:sp macro="" textlink="">
      <xdr:nvSpPr>
        <xdr:cNvPr id="6588884" name="Text Box 15"/>
        <xdr:cNvSpPr txBox="1">
          <a:spLocks noChangeArrowheads="1"/>
        </xdr:cNvSpPr>
      </xdr:nvSpPr>
      <xdr:spPr bwMode="auto">
        <a:xfrm>
          <a:off x="7277100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88885" name="Text Box 15"/>
        <xdr:cNvSpPr txBox="1">
          <a:spLocks noChangeArrowheads="1"/>
        </xdr:cNvSpPr>
      </xdr:nvSpPr>
      <xdr:spPr bwMode="auto">
        <a:xfrm>
          <a:off x="7248525" y="3886200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88886" name="Text Box 15"/>
        <xdr:cNvSpPr txBox="1">
          <a:spLocks noChangeArrowheads="1"/>
        </xdr:cNvSpPr>
      </xdr:nvSpPr>
      <xdr:spPr bwMode="auto">
        <a:xfrm>
          <a:off x="7248525" y="3886200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588887" name="Text Box 15"/>
        <xdr:cNvSpPr txBox="1">
          <a:spLocks noChangeArrowheads="1"/>
        </xdr:cNvSpPr>
      </xdr:nvSpPr>
      <xdr:spPr bwMode="auto">
        <a:xfrm>
          <a:off x="7239000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588888" name="Text Box 15"/>
        <xdr:cNvSpPr txBox="1">
          <a:spLocks noChangeArrowheads="1"/>
        </xdr:cNvSpPr>
      </xdr:nvSpPr>
      <xdr:spPr bwMode="auto">
        <a:xfrm>
          <a:off x="7239000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588889" name="Text Box 15"/>
        <xdr:cNvSpPr txBox="1">
          <a:spLocks noChangeArrowheads="1"/>
        </xdr:cNvSpPr>
      </xdr:nvSpPr>
      <xdr:spPr bwMode="auto">
        <a:xfrm>
          <a:off x="7239000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88890" name="Text Box 15"/>
        <xdr:cNvSpPr txBox="1">
          <a:spLocks noChangeArrowheads="1"/>
        </xdr:cNvSpPr>
      </xdr:nvSpPr>
      <xdr:spPr bwMode="auto">
        <a:xfrm>
          <a:off x="7239000" y="38862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88891" name="Text Box 15"/>
        <xdr:cNvSpPr txBox="1">
          <a:spLocks noChangeArrowheads="1"/>
        </xdr:cNvSpPr>
      </xdr:nvSpPr>
      <xdr:spPr bwMode="auto">
        <a:xfrm>
          <a:off x="7239000" y="38862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88892" name="Text Box 15"/>
        <xdr:cNvSpPr txBox="1">
          <a:spLocks noChangeArrowheads="1"/>
        </xdr:cNvSpPr>
      </xdr:nvSpPr>
      <xdr:spPr bwMode="auto">
        <a:xfrm>
          <a:off x="7239000" y="38862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88893" name="Text Box 15"/>
        <xdr:cNvSpPr txBox="1">
          <a:spLocks noChangeArrowheads="1"/>
        </xdr:cNvSpPr>
      </xdr:nvSpPr>
      <xdr:spPr bwMode="auto">
        <a:xfrm>
          <a:off x="7239000" y="38862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88894" name="Text Box 4"/>
        <xdr:cNvSpPr txBox="1">
          <a:spLocks noChangeArrowheads="1"/>
        </xdr:cNvSpPr>
      </xdr:nvSpPr>
      <xdr:spPr bwMode="auto">
        <a:xfrm>
          <a:off x="724852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88895" name="Text Box 4"/>
        <xdr:cNvSpPr txBox="1">
          <a:spLocks noChangeArrowheads="1"/>
        </xdr:cNvSpPr>
      </xdr:nvSpPr>
      <xdr:spPr bwMode="auto">
        <a:xfrm>
          <a:off x="724852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88896" name="Text Box 4"/>
        <xdr:cNvSpPr txBox="1">
          <a:spLocks noChangeArrowheads="1"/>
        </xdr:cNvSpPr>
      </xdr:nvSpPr>
      <xdr:spPr bwMode="auto">
        <a:xfrm>
          <a:off x="7248525" y="3886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88897" name="Text Box 4"/>
        <xdr:cNvSpPr txBox="1">
          <a:spLocks noChangeArrowheads="1"/>
        </xdr:cNvSpPr>
      </xdr:nvSpPr>
      <xdr:spPr bwMode="auto">
        <a:xfrm>
          <a:off x="7248525" y="3886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88898" name="Text Box 4"/>
        <xdr:cNvSpPr txBox="1">
          <a:spLocks noChangeArrowheads="1"/>
        </xdr:cNvSpPr>
      </xdr:nvSpPr>
      <xdr:spPr bwMode="auto">
        <a:xfrm>
          <a:off x="7239000" y="3695700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88899" name="Text Box 4"/>
        <xdr:cNvSpPr txBox="1">
          <a:spLocks noChangeArrowheads="1"/>
        </xdr:cNvSpPr>
      </xdr:nvSpPr>
      <xdr:spPr bwMode="auto">
        <a:xfrm>
          <a:off x="7239000" y="3695700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88900" name="Text Box 4"/>
        <xdr:cNvSpPr txBox="1">
          <a:spLocks noChangeArrowheads="1"/>
        </xdr:cNvSpPr>
      </xdr:nvSpPr>
      <xdr:spPr bwMode="auto">
        <a:xfrm>
          <a:off x="7239000" y="3695700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88901" name="Text Box 4"/>
        <xdr:cNvSpPr txBox="1">
          <a:spLocks noChangeArrowheads="1"/>
        </xdr:cNvSpPr>
      </xdr:nvSpPr>
      <xdr:spPr bwMode="auto">
        <a:xfrm>
          <a:off x="7239000" y="3695700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88902" name="Text Box 4"/>
        <xdr:cNvSpPr txBox="1">
          <a:spLocks noChangeArrowheads="1"/>
        </xdr:cNvSpPr>
      </xdr:nvSpPr>
      <xdr:spPr bwMode="auto">
        <a:xfrm>
          <a:off x="7239000" y="3695700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88903" name="Text Box 4"/>
        <xdr:cNvSpPr txBox="1">
          <a:spLocks noChangeArrowheads="1"/>
        </xdr:cNvSpPr>
      </xdr:nvSpPr>
      <xdr:spPr bwMode="auto">
        <a:xfrm>
          <a:off x="7239000" y="3695700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88904" name="Text Box 4"/>
        <xdr:cNvSpPr txBox="1">
          <a:spLocks noChangeArrowheads="1"/>
        </xdr:cNvSpPr>
      </xdr:nvSpPr>
      <xdr:spPr bwMode="auto">
        <a:xfrm>
          <a:off x="7239000" y="3695700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88905" name="Text Box 4"/>
        <xdr:cNvSpPr txBox="1">
          <a:spLocks noChangeArrowheads="1"/>
        </xdr:cNvSpPr>
      </xdr:nvSpPr>
      <xdr:spPr bwMode="auto">
        <a:xfrm>
          <a:off x="7239000" y="3695700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88906" name="Text Box 4"/>
        <xdr:cNvSpPr txBox="1">
          <a:spLocks noChangeArrowheads="1"/>
        </xdr:cNvSpPr>
      </xdr:nvSpPr>
      <xdr:spPr bwMode="auto">
        <a:xfrm>
          <a:off x="7239000" y="3695700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88907" name="Text Box 4"/>
        <xdr:cNvSpPr txBox="1">
          <a:spLocks noChangeArrowheads="1"/>
        </xdr:cNvSpPr>
      </xdr:nvSpPr>
      <xdr:spPr bwMode="auto">
        <a:xfrm>
          <a:off x="7239000" y="3695700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85725</xdr:colOff>
      <xdr:row>19</xdr:row>
      <xdr:rowOff>133350</xdr:rowOff>
    </xdr:to>
    <xdr:sp macro="" textlink="">
      <xdr:nvSpPr>
        <xdr:cNvPr id="6588908" name="Text Box 4"/>
        <xdr:cNvSpPr txBox="1">
          <a:spLocks noChangeArrowheads="1"/>
        </xdr:cNvSpPr>
      </xdr:nvSpPr>
      <xdr:spPr bwMode="auto">
        <a:xfrm>
          <a:off x="7239000" y="3886200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88909" name="Text Box 4"/>
        <xdr:cNvSpPr txBox="1">
          <a:spLocks noChangeArrowheads="1"/>
        </xdr:cNvSpPr>
      </xdr:nvSpPr>
      <xdr:spPr bwMode="auto">
        <a:xfrm>
          <a:off x="7239000" y="3886200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95250</xdr:colOff>
      <xdr:row>19</xdr:row>
      <xdr:rowOff>133350</xdr:rowOff>
    </xdr:to>
    <xdr:sp macro="" textlink="">
      <xdr:nvSpPr>
        <xdr:cNvPr id="6588910" name="Text Box 4"/>
        <xdr:cNvSpPr txBox="1">
          <a:spLocks noChangeArrowheads="1"/>
        </xdr:cNvSpPr>
      </xdr:nvSpPr>
      <xdr:spPr bwMode="auto">
        <a:xfrm>
          <a:off x="7239000" y="3886200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88911" name="Text Box 4"/>
        <xdr:cNvSpPr txBox="1">
          <a:spLocks noChangeArrowheads="1"/>
        </xdr:cNvSpPr>
      </xdr:nvSpPr>
      <xdr:spPr bwMode="auto">
        <a:xfrm>
          <a:off x="7239000" y="3886200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6588912" name="Text Box 4"/>
        <xdr:cNvSpPr txBox="1">
          <a:spLocks noChangeArrowheads="1"/>
        </xdr:cNvSpPr>
      </xdr:nvSpPr>
      <xdr:spPr bwMode="auto">
        <a:xfrm>
          <a:off x="7239000" y="38862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588913" name="Text Box 4"/>
        <xdr:cNvSpPr txBox="1">
          <a:spLocks noChangeArrowheads="1"/>
        </xdr:cNvSpPr>
      </xdr:nvSpPr>
      <xdr:spPr bwMode="auto">
        <a:xfrm>
          <a:off x="7248525" y="38862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6588914" name="Text Box 4"/>
        <xdr:cNvSpPr txBox="1">
          <a:spLocks noChangeArrowheads="1"/>
        </xdr:cNvSpPr>
      </xdr:nvSpPr>
      <xdr:spPr bwMode="auto">
        <a:xfrm>
          <a:off x="7239000" y="38862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588915" name="Text Box 4"/>
        <xdr:cNvSpPr txBox="1">
          <a:spLocks noChangeArrowheads="1"/>
        </xdr:cNvSpPr>
      </xdr:nvSpPr>
      <xdr:spPr bwMode="auto">
        <a:xfrm>
          <a:off x="7258050" y="3886200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588916" name="Text Box 4"/>
        <xdr:cNvSpPr txBox="1">
          <a:spLocks noChangeArrowheads="1"/>
        </xdr:cNvSpPr>
      </xdr:nvSpPr>
      <xdr:spPr bwMode="auto">
        <a:xfrm>
          <a:off x="7239000" y="3886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6588917" name="Text Box 4"/>
        <xdr:cNvSpPr txBox="1">
          <a:spLocks noChangeArrowheads="1"/>
        </xdr:cNvSpPr>
      </xdr:nvSpPr>
      <xdr:spPr bwMode="auto">
        <a:xfrm>
          <a:off x="7239000" y="38862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588918" name="Text Box 4"/>
        <xdr:cNvSpPr txBox="1">
          <a:spLocks noChangeArrowheads="1"/>
        </xdr:cNvSpPr>
      </xdr:nvSpPr>
      <xdr:spPr bwMode="auto">
        <a:xfrm>
          <a:off x="7248525" y="38862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6588919" name="Text Box 4"/>
        <xdr:cNvSpPr txBox="1">
          <a:spLocks noChangeArrowheads="1"/>
        </xdr:cNvSpPr>
      </xdr:nvSpPr>
      <xdr:spPr bwMode="auto">
        <a:xfrm>
          <a:off x="7239000" y="38862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588920" name="Text Box 4"/>
        <xdr:cNvSpPr txBox="1">
          <a:spLocks noChangeArrowheads="1"/>
        </xdr:cNvSpPr>
      </xdr:nvSpPr>
      <xdr:spPr bwMode="auto">
        <a:xfrm>
          <a:off x="7258050" y="3886200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588921" name="Text Box 4"/>
        <xdr:cNvSpPr txBox="1">
          <a:spLocks noChangeArrowheads="1"/>
        </xdr:cNvSpPr>
      </xdr:nvSpPr>
      <xdr:spPr bwMode="auto">
        <a:xfrm>
          <a:off x="7239000" y="3886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88922" name="Text Box 4"/>
        <xdr:cNvSpPr txBox="1">
          <a:spLocks noChangeArrowheads="1"/>
        </xdr:cNvSpPr>
      </xdr:nvSpPr>
      <xdr:spPr bwMode="auto">
        <a:xfrm>
          <a:off x="7258050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88923" name="Text Box 4"/>
        <xdr:cNvSpPr txBox="1">
          <a:spLocks noChangeArrowheads="1"/>
        </xdr:cNvSpPr>
      </xdr:nvSpPr>
      <xdr:spPr bwMode="auto">
        <a:xfrm>
          <a:off x="7229475" y="3886200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88924" name="Text Box 4"/>
        <xdr:cNvSpPr txBox="1">
          <a:spLocks noChangeArrowheads="1"/>
        </xdr:cNvSpPr>
      </xdr:nvSpPr>
      <xdr:spPr bwMode="auto">
        <a:xfrm>
          <a:off x="7229475" y="3886200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66675</xdr:colOff>
      <xdr:row>19</xdr:row>
      <xdr:rowOff>133350</xdr:rowOff>
    </xdr:to>
    <xdr:sp macro="" textlink="">
      <xdr:nvSpPr>
        <xdr:cNvPr id="6588925" name="Text Box 4"/>
        <xdr:cNvSpPr txBox="1">
          <a:spLocks noChangeArrowheads="1"/>
        </xdr:cNvSpPr>
      </xdr:nvSpPr>
      <xdr:spPr bwMode="auto">
        <a:xfrm>
          <a:off x="7239000" y="3886200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588926" name="Text Box 15"/>
        <xdr:cNvSpPr txBox="1">
          <a:spLocks noChangeArrowheads="1"/>
        </xdr:cNvSpPr>
      </xdr:nvSpPr>
      <xdr:spPr bwMode="auto">
        <a:xfrm>
          <a:off x="7258050" y="38862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588927" name="Text Box 15"/>
        <xdr:cNvSpPr txBox="1">
          <a:spLocks noChangeArrowheads="1"/>
        </xdr:cNvSpPr>
      </xdr:nvSpPr>
      <xdr:spPr bwMode="auto">
        <a:xfrm>
          <a:off x="7277100" y="38862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133350</xdr:colOff>
      <xdr:row>19</xdr:row>
      <xdr:rowOff>133350</xdr:rowOff>
    </xdr:to>
    <xdr:sp macro="" textlink="">
      <xdr:nvSpPr>
        <xdr:cNvPr id="6588928" name="Text Box 15"/>
        <xdr:cNvSpPr txBox="1">
          <a:spLocks noChangeArrowheads="1"/>
        </xdr:cNvSpPr>
      </xdr:nvSpPr>
      <xdr:spPr bwMode="auto">
        <a:xfrm>
          <a:off x="7248525" y="38862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133350</xdr:colOff>
      <xdr:row>19</xdr:row>
      <xdr:rowOff>133350</xdr:rowOff>
    </xdr:to>
    <xdr:sp macro="" textlink="">
      <xdr:nvSpPr>
        <xdr:cNvPr id="6588929" name="Text Box 15"/>
        <xdr:cNvSpPr txBox="1">
          <a:spLocks noChangeArrowheads="1"/>
        </xdr:cNvSpPr>
      </xdr:nvSpPr>
      <xdr:spPr bwMode="auto">
        <a:xfrm>
          <a:off x="7248525" y="38862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152400</xdr:colOff>
      <xdr:row>19</xdr:row>
      <xdr:rowOff>133350</xdr:rowOff>
    </xdr:to>
    <xdr:sp macro="" textlink="">
      <xdr:nvSpPr>
        <xdr:cNvPr id="6588930" name="Text Box 15"/>
        <xdr:cNvSpPr txBox="1">
          <a:spLocks noChangeArrowheads="1"/>
        </xdr:cNvSpPr>
      </xdr:nvSpPr>
      <xdr:spPr bwMode="auto">
        <a:xfrm>
          <a:off x="7277100" y="3886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588931" name="Text Box 15"/>
        <xdr:cNvSpPr txBox="1">
          <a:spLocks noChangeArrowheads="1"/>
        </xdr:cNvSpPr>
      </xdr:nvSpPr>
      <xdr:spPr bwMode="auto">
        <a:xfrm>
          <a:off x="7248525" y="3886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588932" name="Text Box 15"/>
        <xdr:cNvSpPr txBox="1">
          <a:spLocks noChangeArrowheads="1"/>
        </xdr:cNvSpPr>
      </xdr:nvSpPr>
      <xdr:spPr bwMode="auto">
        <a:xfrm>
          <a:off x="7248525" y="3886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588933" name="Text Box 15"/>
        <xdr:cNvSpPr txBox="1">
          <a:spLocks noChangeArrowheads="1"/>
        </xdr:cNvSpPr>
      </xdr:nvSpPr>
      <xdr:spPr bwMode="auto">
        <a:xfrm>
          <a:off x="7239000" y="38862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588934" name="Text Box 15"/>
        <xdr:cNvSpPr txBox="1">
          <a:spLocks noChangeArrowheads="1"/>
        </xdr:cNvSpPr>
      </xdr:nvSpPr>
      <xdr:spPr bwMode="auto">
        <a:xfrm>
          <a:off x="7239000" y="38862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588935" name="Text Box 15"/>
        <xdr:cNvSpPr txBox="1">
          <a:spLocks noChangeArrowheads="1"/>
        </xdr:cNvSpPr>
      </xdr:nvSpPr>
      <xdr:spPr bwMode="auto">
        <a:xfrm>
          <a:off x="7239000" y="38862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152400</xdr:colOff>
      <xdr:row>19</xdr:row>
      <xdr:rowOff>133350</xdr:rowOff>
    </xdr:to>
    <xdr:sp macro="" textlink="">
      <xdr:nvSpPr>
        <xdr:cNvPr id="6588936" name="Text Box 15"/>
        <xdr:cNvSpPr txBox="1">
          <a:spLocks noChangeArrowheads="1"/>
        </xdr:cNvSpPr>
      </xdr:nvSpPr>
      <xdr:spPr bwMode="auto">
        <a:xfrm>
          <a:off x="7277100" y="3886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588937" name="Text Box 15"/>
        <xdr:cNvSpPr txBox="1">
          <a:spLocks noChangeArrowheads="1"/>
        </xdr:cNvSpPr>
      </xdr:nvSpPr>
      <xdr:spPr bwMode="auto">
        <a:xfrm>
          <a:off x="7248525" y="3886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588938" name="Text Box 15"/>
        <xdr:cNvSpPr txBox="1">
          <a:spLocks noChangeArrowheads="1"/>
        </xdr:cNvSpPr>
      </xdr:nvSpPr>
      <xdr:spPr bwMode="auto">
        <a:xfrm>
          <a:off x="7248525" y="3886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588939" name="Text Box 15"/>
        <xdr:cNvSpPr txBox="1">
          <a:spLocks noChangeArrowheads="1"/>
        </xdr:cNvSpPr>
      </xdr:nvSpPr>
      <xdr:spPr bwMode="auto">
        <a:xfrm>
          <a:off x="7239000" y="38862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588940" name="Text Box 15"/>
        <xdr:cNvSpPr txBox="1">
          <a:spLocks noChangeArrowheads="1"/>
        </xdr:cNvSpPr>
      </xdr:nvSpPr>
      <xdr:spPr bwMode="auto">
        <a:xfrm>
          <a:off x="7239000" y="38862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588941" name="Text Box 15"/>
        <xdr:cNvSpPr txBox="1">
          <a:spLocks noChangeArrowheads="1"/>
        </xdr:cNvSpPr>
      </xdr:nvSpPr>
      <xdr:spPr bwMode="auto">
        <a:xfrm>
          <a:off x="7239000" y="38862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88942" name="Text Box 15"/>
        <xdr:cNvSpPr txBox="1">
          <a:spLocks noChangeArrowheads="1"/>
        </xdr:cNvSpPr>
      </xdr:nvSpPr>
      <xdr:spPr bwMode="auto">
        <a:xfrm>
          <a:off x="7239000" y="3886200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88943" name="Text Box 15"/>
        <xdr:cNvSpPr txBox="1">
          <a:spLocks noChangeArrowheads="1"/>
        </xdr:cNvSpPr>
      </xdr:nvSpPr>
      <xdr:spPr bwMode="auto">
        <a:xfrm>
          <a:off x="7239000" y="3886200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88944" name="Text Box 15"/>
        <xdr:cNvSpPr txBox="1">
          <a:spLocks noChangeArrowheads="1"/>
        </xdr:cNvSpPr>
      </xdr:nvSpPr>
      <xdr:spPr bwMode="auto">
        <a:xfrm>
          <a:off x="7239000" y="3886200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88945" name="Text Box 15"/>
        <xdr:cNvSpPr txBox="1">
          <a:spLocks noChangeArrowheads="1"/>
        </xdr:cNvSpPr>
      </xdr:nvSpPr>
      <xdr:spPr bwMode="auto">
        <a:xfrm>
          <a:off x="7239000" y="3886200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88946" name="Text Box 4"/>
        <xdr:cNvSpPr txBox="1">
          <a:spLocks noChangeArrowheads="1"/>
        </xdr:cNvSpPr>
      </xdr:nvSpPr>
      <xdr:spPr bwMode="auto">
        <a:xfrm>
          <a:off x="7248525" y="35052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88947" name="Text Box 4"/>
        <xdr:cNvSpPr txBox="1">
          <a:spLocks noChangeArrowheads="1"/>
        </xdr:cNvSpPr>
      </xdr:nvSpPr>
      <xdr:spPr bwMode="auto">
        <a:xfrm>
          <a:off x="7248525" y="35052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88948" name="Text Box 4"/>
        <xdr:cNvSpPr txBox="1">
          <a:spLocks noChangeArrowheads="1"/>
        </xdr:cNvSpPr>
      </xdr:nvSpPr>
      <xdr:spPr bwMode="auto">
        <a:xfrm>
          <a:off x="7248525" y="35052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88949" name="Text Box 4"/>
        <xdr:cNvSpPr txBox="1">
          <a:spLocks noChangeArrowheads="1"/>
        </xdr:cNvSpPr>
      </xdr:nvSpPr>
      <xdr:spPr bwMode="auto">
        <a:xfrm>
          <a:off x="7248525" y="35052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88950" name="Text Box 4"/>
        <xdr:cNvSpPr txBox="1">
          <a:spLocks noChangeArrowheads="1"/>
        </xdr:cNvSpPr>
      </xdr:nvSpPr>
      <xdr:spPr bwMode="auto">
        <a:xfrm>
          <a:off x="7248525" y="35052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6588951" name="Text Box 4"/>
        <xdr:cNvSpPr txBox="1">
          <a:spLocks noChangeArrowheads="1"/>
        </xdr:cNvSpPr>
      </xdr:nvSpPr>
      <xdr:spPr bwMode="auto">
        <a:xfrm>
          <a:off x="7258050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6588952" name="Text Box 4"/>
        <xdr:cNvSpPr txBox="1">
          <a:spLocks noChangeArrowheads="1"/>
        </xdr:cNvSpPr>
      </xdr:nvSpPr>
      <xdr:spPr bwMode="auto">
        <a:xfrm>
          <a:off x="7229475" y="3695700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6588953" name="Text Box 4"/>
        <xdr:cNvSpPr txBox="1">
          <a:spLocks noChangeArrowheads="1"/>
        </xdr:cNvSpPr>
      </xdr:nvSpPr>
      <xdr:spPr bwMode="auto">
        <a:xfrm>
          <a:off x="7229475" y="3695700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104775</xdr:rowOff>
    </xdr:to>
    <xdr:sp macro="" textlink="">
      <xdr:nvSpPr>
        <xdr:cNvPr id="6588954" name="Text Box 4"/>
        <xdr:cNvSpPr txBox="1">
          <a:spLocks noChangeArrowheads="1"/>
        </xdr:cNvSpPr>
      </xdr:nvSpPr>
      <xdr:spPr bwMode="auto">
        <a:xfrm>
          <a:off x="7239000" y="3695700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104775</xdr:rowOff>
    </xdr:to>
    <xdr:sp macro="" textlink="">
      <xdr:nvSpPr>
        <xdr:cNvPr id="6588955" name="Text Box 4"/>
        <xdr:cNvSpPr txBox="1">
          <a:spLocks noChangeArrowheads="1"/>
        </xdr:cNvSpPr>
      </xdr:nvSpPr>
      <xdr:spPr bwMode="auto">
        <a:xfrm>
          <a:off x="7239000" y="3695700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8956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8957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8958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8959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8960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961" name="Text Box 4"/>
        <xdr:cNvSpPr txBox="1">
          <a:spLocks noChangeArrowheads="1"/>
        </xdr:cNvSpPr>
      </xdr:nvSpPr>
      <xdr:spPr bwMode="auto">
        <a:xfrm>
          <a:off x="7258050" y="3695700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962" name="Text Box 4"/>
        <xdr:cNvSpPr txBox="1">
          <a:spLocks noChangeArrowheads="1"/>
        </xdr:cNvSpPr>
      </xdr:nvSpPr>
      <xdr:spPr bwMode="auto">
        <a:xfrm>
          <a:off x="7229475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963" name="Text Box 4"/>
        <xdr:cNvSpPr txBox="1">
          <a:spLocks noChangeArrowheads="1"/>
        </xdr:cNvSpPr>
      </xdr:nvSpPr>
      <xdr:spPr bwMode="auto">
        <a:xfrm>
          <a:off x="7229475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964" name="Text Box 4"/>
        <xdr:cNvSpPr txBox="1">
          <a:spLocks noChangeArrowheads="1"/>
        </xdr:cNvSpPr>
      </xdr:nvSpPr>
      <xdr:spPr bwMode="auto">
        <a:xfrm>
          <a:off x="7239000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965" name="Text Box 4"/>
        <xdr:cNvSpPr txBox="1">
          <a:spLocks noChangeArrowheads="1"/>
        </xdr:cNvSpPr>
      </xdr:nvSpPr>
      <xdr:spPr bwMode="auto">
        <a:xfrm>
          <a:off x="7239000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8966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8967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8968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8969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8970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971" name="Text Box 4"/>
        <xdr:cNvSpPr txBox="1">
          <a:spLocks noChangeArrowheads="1"/>
        </xdr:cNvSpPr>
      </xdr:nvSpPr>
      <xdr:spPr bwMode="auto">
        <a:xfrm>
          <a:off x="7258050" y="3695700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972" name="Text Box 4"/>
        <xdr:cNvSpPr txBox="1">
          <a:spLocks noChangeArrowheads="1"/>
        </xdr:cNvSpPr>
      </xdr:nvSpPr>
      <xdr:spPr bwMode="auto">
        <a:xfrm>
          <a:off x="7229475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973" name="Text Box 4"/>
        <xdr:cNvSpPr txBox="1">
          <a:spLocks noChangeArrowheads="1"/>
        </xdr:cNvSpPr>
      </xdr:nvSpPr>
      <xdr:spPr bwMode="auto">
        <a:xfrm>
          <a:off x="7229475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974" name="Text Box 4"/>
        <xdr:cNvSpPr txBox="1">
          <a:spLocks noChangeArrowheads="1"/>
        </xdr:cNvSpPr>
      </xdr:nvSpPr>
      <xdr:spPr bwMode="auto">
        <a:xfrm>
          <a:off x="7239000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975" name="Text Box 4"/>
        <xdr:cNvSpPr txBox="1">
          <a:spLocks noChangeArrowheads="1"/>
        </xdr:cNvSpPr>
      </xdr:nvSpPr>
      <xdr:spPr bwMode="auto">
        <a:xfrm>
          <a:off x="7239000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8976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8977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8978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8979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8980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981" name="Text Box 4"/>
        <xdr:cNvSpPr txBox="1">
          <a:spLocks noChangeArrowheads="1"/>
        </xdr:cNvSpPr>
      </xdr:nvSpPr>
      <xdr:spPr bwMode="auto">
        <a:xfrm>
          <a:off x="7258050" y="3695700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982" name="Text Box 4"/>
        <xdr:cNvSpPr txBox="1">
          <a:spLocks noChangeArrowheads="1"/>
        </xdr:cNvSpPr>
      </xdr:nvSpPr>
      <xdr:spPr bwMode="auto">
        <a:xfrm>
          <a:off x="7229475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983" name="Text Box 4"/>
        <xdr:cNvSpPr txBox="1">
          <a:spLocks noChangeArrowheads="1"/>
        </xdr:cNvSpPr>
      </xdr:nvSpPr>
      <xdr:spPr bwMode="auto">
        <a:xfrm>
          <a:off x="7229475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984" name="Text Box 4"/>
        <xdr:cNvSpPr txBox="1">
          <a:spLocks noChangeArrowheads="1"/>
        </xdr:cNvSpPr>
      </xdr:nvSpPr>
      <xdr:spPr bwMode="auto">
        <a:xfrm>
          <a:off x="7239000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985" name="Text Box 4"/>
        <xdr:cNvSpPr txBox="1">
          <a:spLocks noChangeArrowheads="1"/>
        </xdr:cNvSpPr>
      </xdr:nvSpPr>
      <xdr:spPr bwMode="auto">
        <a:xfrm>
          <a:off x="7239000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8986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8987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8988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8989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8990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991" name="Text Box 4"/>
        <xdr:cNvSpPr txBox="1">
          <a:spLocks noChangeArrowheads="1"/>
        </xdr:cNvSpPr>
      </xdr:nvSpPr>
      <xdr:spPr bwMode="auto">
        <a:xfrm>
          <a:off x="7258050" y="3695700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992" name="Text Box 4"/>
        <xdr:cNvSpPr txBox="1">
          <a:spLocks noChangeArrowheads="1"/>
        </xdr:cNvSpPr>
      </xdr:nvSpPr>
      <xdr:spPr bwMode="auto">
        <a:xfrm>
          <a:off x="7229475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993" name="Text Box 4"/>
        <xdr:cNvSpPr txBox="1">
          <a:spLocks noChangeArrowheads="1"/>
        </xdr:cNvSpPr>
      </xdr:nvSpPr>
      <xdr:spPr bwMode="auto">
        <a:xfrm>
          <a:off x="7229475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994" name="Text Box 4"/>
        <xdr:cNvSpPr txBox="1">
          <a:spLocks noChangeArrowheads="1"/>
        </xdr:cNvSpPr>
      </xdr:nvSpPr>
      <xdr:spPr bwMode="auto">
        <a:xfrm>
          <a:off x="7239000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8995" name="Text Box 4"/>
        <xdr:cNvSpPr txBox="1">
          <a:spLocks noChangeArrowheads="1"/>
        </xdr:cNvSpPr>
      </xdr:nvSpPr>
      <xdr:spPr bwMode="auto">
        <a:xfrm>
          <a:off x="7239000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8996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8997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8998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8999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9000" name="Text Box 4"/>
        <xdr:cNvSpPr txBox="1">
          <a:spLocks noChangeArrowheads="1"/>
        </xdr:cNvSpPr>
      </xdr:nvSpPr>
      <xdr:spPr bwMode="auto">
        <a:xfrm>
          <a:off x="7248525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9001" name="Text Box 4"/>
        <xdr:cNvSpPr txBox="1">
          <a:spLocks noChangeArrowheads="1"/>
        </xdr:cNvSpPr>
      </xdr:nvSpPr>
      <xdr:spPr bwMode="auto">
        <a:xfrm>
          <a:off x="7258050" y="3695700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9002" name="Text Box 4"/>
        <xdr:cNvSpPr txBox="1">
          <a:spLocks noChangeArrowheads="1"/>
        </xdr:cNvSpPr>
      </xdr:nvSpPr>
      <xdr:spPr bwMode="auto">
        <a:xfrm>
          <a:off x="7229475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9003" name="Text Box 4"/>
        <xdr:cNvSpPr txBox="1">
          <a:spLocks noChangeArrowheads="1"/>
        </xdr:cNvSpPr>
      </xdr:nvSpPr>
      <xdr:spPr bwMode="auto">
        <a:xfrm>
          <a:off x="7229475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9004" name="Text Box 4"/>
        <xdr:cNvSpPr txBox="1">
          <a:spLocks noChangeArrowheads="1"/>
        </xdr:cNvSpPr>
      </xdr:nvSpPr>
      <xdr:spPr bwMode="auto">
        <a:xfrm>
          <a:off x="7239000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9005" name="Text Box 4"/>
        <xdr:cNvSpPr txBox="1">
          <a:spLocks noChangeArrowheads="1"/>
        </xdr:cNvSpPr>
      </xdr:nvSpPr>
      <xdr:spPr bwMode="auto">
        <a:xfrm>
          <a:off x="7239000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9006" name="Text Box 4"/>
        <xdr:cNvSpPr txBox="1">
          <a:spLocks noChangeArrowheads="1"/>
        </xdr:cNvSpPr>
      </xdr:nvSpPr>
      <xdr:spPr bwMode="auto">
        <a:xfrm>
          <a:off x="7248525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9007" name="Text Box 4"/>
        <xdr:cNvSpPr txBox="1">
          <a:spLocks noChangeArrowheads="1"/>
        </xdr:cNvSpPr>
      </xdr:nvSpPr>
      <xdr:spPr bwMode="auto">
        <a:xfrm>
          <a:off x="7248525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9008" name="Text Box 4"/>
        <xdr:cNvSpPr txBox="1">
          <a:spLocks noChangeArrowheads="1"/>
        </xdr:cNvSpPr>
      </xdr:nvSpPr>
      <xdr:spPr bwMode="auto">
        <a:xfrm>
          <a:off x="7248525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9009" name="Text Box 4"/>
        <xdr:cNvSpPr txBox="1">
          <a:spLocks noChangeArrowheads="1"/>
        </xdr:cNvSpPr>
      </xdr:nvSpPr>
      <xdr:spPr bwMode="auto">
        <a:xfrm>
          <a:off x="7248525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9010" name="Text Box 4"/>
        <xdr:cNvSpPr txBox="1">
          <a:spLocks noChangeArrowheads="1"/>
        </xdr:cNvSpPr>
      </xdr:nvSpPr>
      <xdr:spPr bwMode="auto">
        <a:xfrm>
          <a:off x="7248525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89011" name="Text Box 4"/>
        <xdr:cNvSpPr txBox="1">
          <a:spLocks noChangeArrowheads="1"/>
        </xdr:cNvSpPr>
      </xdr:nvSpPr>
      <xdr:spPr bwMode="auto">
        <a:xfrm>
          <a:off x="7258050" y="3886200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89012" name="Text Box 4"/>
        <xdr:cNvSpPr txBox="1">
          <a:spLocks noChangeArrowheads="1"/>
        </xdr:cNvSpPr>
      </xdr:nvSpPr>
      <xdr:spPr bwMode="auto">
        <a:xfrm>
          <a:off x="7229475" y="38862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89013" name="Text Box 4"/>
        <xdr:cNvSpPr txBox="1">
          <a:spLocks noChangeArrowheads="1"/>
        </xdr:cNvSpPr>
      </xdr:nvSpPr>
      <xdr:spPr bwMode="auto">
        <a:xfrm>
          <a:off x="7229475" y="38862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89014" name="Text Box 4"/>
        <xdr:cNvSpPr txBox="1">
          <a:spLocks noChangeArrowheads="1"/>
        </xdr:cNvSpPr>
      </xdr:nvSpPr>
      <xdr:spPr bwMode="auto">
        <a:xfrm>
          <a:off x="7239000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89015" name="Text Box 4"/>
        <xdr:cNvSpPr txBox="1">
          <a:spLocks noChangeArrowheads="1"/>
        </xdr:cNvSpPr>
      </xdr:nvSpPr>
      <xdr:spPr bwMode="auto">
        <a:xfrm>
          <a:off x="7239000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89016" name="Text Box 15"/>
        <xdr:cNvSpPr txBox="1">
          <a:spLocks noChangeArrowheads="1"/>
        </xdr:cNvSpPr>
      </xdr:nvSpPr>
      <xdr:spPr bwMode="auto">
        <a:xfrm>
          <a:off x="7239000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89017" name="Text Box 15"/>
        <xdr:cNvSpPr txBox="1">
          <a:spLocks noChangeArrowheads="1"/>
        </xdr:cNvSpPr>
      </xdr:nvSpPr>
      <xdr:spPr bwMode="auto">
        <a:xfrm>
          <a:off x="7239000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89018" name="Text Box 15"/>
        <xdr:cNvSpPr txBox="1">
          <a:spLocks noChangeArrowheads="1"/>
        </xdr:cNvSpPr>
      </xdr:nvSpPr>
      <xdr:spPr bwMode="auto">
        <a:xfrm>
          <a:off x="7239000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89019" name="Text Box 15"/>
        <xdr:cNvSpPr txBox="1">
          <a:spLocks noChangeArrowheads="1"/>
        </xdr:cNvSpPr>
      </xdr:nvSpPr>
      <xdr:spPr bwMode="auto">
        <a:xfrm>
          <a:off x="7239000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89020" name="Text Box 15"/>
        <xdr:cNvSpPr txBox="1">
          <a:spLocks noChangeArrowheads="1"/>
        </xdr:cNvSpPr>
      </xdr:nvSpPr>
      <xdr:spPr bwMode="auto">
        <a:xfrm>
          <a:off x="7239000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9021" name="Text Box 4"/>
        <xdr:cNvSpPr txBox="1">
          <a:spLocks noChangeArrowheads="1"/>
        </xdr:cNvSpPr>
      </xdr:nvSpPr>
      <xdr:spPr bwMode="auto">
        <a:xfrm>
          <a:off x="7248525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9022" name="Text Box 4"/>
        <xdr:cNvSpPr txBox="1">
          <a:spLocks noChangeArrowheads="1"/>
        </xdr:cNvSpPr>
      </xdr:nvSpPr>
      <xdr:spPr bwMode="auto">
        <a:xfrm>
          <a:off x="7248525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9023" name="Text Box 4"/>
        <xdr:cNvSpPr txBox="1">
          <a:spLocks noChangeArrowheads="1"/>
        </xdr:cNvSpPr>
      </xdr:nvSpPr>
      <xdr:spPr bwMode="auto">
        <a:xfrm>
          <a:off x="7248525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9024" name="Text Box 4"/>
        <xdr:cNvSpPr txBox="1">
          <a:spLocks noChangeArrowheads="1"/>
        </xdr:cNvSpPr>
      </xdr:nvSpPr>
      <xdr:spPr bwMode="auto">
        <a:xfrm>
          <a:off x="7248525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9025" name="Text Box 4"/>
        <xdr:cNvSpPr txBox="1">
          <a:spLocks noChangeArrowheads="1"/>
        </xdr:cNvSpPr>
      </xdr:nvSpPr>
      <xdr:spPr bwMode="auto">
        <a:xfrm>
          <a:off x="7248525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89026" name="Text Box 4"/>
        <xdr:cNvSpPr txBox="1">
          <a:spLocks noChangeArrowheads="1"/>
        </xdr:cNvSpPr>
      </xdr:nvSpPr>
      <xdr:spPr bwMode="auto">
        <a:xfrm>
          <a:off x="7258050" y="3886200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89027" name="Text Box 4"/>
        <xdr:cNvSpPr txBox="1">
          <a:spLocks noChangeArrowheads="1"/>
        </xdr:cNvSpPr>
      </xdr:nvSpPr>
      <xdr:spPr bwMode="auto">
        <a:xfrm>
          <a:off x="7229475" y="38862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89028" name="Text Box 4"/>
        <xdr:cNvSpPr txBox="1">
          <a:spLocks noChangeArrowheads="1"/>
        </xdr:cNvSpPr>
      </xdr:nvSpPr>
      <xdr:spPr bwMode="auto">
        <a:xfrm>
          <a:off x="7229475" y="38862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89029" name="Text Box 4"/>
        <xdr:cNvSpPr txBox="1">
          <a:spLocks noChangeArrowheads="1"/>
        </xdr:cNvSpPr>
      </xdr:nvSpPr>
      <xdr:spPr bwMode="auto">
        <a:xfrm>
          <a:off x="7239000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89030" name="Text Box 4"/>
        <xdr:cNvSpPr txBox="1">
          <a:spLocks noChangeArrowheads="1"/>
        </xdr:cNvSpPr>
      </xdr:nvSpPr>
      <xdr:spPr bwMode="auto">
        <a:xfrm>
          <a:off x="7239000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89031" name="Text Box 15"/>
        <xdr:cNvSpPr txBox="1">
          <a:spLocks noChangeArrowheads="1"/>
        </xdr:cNvSpPr>
      </xdr:nvSpPr>
      <xdr:spPr bwMode="auto">
        <a:xfrm>
          <a:off x="7239000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89032" name="Text Box 15"/>
        <xdr:cNvSpPr txBox="1">
          <a:spLocks noChangeArrowheads="1"/>
        </xdr:cNvSpPr>
      </xdr:nvSpPr>
      <xdr:spPr bwMode="auto">
        <a:xfrm>
          <a:off x="7239000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89033" name="Text Box 15"/>
        <xdr:cNvSpPr txBox="1">
          <a:spLocks noChangeArrowheads="1"/>
        </xdr:cNvSpPr>
      </xdr:nvSpPr>
      <xdr:spPr bwMode="auto">
        <a:xfrm>
          <a:off x="7239000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89034" name="Text Box 15"/>
        <xdr:cNvSpPr txBox="1">
          <a:spLocks noChangeArrowheads="1"/>
        </xdr:cNvSpPr>
      </xdr:nvSpPr>
      <xdr:spPr bwMode="auto">
        <a:xfrm>
          <a:off x="7239000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89035" name="Text Box 15"/>
        <xdr:cNvSpPr txBox="1">
          <a:spLocks noChangeArrowheads="1"/>
        </xdr:cNvSpPr>
      </xdr:nvSpPr>
      <xdr:spPr bwMode="auto">
        <a:xfrm>
          <a:off x="7239000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142875</xdr:colOff>
      <xdr:row>17</xdr:row>
      <xdr:rowOff>0</xdr:rowOff>
    </xdr:to>
    <xdr:sp macro="" textlink="">
      <xdr:nvSpPr>
        <xdr:cNvPr id="6589036" name="Text Box 27"/>
        <xdr:cNvSpPr txBox="1">
          <a:spLocks noChangeArrowheads="1"/>
        </xdr:cNvSpPr>
      </xdr:nvSpPr>
      <xdr:spPr bwMode="auto">
        <a:xfrm>
          <a:off x="4305300" y="3324225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142875</xdr:colOff>
      <xdr:row>17</xdr:row>
      <xdr:rowOff>0</xdr:rowOff>
    </xdr:to>
    <xdr:sp macro="" textlink="">
      <xdr:nvSpPr>
        <xdr:cNvPr id="6589037" name="Text Box 35"/>
        <xdr:cNvSpPr txBox="1">
          <a:spLocks noChangeArrowheads="1"/>
        </xdr:cNvSpPr>
      </xdr:nvSpPr>
      <xdr:spPr bwMode="auto">
        <a:xfrm>
          <a:off x="4305300" y="3324225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89038" name="Text Box 21"/>
        <xdr:cNvSpPr txBox="1">
          <a:spLocks noChangeArrowheads="1"/>
        </xdr:cNvSpPr>
      </xdr:nvSpPr>
      <xdr:spPr bwMode="auto">
        <a:xfrm>
          <a:off x="4305300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89039" name="Text Box 29"/>
        <xdr:cNvSpPr txBox="1">
          <a:spLocks noChangeArrowheads="1"/>
        </xdr:cNvSpPr>
      </xdr:nvSpPr>
      <xdr:spPr bwMode="auto">
        <a:xfrm>
          <a:off x="4305300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89040" name="Text Box 24"/>
        <xdr:cNvSpPr txBox="1">
          <a:spLocks noChangeArrowheads="1"/>
        </xdr:cNvSpPr>
      </xdr:nvSpPr>
      <xdr:spPr bwMode="auto">
        <a:xfrm>
          <a:off x="4305300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89041" name="Text Box 35"/>
        <xdr:cNvSpPr txBox="1">
          <a:spLocks noChangeArrowheads="1"/>
        </xdr:cNvSpPr>
      </xdr:nvSpPr>
      <xdr:spPr bwMode="auto">
        <a:xfrm>
          <a:off x="4305300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89042" name="Text Box 11"/>
        <xdr:cNvSpPr txBox="1">
          <a:spLocks noChangeArrowheads="1"/>
        </xdr:cNvSpPr>
      </xdr:nvSpPr>
      <xdr:spPr bwMode="auto">
        <a:xfrm>
          <a:off x="4267200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89043" name="Text Box 21"/>
        <xdr:cNvSpPr txBox="1">
          <a:spLocks noChangeArrowheads="1"/>
        </xdr:cNvSpPr>
      </xdr:nvSpPr>
      <xdr:spPr bwMode="auto">
        <a:xfrm>
          <a:off x="4305300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89044" name="Text Box 29"/>
        <xdr:cNvSpPr txBox="1">
          <a:spLocks noChangeArrowheads="1"/>
        </xdr:cNvSpPr>
      </xdr:nvSpPr>
      <xdr:spPr bwMode="auto">
        <a:xfrm>
          <a:off x="4305300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89045" name="Text Box 24"/>
        <xdr:cNvSpPr txBox="1">
          <a:spLocks noChangeArrowheads="1"/>
        </xdr:cNvSpPr>
      </xdr:nvSpPr>
      <xdr:spPr bwMode="auto">
        <a:xfrm>
          <a:off x="4305300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89046" name="Text Box 35"/>
        <xdr:cNvSpPr txBox="1">
          <a:spLocks noChangeArrowheads="1"/>
        </xdr:cNvSpPr>
      </xdr:nvSpPr>
      <xdr:spPr bwMode="auto">
        <a:xfrm>
          <a:off x="4305300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89047" name="Text Box 11"/>
        <xdr:cNvSpPr txBox="1">
          <a:spLocks noChangeArrowheads="1"/>
        </xdr:cNvSpPr>
      </xdr:nvSpPr>
      <xdr:spPr bwMode="auto">
        <a:xfrm>
          <a:off x="4267200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89048" name="Text Box 5"/>
        <xdr:cNvSpPr txBox="1">
          <a:spLocks noChangeArrowheads="1"/>
        </xdr:cNvSpPr>
      </xdr:nvSpPr>
      <xdr:spPr bwMode="auto">
        <a:xfrm>
          <a:off x="4267200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89049" name="Text Box 5"/>
        <xdr:cNvSpPr txBox="1">
          <a:spLocks noChangeArrowheads="1"/>
        </xdr:cNvSpPr>
      </xdr:nvSpPr>
      <xdr:spPr bwMode="auto">
        <a:xfrm>
          <a:off x="4267200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89050" name="Text Box 24"/>
        <xdr:cNvSpPr txBox="1">
          <a:spLocks noChangeArrowheads="1"/>
        </xdr:cNvSpPr>
      </xdr:nvSpPr>
      <xdr:spPr bwMode="auto">
        <a:xfrm>
          <a:off x="4305300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89051" name="Text Box 35"/>
        <xdr:cNvSpPr txBox="1">
          <a:spLocks noChangeArrowheads="1"/>
        </xdr:cNvSpPr>
      </xdr:nvSpPr>
      <xdr:spPr bwMode="auto">
        <a:xfrm>
          <a:off x="4305300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89052" name="Text Box 11"/>
        <xdr:cNvSpPr txBox="1">
          <a:spLocks noChangeArrowheads="1"/>
        </xdr:cNvSpPr>
      </xdr:nvSpPr>
      <xdr:spPr bwMode="auto">
        <a:xfrm>
          <a:off x="4267200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89053" name="Text Box 5"/>
        <xdr:cNvSpPr txBox="1">
          <a:spLocks noChangeArrowheads="1"/>
        </xdr:cNvSpPr>
      </xdr:nvSpPr>
      <xdr:spPr bwMode="auto">
        <a:xfrm>
          <a:off x="4267200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89054" name="Text Box 5"/>
        <xdr:cNvSpPr txBox="1">
          <a:spLocks noChangeArrowheads="1"/>
        </xdr:cNvSpPr>
      </xdr:nvSpPr>
      <xdr:spPr bwMode="auto">
        <a:xfrm>
          <a:off x="4267200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89055" name="Text Box 24"/>
        <xdr:cNvSpPr txBox="1">
          <a:spLocks noChangeArrowheads="1"/>
        </xdr:cNvSpPr>
      </xdr:nvSpPr>
      <xdr:spPr bwMode="auto">
        <a:xfrm>
          <a:off x="4305300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89056" name="Text Box 35"/>
        <xdr:cNvSpPr txBox="1">
          <a:spLocks noChangeArrowheads="1"/>
        </xdr:cNvSpPr>
      </xdr:nvSpPr>
      <xdr:spPr bwMode="auto">
        <a:xfrm>
          <a:off x="4305300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89057" name="Text Box 11"/>
        <xdr:cNvSpPr txBox="1">
          <a:spLocks noChangeArrowheads="1"/>
        </xdr:cNvSpPr>
      </xdr:nvSpPr>
      <xdr:spPr bwMode="auto">
        <a:xfrm>
          <a:off x="4267200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89058" name="Text Box 5"/>
        <xdr:cNvSpPr txBox="1">
          <a:spLocks noChangeArrowheads="1"/>
        </xdr:cNvSpPr>
      </xdr:nvSpPr>
      <xdr:spPr bwMode="auto">
        <a:xfrm>
          <a:off x="4267200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89059" name="Text Box 5"/>
        <xdr:cNvSpPr txBox="1">
          <a:spLocks noChangeArrowheads="1"/>
        </xdr:cNvSpPr>
      </xdr:nvSpPr>
      <xdr:spPr bwMode="auto">
        <a:xfrm>
          <a:off x="4267200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89060" name="Text Box 11"/>
        <xdr:cNvSpPr txBox="1">
          <a:spLocks noChangeArrowheads="1"/>
        </xdr:cNvSpPr>
      </xdr:nvSpPr>
      <xdr:spPr bwMode="auto">
        <a:xfrm>
          <a:off x="4267200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89061" name="Text Box 5"/>
        <xdr:cNvSpPr txBox="1">
          <a:spLocks noChangeArrowheads="1"/>
        </xdr:cNvSpPr>
      </xdr:nvSpPr>
      <xdr:spPr bwMode="auto">
        <a:xfrm>
          <a:off x="4267200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89062" name="Text Box 5"/>
        <xdr:cNvSpPr txBox="1">
          <a:spLocks noChangeArrowheads="1"/>
        </xdr:cNvSpPr>
      </xdr:nvSpPr>
      <xdr:spPr bwMode="auto">
        <a:xfrm>
          <a:off x="4267200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89063" name="Text Box 5"/>
        <xdr:cNvSpPr txBox="1">
          <a:spLocks noChangeArrowheads="1"/>
        </xdr:cNvSpPr>
      </xdr:nvSpPr>
      <xdr:spPr bwMode="auto">
        <a:xfrm>
          <a:off x="4267200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142875</xdr:colOff>
      <xdr:row>19</xdr:row>
      <xdr:rowOff>0</xdr:rowOff>
    </xdr:to>
    <xdr:sp macro="" textlink="">
      <xdr:nvSpPr>
        <xdr:cNvPr id="6589064" name="Text Box 28"/>
        <xdr:cNvSpPr txBox="1">
          <a:spLocks noChangeArrowheads="1"/>
        </xdr:cNvSpPr>
      </xdr:nvSpPr>
      <xdr:spPr bwMode="auto">
        <a:xfrm>
          <a:off x="4305300" y="3705225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142875</xdr:colOff>
      <xdr:row>19</xdr:row>
      <xdr:rowOff>0</xdr:rowOff>
    </xdr:to>
    <xdr:sp macro="" textlink="">
      <xdr:nvSpPr>
        <xdr:cNvPr id="6589065" name="Text Box 36"/>
        <xdr:cNvSpPr txBox="1">
          <a:spLocks noChangeArrowheads="1"/>
        </xdr:cNvSpPr>
      </xdr:nvSpPr>
      <xdr:spPr bwMode="auto">
        <a:xfrm>
          <a:off x="4305300" y="3705225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89066" name="Text Box 23"/>
        <xdr:cNvSpPr txBox="1">
          <a:spLocks noChangeArrowheads="1"/>
        </xdr:cNvSpPr>
      </xdr:nvSpPr>
      <xdr:spPr bwMode="auto">
        <a:xfrm>
          <a:off x="4305300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89067" name="Text Box 31"/>
        <xdr:cNvSpPr txBox="1">
          <a:spLocks noChangeArrowheads="1"/>
        </xdr:cNvSpPr>
      </xdr:nvSpPr>
      <xdr:spPr bwMode="auto">
        <a:xfrm>
          <a:off x="4305300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89068" name="Text Box 17"/>
        <xdr:cNvSpPr txBox="1">
          <a:spLocks noChangeArrowheads="1"/>
        </xdr:cNvSpPr>
      </xdr:nvSpPr>
      <xdr:spPr bwMode="auto">
        <a:xfrm>
          <a:off x="4305300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89069" name="Text Box 25"/>
        <xdr:cNvSpPr txBox="1">
          <a:spLocks noChangeArrowheads="1"/>
        </xdr:cNvSpPr>
      </xdr:nvSpPr>
      <xdr:spPr bwMode="auto">
        <a:xfrm>
          <a:off x="4305300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89070" name="Text Box 26"/>
        <xdr:cNvSpPr txBox="1">
          <a:spLocks noChangeArrowheads="1"/>
        </xdr:cNvSpPr>
      </xdr:nvSpPr>
      <xdr:spPr bwMode="auto">
        <a:xfrm>
          <a:off x="4305300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89071" name="Text Box 37"/>
        <xdr:cNvSpPr txBox="1">
          <a:spLocks noChangeArrowheads="1"/>
        </xdr:cNvSpPr>
      </xdr:nvSpPr>
      <xdr:spPr bwMode="auto">
        <a:xfrm>
          <a:off x="4305300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152400</xdr:colOff>
      <xdr:row>18</xdr:row>
      <xdr:rowOff>104775</xdr:rowOff>
    </xdr:to>
    <xdr:sp macro="" textlink="">
      <xdr:nvSpPr>
        <xdr:cNvPr id="6589072" name="Text Box 4"/>
        <xdr:cNvSpPr txBox="1">
          <a:spLocks noChangeArrowheads="1"/>
        </xdr:cNvSpPr>
      </xdr:nvSpPr>
      <xdr:spPr bwMode="auto">
        <a:xfrm>
          <a:off x="4752975" y="3695700"/>
          <a:ext cx="3905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152400</xdr:colOff>
      <xdr:row>18</xdr:row>
      <xdr:rowOff>104775</xdr:rowOff>
    </xdr:to>
    <xdr:sp macro="" textlink="">
      <xdr:nvSpPr>
        <xdr:cNvPr id="6589073" name="Text Box 4"/>
        <xdr:cNvSpPr txBox="1">
          <a:spLocks noChangeArrowheads="1"/>
        </xdr:cNvSpPr>
      </xdr:nvSpPr>
      <xdr:spPr bwMode="auto">
        <a:xfrm>
          <a:off x="4724400" y="3695700"/>
          <a:ext cx="4191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152400</xdr:colOff>
      <xdr:row>18</xdr:row>
      <xdr:rowOff>104775</xdr:rowOff>
    </xdr:to>
    <xdr:sp macro="" textlink="">
      <xdr:nvSpPr>
        <xdr:cNvPr id="6589074" name="Text Box 4"/>
        <xdr:cNvSpPr txBox="1">
          <a:spLocks noChangeArrowheads="1"/>
        </xdr:cNvSpPr>
      </xdr:nvSpPr>
      <xdr:spPr bwMode="auto">
        <a:xfrm>
          <a:off x="4724400" y="3695700"/>
          <a:ext cx="4191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142875</xdr:colOff>
      <xdr:row>18</xdr:row>
      <xdr:rowOff>104775</xdr:rowOff>
    </xdr:to>
    <xdr:sp macro="" textlink="">
      <xdr:nvSpPr>
        <xdr:cNvPr id="6589075" name="Text Box 4"/>
        <xdr:cNvSpPr txBox="1">
          <a:spLocks noChangeArrowheads="1"/>
        </xdr:cNvSpPr>
      </xdr:nvSpPr>
      <xdr:spPr bwMode="auto">
        <a:xfrm>
          <a:off x="4733925" y="3695700"/>
          <a:ext cx="4000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142875</xdr:colOff>
      <xdr:row>18</xdr:row>
      <xdr:rowOff>104775</xdr:rowOff>
    </xdr:to>
    <xdr:sp macro="" textlink="">
      <xdr:nvSpPr>
        <xdr:cNvPr id="6589076" name="Text Box 4"/>
        <xdr:cNvSpPr txBox="1">
          <a:spLocks noChangeArrowheads="1"/>
        </xdr:cNvSpPr>
      </xdr:nvSpPr>
      <xdr:spPr bwMode="auto">
        <a:xfrm>
          <a:off x="4733925" y="3695700"/>
          <a:ext cx="4000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89077" name="Text Box 23"/>
        <xdr:cNvSpPr txBox="1">
          <a:spLocks noChangeArrowheads="1"/>
        </xdr:cNvSpPr>
      </xdr:nvSpPr>
      <xdr:spPr bwMode="auto">
        <a:xfrm>
          <a:off x="4305300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89078" name="Text Box 31"/>
        <xdr:cNvSpPr txBox="1">
          <a:spLocks noChangeArrowheads="1"/>
        </xdr:cNvSpPr>
      </xdr:nvSpPr>
      <xdr:spPr bwMode="auto">
        <a:xfrm>
          <a:off x="4305300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89079" name="Text Box 17"/>
        <xdr:cNvSpPr txBox="1">
          <a:spLocks noChangeArrowheads="1"/>
        </xdr:cNvSpPr>
      </xdr:nvSpPr>
      <xdr:spPr bwMode="auto">
        <a:xfrm>
          <a:off x="4305300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89080" name="Text Box 25"/>
        <xdr:cNvSpPr txBox="1">
          <a:spLocks noChangeArrowheads="1"/>
        </xdr:cNvSpPr>
      </xdr:nvSpPr>
      <xdr:spPr bwMode="auto">
        <a:xfrm>
          <a:off x="4305300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89081" name="Text Box 26"/>
        <xdr:cNvSpPr txBox="1">
          <a:spLocks noChangeArrowheads="1"/>
        </xdr:cNvSpPr>
      </xdr:nvSpPr>
      <xdr:spPr bwMode="auto">
        <a:xfrm>
          <a:off x="4305300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89082" name="Text Box 37"/>
        <xdr:cNvSpPr txBox="1">
          <a:spLocks noChangeArrowheads="1"/>
        </xdr:cNvSpPr>
      </xdr:nvSpPr>
      <xdr:spPr bwMode="auto">
        <a:xfrm>
          <a:off x="4305300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123825</xdr:colOff>
      <xdr:row>18</xdr:row>
      <xdr:rowOff>133350</xdr:rowOff>
    </xdr:to>
    <xdr:sp macro="" textlink="">
      <xdr:nvSpPr>
        <xdr:cNvPr id="6589083" name="Text Box 4"/>
        <xdr:cNvSpPr txBox="1">
          <a:spLocks noChangeArrowheads="1"/>
        </xdr:cNvSpPr>
      </xdr:nvSpPr>
      <xdr:spPr bwMode="auto">
        <a:xfrm>
          <a:off x="4752975" y="3695700"/>
          <a:ext cx="3619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123825</xdr:colOff>
      <xdr:row>18</xdr:row>
      <xdr:rowOff>133350</xdr:rowOff>
    </xdr:to>
    <xdr:sp macro="" textlink="">
      <xdr:nvSpPr>
        <xdr:cNvPr id="6589084" name="Text Box 4"/>
        <xdr:cNvSpPr txBox="1">
          <a:spLocks noChangeArrowheads="1"/>
        </xdr:cNvSpPr>
      </xdr:nvSpPr>
      <xdr:spPr bwMode="auto">
        <a:xfrm>
          <a:off x="4724400" y="3695700"/>
          <a:ext cx="390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123825</xdr:colOff>
      <xdr:row>18</xdr:row>
      <xdr:rowOff>133350</xdr:rowOff>
    </xdr:to>
    <xdr:sp macro="" textlink="">
      <xdr:nvSpPr>
        <xdr:cNvPr id="6589085" name="Text Box 4"/>
        <xdr:cNvSpPr txBox="1">
          <a:spLocks noChangeArrowheads="1"/>
        </xdr:cNvSpPr>
      </xdr:nvSpPr>
      <xdr:spPr bwMode="auto">
        <a:xfrm>
          <a:off x="4724400" y="3695700"/>
          <a:ext cx="390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114300</xdr:colOff>
      <xdr:row>18</xdr:row>
      <xdr:rowOff>133350</xdr:rowOff>
    </xdr:to>
    <xdr:sp macro="" textlink="">
      <xdr:nvSpPr>
        <xdr:cNvPr id="6589086" name="Text Box 4"/>
        <xdr:cNvSpPr txBox="1">
          <a:spLocks noChangeArrowheads="1"/>
        </xdr:cNvSpPr>
      </xdr:nvSpPr>
      <xdr:spPr bwMode="auto">
        <a:xfrm>
          <a:off x="4733925" y="3695700"/>
          <a:ext cx="3714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114300</xdr:colOff>
      <xdr:row>18</xdr:row>
      <xdr:rowOff>133350</xdr:rowOff>
    </xdr:to>
    <xdr:sp macro="" textlink="">
      <xdr:nvSpPr>
        <xdr:cNvPr id="6589087" name="Text Box 4"/>
        <xdr:cNvSpPr txBox="1">
          <a:spLocks noChangeArrowheads="1"/>
        </xdr:cNvSpPr>
      </xdr:nvSpPr>
      <xdr:spPr bwMode="auto">
        <a:xfrm>
          <a:off x="4733925" y="3695700"/>
          <a:ext cx="3714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89088" name="Text Box 17"/>
        <xdr:cNvSpPr txBox="1">
          <a:spLocks noChangeArrowheads="1"/>
        </xdr:cNvSpPr>
      </xdr:nvSpPr>
      <xdr:spPr bwMode="auto">
        <a:xfrm>
          <a:off x="4305300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89089" name="Text Box 25"/>
        <xdr:cNvSpPr txBox="1">
          <a:spLocks noChangeArrowheads="1"/>
        </xdr:cNvSpPr>
      </xdr:nvSpPr>
      <xdr:spPr bwMode="auto">
        <a:xfrm>
          <a:off x="4305300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89090" name="Text Box 26"/>
        <xdr:cNvSpPr txBox="1">
          <a:spLocks noChangeArrowheads="1"/>
        </xdr:cNvSpPr>
      </xdr:nvSpPr>
      <xdr:spPr bwMode="auto">
        <a:xfrm>
          <a:off x="4305300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89091" name="Text Box 37"/>
        <xdr:cNvSpPr txBox="1">
          <a:spLocks noChangeArrowheads="1"/>
        </xdr:cNvSpPr>
      </xdr:nvSpPr>
      <xdr:spPr bwMode="auto">
        <a:xfrm>
          <a:off x="4305300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89092" name="Text Box 4"/>
        <xdr:cNvSpPr txBox="1">
          <a:spLocks noChangeArrowheads="1"/>
        </xdr:cNvSpPr>
      </xdr:nvSpPr>
      <xdr:spPr bwMode="auto">
        <a:xfrm>
          <a:off x="4752975" y="3695700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89093" name="Text Box 4"/>
        <xdr:cNvSpPr txBox="1">
          <a:spLocks noChangeArrowheads="1"/>
        </xdr:cNvSpPr>
      </xdr:nvSpPr>
      <xdr:spPr bwMode="auto">
        <a:xfrm>
          <a:off x="4724400" y="3695700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89094" name="Text Box 4"/>
        <xdr:cNvSpPr txBox="1">
          <a:spLocks noChangeArrowheads="1"/>
        </xdr:cNvSpPr>
      </xdr:nvSpPr>
      <xdr:spPr bwMode="auto">
        <a:xfrm>
          <a:off x="4724400" y="3695700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89095" name="Text Box 4"/>
        <xdr:cNvSpPr txBox="1">
          <a:spLocks noChangeArrowheads="1"/>
        </xdr:cNvSpPr>
      </xdr:nvSpPr>
      <xdr:spPr bwMode="auto">
        <a:xfrm>
          <a:off x="4733925" y="3695700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89096" name="Text Box 4"/>
        <xdr:cNvSpPr txBox="1">
          <a:spLocks noChangeArrowheads="1"/>
        </xdr:cNvSpPr>
      </xdr:nvSpPr>
      <xdr:spPr bwMode="auto">
        <a:xfrm>
          <a:off x="4733925" y="3695700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89097" name="Text Box 26"/>
        <xdr:cNvSpPr txBox="1">
          <a:spLocks noChangeArrowheads="1"/>
        </xdr:cNvSpPr>
      </xdr:nvSpPr>
      <xdr:spPr bwMode="auto">
        <a:xfrm>
          <a:off x="4305300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89098" name="Text Box 37"/>
        <xdr:cNvSpPr txBox="1">
          <a:spLocks noChangeArrowheads="1"/>
        </xdr:cNvSpPr>
      </xdr:nvSpPr>
      <xdr:spPr bwMode="auto">
        <a:xfrm>
          <a:off x="4305300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89099" name="Text Box 4"/>
        <xdr:cNvSpPr txBox="1">
          <a:spLocks noChangeArrowheads="1"/>
        </xdr:cNvSpPr>
      </xdr:nvSpPr>
      <xdr:spPr bwMode="auto">
        <a:xfrm>
          <a:off x="4752975" y="3695700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89100" name="Text Box 4"/>
        <xdr:cNvSpPr txBox="1">
          <a:spLocks noChangeArrowheads="1"/>
        </xdr:cNvSpPr>
      </xdr:nvSpPr>
      <xdr:spPr bwMode="auto">
        <a:xfrm>
          <a:off x="4724400" y="3695700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89101" name="Text Box 4"/>
        <xdr:cNvSpPr txBox="1">
          <a:spLocks noChangeArrowheads="1"/>
        </xdr:cNvSpPr>
      </xdr:nvSpPr>
      <xdr:spPr bwMode="auto">
        <a:xfrm>
          <a:off x="4724400" y="3695700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89102" name="Text Box 4"/>
        <xdr:cNvSpPr txBox="1">
          <a:spLocks noChangeArrowheads="1"/>
        </xdr:cNvSpPr>
      </xdr:nvSpPr>
      <xdr:spPr bwMode="auto">
        <a:xfrm>
          <a:off x="4733925" y="3695700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89103" name="Text Box 4"/>
        <xdr:cNvSpPr txBox="1">
          <a:spLocks noChangeArrowheads="1"/>
        </xdr:cNvSpPr>
      </xdr:nvSpPr>
      <xdr:spPr bwMode="auto">
        <a:xfrm>
          <a:off x="4733925" y="3695700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89104" name="Text Box 4"/>
        <xdr:cNvSpPr txBox="1">
          <a:spLocks noChangeArrowheads="1"/>
        </xdr:cNvSpPr>
      </xdr:nvSpPr>
      <xdr:spPr bwMode="auto">
        <a:xfrm>
          <a:off x="4752975" y="3695700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89105" name="Text Box 4"/>
        <xdr:cNvSpPr txBox="1">
          <a:spLocks noChangeArrowheads="1"/>
        </xdr:cNvSpPr>
      </xdr:nvSpPr>
      <xdr:spPr bwMode="auto">
        <a:xfrm>
          <a:off x="4724400" y="3695700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89106" name="Text Box 4"/>
        <xdr:cNvSpPr txBox="1">
          <a:spLocks noChangeArrowheads="1"/>
        </xdr:cNvSpPr>
      </xdr:nvSpPr>
      <xdr:spPr bwMode="auto">
        <a:xfrm>
          <a:off x="4724400" y="3695700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89107" name="Text Box 4"/>
        <xdr:cNvSpPr txBox="1">
          <a:spLocks noChangeArrowheads="1"/>
        </xdr:cNvSpPr>
      </xdr:nvSpPr>
      <xdr:spPr bwMode="auto">
        <a:xfrm>
          <a:off x="4733925" y="3695700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89108" name="Text Box 4"/>
        <xdr:cNvSpPr txBox="1">
          <a:spLocks noChangeArrowheads="1"/>
        </xdr:cNvSpPr>
      </xdr:nvSpPr>
      <xdr:spPr bwMode="auto">
        <a:xfrm>
          <a:off x="4733925" y="3695700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89109" name="Text Box 4"/>
        <xdr:cNvSpPr txBox="1">
          <a:spLocks noChangeArrowheads="1"/>
        </xdr:cNvSpPr>
      </xdr:nvSpPr>
      <xdr:spPr bwMode="auto">
        <a:xfrm>
          <a:off x="4752975" y="36957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89110" name="Text Box 4"/>
        <xdr:cNvSpPr txBox="1">
          <a:spLocks noChangeArrowheads="1"/>
        </xdr:cNvSpPr>
      </xdr:nvSpPr>
      <xdr:spPr bwMode="auto">
        <a:xfrm>
          <a:off x="4724400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89111" name="Text Box 4"/>
        <xdr:cNvSpPr txBox="1">
          <a:spLocks noChangeArrowheads="1"/>
        </xdr:cNvSpPr>
      </xdr:nvSpPr>
      <xdr:spPr bwMode="auto">
        <a:xfrm>
          <a:off x="4724400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89112" name="Text Box 4"/>
        <xdr:cNvSpPr txBox="1">
          <a:spLocks noChangeArrowheads="1"/>
        </xdr:cNvSpPr>
      </xdr:nvSpPr>
      <xdr:spPr bwMode="auto">
        <a:xfrm>
          <a:off x="4733925" y="36957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89113" name="Text Box 4"/>
        <xdr:cNvSpPr txBox="1">
          <a:spLocks noChangeArrowheads="1"/>
        </xdr:cNvSpPr>
      </xdr:nvSpPr>
      <xdr:spPr bwMode="auto">
        <a:xfrm>
          <a:off x="4733925" y="36957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589114" name="Text Box 4"/>
        <xdr:cNvSpPr txBox="1">
          <a:spLocks noChangeArrowheads="1"/>
        </xdr:cNvSpPr>
      </xdr:nvSpPr>
      <xdr:spPr bwMode="auto">
        <a:xfrm>
          <a:off x="4743450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589115" name="Text Box 4"/>
        <xdr:cNvSpPr txBox="1">
          <a:spLocks noChangeArrowheads="1"/>
        </xdr:cNvSpPr>
      </xdr:nvSpPr>
      <xdr:spPr bwMode="auto">
        <a:xfrm>
          <a:off x="4743450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589116" name="Text Box 4"/>
        <xdr:cNvSpPr txBox="1">
          <a:spLocks noChangeArrowheads="1"/>
        </xdr:cNvSpPr>
      </xdr:nvSpPr>
      <xdr:spPr bwMode="auto">
        <a:xfrm>
          <a:off x="4743450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589117" name="Text Box 4"/>
        <xdr:cNvSpPr txBox="1">
          <a:spLocks noChangeArrowheads="1"/>
        </xdr:cNvSpPr>
      </xdr:nvSpPr>
      <xdr:spPr bwMode="auto">
        <a:xfrm>
          <a:off x="4743450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589118" name="Text Box 4"/>
        <xdr:cNvSpPr txBox="1">
          <a:spLocks noChangeArrowheads="1"/>
        </xdr:cNvSpPr>
      </xdr:nvSpPr>
      <xdr:spPr bwMode="auto">
        <a:xfrm>
          <a:off x="4743450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89119" name="Text Box 4"/>
        <xdr:cNvSpPr txBox="1">
          <a:spLocks noChangeArrowheads="1"/>
        </xdr:cNvSpPr>
      </xdr:nvSpPr>
      <xdr:spPr bwMode="auto">
        <a:xfrm>
          <a:off x="4743450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89120" name="Text Box 4"/>
        <xdr:cNvSpPr txBox="1">
          <a:spLocks noChangeArrowheads="1"/>
        </xdr:cNvSpPr>
      </xdr:nvSpPr>
      <xdr:spPr bwMode="auto">
        <a:xfrm>
          <a:off x="4743450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89121" name="Text Box 4"/>
        <xdr:cNvSpPr txBox="1">
          <a:spLocks noChangeArrowheads="1"/>
        </xdr:cNvSpPr>
      </xdr:nvSpPr>
      <xdr:spPr bwMode="auto">
        <a:xfrm>
          <a:off x="4743450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89122" name="Text Box 4"/>
        <xdr:cNvSpPr txBox="1">
          <a:spLocks noChangeArrowheads="1"/>
        </xdr:cNvSpPr>
      </xdr:nvSpPr>
      <xdr:spPr bwMode="auto">
        <a:xfrm>
          <a:off x="4743450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89123" name="Text Box 4"/>
        <xdr:cNvSpPr txBox="1">
          <a:spLocks noChangeArrowheads="1"/>
        </xdr:cNvSpPr>
      </xdr:nvSpPr>
      <xdr:spPr bwMode="auto">
        <a:xfrm>
          <a:off x="4743450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546247</xdr:colOff>
      <xdr:row>12</xdr:row>
      <xdr:rowOff>100542</xdr:rowOff>
    </xdr:to>
    <xdr:sp macro="" textlink="">
      <xdr:nvSpPr>
        <xdr:cNvPr id="1460" name="Text Box 3"/>
        <xdr:cNvSpPr txBox="1">
          <a:spLocks noChangeArrowheads="1"/>
        </xdr:cNvSpPr>
      </xdr:nvSpPr>
      <xdr:spPr bwMode="auto">
        <a:xfrm>
          <a:off x="7770495" y="2543175"/>
          <a:ext cx="719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1461" name="Text Box 3"/>
        <xdr:cNvSpPr txBox="1">
          <a:spLocks noChangeArrowheads="1"/>
        </xdr:cNvSpPr>
      </xdr:nvSpPr>
      <xdr:spPr bwMode="auto">
        <a:xfrm>
          <a:off x="7770495" y="2543175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1462" name="Text Box 3"/>
        <xdr:cNvSpPr txBox="1">
          <a:spLocks noChangeArrowheads="1"/>
        </xdr:cNvSpPr>
      </xdr:nvSpPr>
      <xdr:spPr bwMode="auto">
        <a:xfrm>
          <a:off x="7770495" y="2543175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1463" name="Text Box 3"/>
        <xdr:cNvSpPr txBox="1">
          <a:spLocks noChangeArrowheads="1"/>
        </xdr:cNvSpPr>
      </xdr:nvSpPr>
      <xdr:spPr bwMode="auto">
        <a:xfrm>
          <a:off x="7770495" y="2543175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1464" name="Text Box 3"/>
        <xdr:cNvSpPr txBox="1">
          <a:spLocks noChangeArrowheads="1"/>
        </xdr:cNvSpPr>
      </xdr:nvSpPr>
      <xdr:spPr bwMode="auto">
        <a:xfrm>
          <a:off x="7770495" y="2543175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1465" name="Text Box 3"/>
        <xdr:cNvSpPr txBox="1">
          <a:spLocks noChangeArrowheads="1"/>
        </xdr:cNvSpPr>
      </xdr:nvSpPr>
      <xdr:spPr bwMode="auto">
        <a:xfrm>
          <a:off x="7770495" y="2543175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9</xdr:col>
      <xdr:colOff>3322</xdr:colOff>
      <xdr:row>12</xdr:row>
      <xdr:rowOff>100542</xdr:rowOff>
    </xdr:to>
    <xdr:sp macro="" textlink="">
      <xdr:nvSpPr>
        <xdr:cNvPr id="1466" name="Text Box 3"/>
        <xdr:cNvSpPr txBox="1">
          <a:spLocks noChangeArrowheads="1"/>
        </xdr:cNvSpPr>
      </xdr:nvSpPr>
      <xdr:spPr bwMode="auto">
        <a:xfrm>
          <a:off x="7770495" y="2543175"/>
          <a:ext cx="1481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586887</xdr:colOff>
      <xdr:row>12</xdr:row>
      <xdr:rowOff>125942</xdr:rowOff>
    </xdr:to>
    <xdr:sp macro="" textlink="">
      <xdr:nvSpPr>
        <xdr:cNvPr id="1467" name="Text Box 3"/>
        <xdr:cNvSpPr txBox="1">
          <a:spLocks noChangeArrowheads="1"/>
        </xdr:cNvSpPr>
      </xdr:nvSpPr>
      <xdr:spPr bwMode="auto">
        <a:xfrm>
          <a:off x="7770495" y="2543175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586887</xdr:colOff>
      <xdr:row>12</xdr:row>
      <xdr:rowOff>125942</xdr:rowOff>
    </xdr:to>
    <xdr:sp macro="" textlink="">
      <xdr:nvSpPr>
        <xdr:cNvPr id="1468" name="Text Box 3"/>
        <xdr:cNvSpPr txBox="1">
          <a:spLocks noChangeArrowheads="1"/>
        </xdr:cNvSpPr>
      </xdr:nvSpPr>
      <xdr:spPr bwMode="auto">
        <a:xfrm>
          <a:off x="7770495" y="2543175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586887</xdr:colOff>
      <xdr:row>12</xdr:row>
      <xdr:rowOff>125942</xdr:rowOff>
    </xdr:to>
    <xdr:sp macro="" textlink="">
      <xdr:nvSpPr>
        <xdr:cNvPr id="1469" name="Text Box 3"/>
        <xdr:cNvSpPr txBox="1">
          <a:spLocks noChangeArrowheads="1"/>
        </xdr:cNvSpPr>
      </xdr:nvSpPr>
      <xdr:spPr bwMode="auto">
        <a:xfrm>
          <a:off x="7770495" y="2543175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586887</xdr:colOff>
      <xdr:row>12</xdr:row>
      <xdr:rowOff>125942</xdr:rowOff>
    </xdr:to>
    <xdr:sp macro="" textlink="">
      <xdr:nvSpPr>
        <xdr:cNvPr id="1470" name="Text Box 3"/>
        <xdr:cNvSpPr txBox="1">
          <a:spLocks noChangeArrowheads="1"/>
        </xdr:cNvSpPr>
      </xdr:nvSpPr>
      <xdr:spPr bwMode="auto">
        <a:xfrm>
          <a:off x="7770495" y="2543175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586887</xdr:colOff>
      <xdr:row>12</xdr:row>
      <xdr:rowOff>125942</xdr:rowOff>
    </xdr:to>
    <xdr:sp macro="" textlink="">
      <xdr:nvSpPr>
        <xdr:cNvPr id="1471" name="Text Box 3"/>
        <xdr:cNvSpPr txBox="1">
          <a:spLocks noChangeArrowheads="1"/>
        </xdr:cNvSpPr>
      </xdr:nvSpPr>
      <xdr:spPr bwMode="auto">
        <a:xfrm>
          <a:off x="7770495" y="2543175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606425</xdr:colOff>
      <xdr:row>17</xdr:row>
      <xdr:rowOff>104775</xdr:rowOff>
    </xdr:to>
    <xdr:sp macro="" textlink="">
      <xdr:nvSpPr>
        <xdr:cNvPr id="1472" name="Text Box 4"/>
        <xdr:cNvSpPr txBox="1">
          <a:spLocks noChangeArrowheads="1"/>
        </xdr:cNvSpPr>
      </xdr:nvSpPr>
      <xdr:spPr bwMode="auto">
        <a:xfrm>
          <a:off x="7781925" y="3505200"/>
          <a:ext cx="1492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606425</xdr:colOff>
      <xdr:row>17</xdr:row>
      <xdr:rowOff>104775</xdr:rowOff>
    </xdr:to>
    <xdr:sp macro="" textlink="">
      <xdr:nvSpPr>
        <xdr:cNvPr id="1473" name="Text Box 4"/>
        <xdr:cNvSpPr txBox="1">
          <a:spLocks noChangeArrowheads="1"/>
        </xdr:cNvSpPr>
      </xdr:nvSpPr>
      <xdr:spPr bwMode="auto">
        <a:xfrm>
          <a:off x="7781925" y="3505200"/>
          <a:ext cx="1492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606425</xdr:colOff>
      <xdr:row>18</xdr:row>
      <xdr:rowOff>104775</xdr:rowOff>
    </xdr:to>
    <xdr:sp macro="" textlink="">
      <xdr:nvSpPr>
        <xdr:cNvPr id="1474" name="Text Box 4"/>
        <xdr:cNvSpPr txBox="1">
          <a:spLocks noChangeArrowheads="1"/>
        </xdr:cNvSpPr>
      </xdr:nvSpPr>
      <xdr:spPr bwMode="auto">
        <a:xfrm>
          <a:off x="7781925" y="3695700"/>
          <a:ext cx="1492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606425</xdr:colOff>
      <xdr:row>18</xdr:row>
      <xdr:rowOff>104775</xdr:rowOff>
    </xdr:to>
    <xdr:sp macro="" textlink="">
      <xdr:nvSpPr>
        <xdr:cNvPr id="1475" name="Text Box 4"/>
        <xdr:cNvSpPr txBox="1">
          <a:spLocks noChangeArrowheads="1"/>
        </xdr:cNvSpPr>
      </xdr:nvSpPr>
      <xdr:spPr bwMode="auto">
        <a:xfrm>
          <a:off x="7781925" y="3695700"/>
          <a:ext cx="1492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8</xdr:col>
      <xdr:colOff>606425</xdr:colOff>
      <xdr:row>17</xdr:row>
      <xdr:rowOff>104775</xdr:rowOff>
    </xdr:to>
    <xdr:sp macro="" textlink="">
      <xdr:nvSpPr>
        <xdr:cNvPr id="1476" name="Text Box 4"/>
        <xdr:cNvSpPr txBox="1">
          <a:spLocks noChangeArrowheads="1"/>
        </xdr:cNvSpPr>
      </xdr:nvSpPr>
      <xdr:spPr bwMode="auto">
        <a:xfrm>
          <a:off x="7772400" y="3505200"/>
          <a:ext cx="2159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8</xdr:col>
      <xdr:colOff>606425</xdr:colOff>
      <xdr:row>17</xdr:row>
      <xdr:rowOff>104775</xdr:rowOff>
    </xdr:to>
    <xdr:sp macro="" textlink="">
      <xdr:nvSpPr>
        <xdr:cNvPr id="1477" name="Text Box 4"/>
        <xdr:cNvSpPr txBox="1">
          <a:spLocks noChangeArrowheads="1"/>
        </xdr:cNvSpPr>
      </xdr:nvSpPr>
      <xdr:spPr bwMode="auto">
        <a:xfrm>
          <a:off x="7772400" y="3505200"/>
          <a:ext cx="2159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8</xdr:col>
      <xdr:colOff>606425</xdr:colOff>
      <xdr:row>17</xdr:row>
      <xdr:rowOff>104775</xdr:rowOff>
    </xdr:to>
    <xdr:sp macro="" textlink="">
      <xdr:nvSpPr>
        <xdr:cNvPr id="1478" name="Text Box 4"/>
        <xdr:cNvSpPr txBox="1">
          <a:spLocks noChangeArrowheads="1"/>
        </xdr:cNvSpPr>
      </xdr:nvSpPr>
      <xdr:spPr bwMode="auto">
        <a:xfrm>
          <a:off x="7772400" y="3505200"/>
          <a:ext cx="2159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8</xdr:col>
      <xdr:colOff>606425</xdr:colOff>
      <xdr:row>17</xdr:row>
      <xdr:rowOff>104775</xdr:rowOff>
    </xdr:to>
    <xdr:sp macro="" textlink="">
      <xdr:nvSpPr>
        <xdr:cNvPr id="1479" name="Text Box 4"/>
        <xdr:cNvSpPr txBox="1">
          <a:spLocks noChangeArrowheads="1"/>
        </xdr:cNvSpPr>
      </xdr:nvSpPr>
      <xdr:spPr bwMode="auto">
        <a:xfrm>
          <a:off x="7772400" y="3505200"/>
          <a:ext cx="2159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8</xdr:col>
      <xdr:colOff>606425</xdr:colOff>
      <xdr:row>17</xdr:row>
      <xdr:rowOff>104775</xdr:rowOff>
    </xdr:to>
    <xdr:sp macro="" textlink="">
      <xdr:nvSpPr>
        <xdr:cNvPr id="1480" name="Text Box 4"/>
        <xdr:cNvSpPr txBox="1">
          <a:spLocks noChangeArrowheads="1"/>
        </xdr:cNvSpPr>
      </xdr:nvSpPr>
      <xdr:spPr bwMode="auto">
        <a:xfrm>
          <a:off x="7772400" y="3505200"/>
          <a:ext cx="2159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8</xdr:col>
      <xdr:colOff>606425</xdr:colOff>
      <xdr:row>17</xdr:row>
      <xdr:rowOff>104775</xdr:rowOff>
    </xdr:to>
    <xdr:sp macro="" textlink="">
      <xdr:nvSpPr>
        <xdr:cNvPr id="1481" name="Text Box 4"/>
        <xdr:cNvSpPr txBox="1">
          <a:spLocks noChangeArrowheads="1"/>
        </xdr:cNvSpPr>
      </xdr:nvSpPr>
      <xdr:spPr bwMode="auto">
        <a:xfrm>
          <a:off x="7772400" y="3505200"/>
          <a:ext cx="2159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8</xdr:col>
      <xdr:colOff>606425</xdr:colOff>
      <xdr:row>17</xdr:row>
      <xdr:rowOff>104775</xdr:rowOff>
    </xdr:to>
    <xdr:sp macro="" textlink="">
      <xdr:nvSpPr>
        <xdr:cNvPr id="1482" name="Text Box 4"/>
        <xdr:cNvSpPr txBox="1">
          <a:spLocks noChangeArrowheads="1"/>
        </xdr:cNvSpPr>
      </xdr:nvSpPr>
      <xdr:spPr bwMode="auto">
        <a:xfrm>
          <a:off x="7772400" y="3505200"/>
          <a:ext cx="2159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8</xdr:col>
      <xdr:colOff>606425</xdr:colOff>
      <xdr:row>17</xdr:row>
      <xdr:rowOff>104775</xdr:rowOff>
    </xdr:to>
    <xdr:sp macro="" textlink="">
      <xdr:nvSpPr>
        <xdr:cNvPr id="1483" name="Text Box 4"/>
        <xdr:cNvSpPr txBox="1">
          <a:spLocks noChangeArrowheads="1"/>
        </xdr:cNvSpPr>
      </xdr:nvSpPr>
      <xdr:spPr bwMode="auto">
        <a:xfrm>
          <a:off x="7772400" y="3505200"/>
          <a:ext cx="2159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8</xdr:col>
      <xdr:colOff>606425</xdr:colOff>
      <xdr:row>17</xdr:row>
      <xdr:rowOff>104775</xdr:rowOff>
    </xdr:to>
    <xdr:sp macro="" textlink="">
      <xdr:nvSpPr>
        <xdr:cNvPr id="1484" name="Text Box 4"/>
        <xdr:cNvSpPr txBox="1">
          <a:spLocks noChangeArrowheads="1"/>
        </xdr:cNvSpPr>
      </xdr:nvSpPr>
      <xdr:spPr bwMode="auto">
        <a:xfrm>
          <a:off x="7772400" y="3505200"/>
          <a:ext cx="2159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8</xdr:col>
      <xdr:colOff>606425</xdr:colOff>
      <xdr:row>17</xdr:row>
      <xdr:rowOff>104775</xdr:rowOff>
    </xdr:to>
    <xdr:sp macro="" textlink="">
      <xdr:nvSpPr>
        <xdr:cNvPr id="1485" name="Text Box 4"/>
        <xdr:cNvSpPr txBox="1">
          <a:spLocks noChangeArrowheads="1"/>
        </xdr:cNvSpPr>
      </xdr:nvSpPr>
      <xdr:spPr bwMode="auto">
        <a:xfrm>
          <a:off x="7772400" y="3505200"/>
          <a:ext cx="2159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606425</xdr:colOff>
      <xdr:row>18</xdr:row>
      <xdr:rowOff>104775</xdr:rowOff>
    </xdr:to>
    <xdr:sp macro="" textlink="">
      <xdr:nvSpPr>
        <xdr:cNvPr id="1486" name="Text Box 4"/>
        <xdr:cNvSpPr txBox="1">
          <a:spLocks noChangeArrowheads="1"/>
        </xdr:cNvSpPr>
      </xdr:nvSpPr>
      <xdr:spPr bwMode="auto">
        <a:xfrm>
          <a:off x="7772400" y="3695700"/>
          <a:ext cx="1587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606425</xdr:colOff>
      <xdr:row>18</xdr:row>
      <xdr:rowOff>104775</xdr:rowOff>
    </xdr:to>
    <xdr:sp macro="" textlink="">
      <xdr:nvSpPr>
        <xdr:cNvPr id="1487" name="Text Box 4"/>
        <xdr:cNvSpPr txBox="1">
          <a:spLocks noChangeArrowheads="1"/>
        </xdr:cNvSpPr>
      </xdr:nvSpPr>
      <xdr:spPr bwMode="auto">
        <a:xfrm>
          <a:off x="7772400" y="3695700"/>
          <a:ext cx="1587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606425</xdr:colOff>
      <xdr:row>18</xdr:row>
      <xdr:rowOff>104775</xdr:rowOff>
    </xdr:to>
    <xdr:sp macro="" textlink="">
      <xdr:nvSpPr>
        <xdr:cNvPr id="1488" name="Text Box 4"/>
        <xdr:cNvSpPr txBox="1">
          <a:spLocks noChangeArrowheads="1"/>
        </xdr:cNvSpPr>
      </xdr:nvSpPr>
      <xdr:spPr bwMode="auto">
        <a:xfrm>
          <a:off x="7772400" y="3695700"/>
          <a:ext cx="1587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606425</xdr:colOff>
      <xdr:row>18</xdr:row>
      <xdr:rowOff>104775</xdr:rowOff>
    </xdr:to>
    <xdr:sp macro="" textlink="">
      <xdr:nvSpPr>
        <xdr:cNvPr id="1489" name="Text Box 4"/>
        <xdr:cNvSpPr txBox="1">
          <a:spLocks noChangeArrowheads="1"/>
        </xdr:cNvSpPr>
      </xdr:nvSpPr>
      <xdr:spPr bwMode="auto">
        <a:xfrm>
          <a:off x="7772400" y="3695700"/>
          <a:ext cx="1587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606425</xdr:colOff>
      <xdr:row>18</xdr:row>
      <xdr:rowOff>104775</xdr:rowOff>
    </xdr:to>
    <xdr:sp macro="" textlink="">
      <xdr:nvSpPr>
        <xdr:cNvPr id="1490" name="Text Box 4"/>
        <xdr:cNvSpPr txBox="1">
          <a:spLocks noChangeArrowheads="1"/>
        </xdr:cNvSpPr>
      </xdr:nvSpPr>
      <xdr:spPr bwMode="auto">
        <a:xfrm>
          <a:off x="7772400" y="3695700"/>
          <a:ext cx="1587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606425</xdr:colOff>
      <xdr:row>18</xdr:row>
      <xdr:rowOff>104775</xdr:rowOff>
    </xdr:to>
    <xdr:sp macro="" textlink="">
      <xdr:nvSpPr>
        <xdr:cNvPr id="1491" name="Text Box 4"/>
        <xdr:cNvSpPr txBox="1">
          <a:spLocks noChangeArrowheads="1"/>
        </xdr:cNvSpPr>
      </xdr:nvSpPr>
      <xdr:spPr bwMode="auto">
        <a:xfrm>
          <a:off x="7781925" y="3695700"/>
          <a:ext cx="1492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606425</xdr:colOff>
      <xdr:row>18</xdr:row>
      <xdr:rowOff>104775</xdr:rowOff>
    </xdr:to>
    <xdr:sp macro="" textlink="">
      <xdr:nvSpPr>
        <xdr:cNvPr id="1492" name="Text Box 4"/>
        <xdr:cNvSpPr txBox="1">
          <a:spLocks noChangeArrowheads="1"/>
        </xdr:cNvSpPr>
      </xdr:nvSpPr>
      <xdr:spPr bwMode="auto">
        <a:xfrm>
          <a:off x="7772400" y="3695700"/>
          <a:ext cx="1587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606425</xdr:colOff>
      <xdr:row>18</xdr:row>
      <xdr:rowOff>104775</xdr:rowOff>
    </xdr:to>
    <xdr:sp macro="" textlink="">
      <xdr:nvSpPr>
        <xdr:cNvPr id="1493" name="Text Box 4"/>
        <xdr:cNvSpPr txBox="1">
          <a:spLocks noChangeArrowheads="1"/>
        </xdr:cNvSpPr>
      </xdr:nvSpPr>
      <xdr:spPr bwMode="auto">
        <a:xfrm>
          <a:off x="7791450" y="3695700"/>
          <a:ext cx="1397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606425</xdr:colOff>
      <xdr:row>18</xdr:row>
      <xdr:rowOff>104775</xdr:rowOff>
    </xdr:to>
    <xdr:sp macro="" textlink="">
      <xdr:nvSpPr>
        <xdr:cNvPr id="1494" name="Text Box 4"/>
        <xdr:cNvSpPr txBox="1">
          <a:spLocks noChangeArrowheads="1"/>
        </xdr:cNvSpPr>
      </xdr:nvSpPr>
      <xdr:spPr bwMode="auto">
        <a:xfrm>
          <a:off x="7772400" y="3695700"/>
          <a:ext cx="1587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606425</xdr:colOff>
      <xdr:row>18</xdr:row>
      <xdr:rowOff>104775</xdr:rowOff>
    </xdr:to>
    <xdr:sp macro="" textlink="">
      <xdr:nvSpPr>
        <xdr:cNvPr id="1495" name="Text Box 4"/>
        <xdr:cNvSpPr txBox="1">
          <a:spLocks noChangeArrowheads="1"/>
        </xdr:cNvSpPr>
      </xdr:nvSpPr>
      <xdr:spPr bwMode="auto">
        <a:xfrm>
          <a:off x="7772400" y="3695700"/>
          <a:ext cx="1587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606425</xdr:colOff>
      <xdr:row>18</xdr:row>
      <xdr:rowOff>104775</xdr:rowOff>
    </xdr:to>
    <xdr:sp macro="" textlink="">
      <xdr:nvSpPr>
        <xdr:cNvPr id="1496" name="Text Box 4"/>
        <xdr:cNvSpPr txBox="1">
          <a:spLocks noChangeArrowheads="1"/>
        </xdr:cNvSpPr>
      </xdr:nvSpPr>
      <xdr:spPr bwMode="auto">
        <a:xfrm>
          <a:off x="7781925" y="3695700"/>
          <a:ext cx="1492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606425</xdr:colOff>
      <xdr:row>18</xdr:row>
      <xdr:rowOff>104775</xdr:rowOff>
    </xdr:to>
    <xdr:sp macro="" textlink="">
      <xdr:nvSpPr>
        <xdr:cNvPr id="1497" name="Text Box 4"/>
        <xdr:cNvSpPr txBox="1">
          <a:spLocks noChangeArrowheads="1"/>
        </xdr:cNvSpPr>
      </xdr:nvSpPr>
      <xdr:spPr bwMode="auto">
        <a:xfrm>
          <a:off x="7772400" y="3695700"/>
          <a:ext cx="1587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606425</xdr:colOff>
      <xdr:row>18</xdr:row>
      <xdr:rowOff>104775</xdr:rowOff>
    </xdr:to>
    <xdr:sp macro="" textlink="">
      <xdr:nvSpPr>
        <xdr:cNvPr id="1498" name="Text Box 4"/>
        <xdr:cNvSpPr txBox="1">
          <a:spLocks noChangeArrowheads="1"/>
        </xdr:cNvSpPr>
      </xdr:nvSpPr>
      <xdr:spPr bwMode="auto">
        <a:xfrm>
          <a:off x="7791450" y="3695700"/>
          <a:ext cx="1397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606425</xdr:colOff>
      <xdr:row>18</xdr:row>
      <xdr:rowOff>104775</xdr:rowOff>
    </xdr:to>
    <xdr:sp macro="" textlink="">
      <xdr:nvSpPr>
        <xdr:cNvPr id="1499" name="Text Box 4"/>
        <xdr:cNvSpPr txBox="1">
          <a:spLocks noChangeArrowheads="1"/>
        </xdr:cNvSpPr>
      </xdr:nvSpPr>
      <xdr:spPr bwMode="auto">
        <a:xfrm>
          <a:off x="7772400" y="3695700"/>
          <a:ext cx="1587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606425</xdr:colOff>
      <xdr:row>18</xdr:row>
      <xdr:rowOff>104775</xdr:rowOff>
    </xdr:to>
    <xdr:sp macro="" textlink="">
      <xdr:nvSpPr>
        <xdr:cNvPr id="1500" name="Text Box 4"/>
        <xdr:cNvSpPr txBox="1">
          <a:spLocks noChangeArrowheads="1"/>
        </xdr:cNvSpPr>
      </xdr:nvSpPr>
      <xdr:spPr bwMode="auto">
        <a:xfrm>
          <a:off x="7791450" y="3695700"/>
          <a:ext cx="1397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606425</xdr:colOff>
      <xdr:row>18</xdr:row>
      <xdr:rowOff>104775</xdr:rowOff>
    </xdr:to>
    <xdr:sp macro="" textlink="">
      <xdr:nvSpPr>
        <xdr:cNvPr id="1501" name="Text Box 4"/>
        <xdr:cNvSpPr txBox="1">
          <a:spLocks noChangeArrowheads="1"/>
        </xdr:cNvSpPr>
      </xdr:nvSpPr>
      <xdr:spPr bwMode="auto">
        <a:xfrm>
          <a:off x="7762875" y="3695700"/>
          <a:ext cx="1682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606425</xdr:colOff>
      <xdr:row>18</xdr:row>
      <xdr:rowOff>104775</xdr:rowOff>
    </xdr:to>
    <xdr:sp macro="" textlink="">
      <xdr:nvSpPr>
        <xdr:cNvPr id="1502" name="Text Box 4"/>
        <xdr:cNvSpPr txBox="1">
          <a:spLocks noChangeArrowheads="1"/>
        </xdr:cNvSpPr>
      </xdr:nvSpPr>
      <xdr:spPr bwMode="auto">
        <a:xfrm>
          <a:off x="7762875" y="3695700"/>
          <a:ext cx="1682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606425</xdr:colOff>
      <xdr:row>18</xdr:row>
      <xdr:rowOff>104775</xdr:rowOff>
    </xdr:to>
    <xdr:sp macro="" textlink="">
      <xdr:nvSpPr>
        <xdr:cNvPr id="1503" name="Text Box 4"/>
        <xdr:cNvSpPr txBox="1">
          <a:spLocks noChangeArrowheads="1"/>
        </xdr:cNvSpPr>
      </xdr:nvSpPr>
      <xdr:spPr bwMode="auto">
        <a:xfrm>
          <a:off x="7772400" y="3695700"/>
          <a:ext cx="1587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606425</xdr:colOff>
      <xdr:row>17</xdr:row>
      <xdr:rowOff>133350</xdr:rowOff>
    </xdr:to>
    <xdr:sp macro="" textlink="">
      <xdr:nvSpPr>
        <xdr:cNvPr id="1504" name="Text Box 4"/>
        <xdr:cNvSpPr txBox="1">
          <a:spLocks noChangeArrowheads="1"/>
        </xdr:cNvSpPr>
      </xdr:nvSpPr>
      <xdr:spPr bwMode="auto">
        <a:xfrm>
          <a:off x="7781925" y="3505200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606425</xdr:colOff>
      <xdr:row>17</xdr:row>
      <xdr:rowOff>133350</xdr:rowOff>
    </xdr:to>
    <xdr:sp macro="" textlink="">
      <xdr:nvSpPr>
        <xdr:cNvPr id="1505" name="Text Box 4"/>
        <xdr:cNvSpPr txBox="1">
          <a:spLocks noChangeArrowheads="1"/>
        </xdr:cNvSpPr>
      </xdr:nvSpPr>
      <xdr:spPr bwMode="auto">
        <a:xfrm>
          <a:off x="7781925" y="3505200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506" name="Text Box 4"/>
        <xdr:cNvSpPr txBox="1">
          <a:spLocks noChangeArrowheads="1"/>
        </xdr:cNvSpPr>
      </xdr:nvSpPr>
      <xdr:spPr bwMode="auto">
        <a:xfrm>
          <a:off x="7781925" y="3695700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507" name="Text Box 4"/>
        <xdr:cNvSpPr txBox="1">
          <a:spLocks noChangeArrowheads="1"/>
        </xdr:cNvSpPr>
      </xdr:nvSpPr>
      <xdr:spPr bwMode="auto">
        <a:xfrm>
          <a:off x="7781925" y="3695700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25400</xdr:colOff>
      <xdr:row>17</xdr:row>
      <xdr:rowOff>133350</xdr:rowOff>
    </xdr:to>
    <xdr:sp macro="" textlink="">
      <xdr:nvSpPr>
        <xdr:cNvPr id="1508" name="Text Box 4"/>
        <xdr:cNvSpPr txBox="1">
          <a:spLocks noChangeArrowheads="1"/>
        </xdr:cNvSpPr>
      </xdr:nvSpPr>
      <xdr:spPr bwMode="auto">
        <a:xfrm>
          <a:off x="7772400" y="3505200"/>
          <a:ext cx="2730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25400</xdr:colOff>
      <xdr:row>17</xdr:row>
      <xdr:rowOff>133350</xdr:rowOff>
    </xdr:to>
    <xdr:sp macro="" textlink="">
      <xdr:nvSpPr>
        <xdr:cNvPr id="1509" name="Text Box 4"/>
        <xdr:cNvSpPr txBox="1">
          <a:spLocks noChangeArrowheads="1"/>
        </xdr:cNvSpPr>
      </xdr:nvSpPr>
      <xdr:spPr bwMode="auto">
        <a:xfrm>
          <a:off x="7772400" y="3505200"/>
          <a:ext cx="2730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25400</xdr:colOff>
      <xdr:row>17</xdr:row>
      <xdr:rowOff>133350</xdr:rowOff>
    </xdr:to>
    <xdr:sp macro="" textlink="">
      <xdr:nvSpPr>
        <xdr:cNvPr id="1510" name="Text Box 4"/>
        <xdr:cNvSpPr txBox="1">
          <a:spLocks noChangeArrowheads="1"/>
        </xdr:cNvSpPr>
      </xdr:nvSpPr>
      <xdr:spPr bwMode="auto">
        <a:xfrm>
          <a:off x="7772400" y="3505200"/>
          <a:ext cx="2730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25400</xdr:colOff>
      <xdr:row>17</xdr:row>
      <xdr:rowOff>133350</xdr:rowOff>
    </xdr:to>
    <xdr:sp macro="" textlink="">
      <xdr:nvSpPr>
        <xdr:cNvPr id="1511" name="Text Box 4"/>
        <xdr:cNvSpPr txBox="1">
          <a:spLocks noChangeArrowheads="1"/>
        </xdr:cNvSpPr>
      </xdr:nvSpPr>
      <xdr:spPr bwMode="auto">
        <a:xfrm>
          <a:off x="7772400" y="3505200"/>
          <a:ext cx="2730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25400</xdr:colOff>
      <xdr:row>17</xdr:row>
      <xdr:rowOff>133350</xdr:rowOff>
    </xdr:to>
    <xdr:sp macro="" textlink="">
      <xdr:nvSpPr>
        <xdr:cNvPr id="1512" name="Text Box 4"/>
        <xdr:cNvSpPr txBox="1">
          <a:spLocks noChangeArrowheads="1"/>
        </xdr:cNvSpPr>
      </xdr:nvSpPr>
      <xdr:spPr bwMode="auto">
        <a:xfrm>
          <a:off x="7772400" y="3505200"/>
          <a:ext cx="2730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25400</xdr:colOff>
      <xdr:row>17</xdr:row>
      <xdr:rowOff>133350</xdr:rowOff>
    </xdr:to>
    <xdr:sp macro="" textlink="">
      <xdr:nvSpPr>
        <xdr:cNvPr id="1513" name="Text Box 4"/>
        <xdr:cNvSpPr txBox="1">
          <a:spLocks noChangeArrowheads="1"/>
        </xdr:cNvSpPr>
      </xdr:nvSpPr>
      <xdr:spPr bwMode="auto">
        <a:xfrm>
          <a:off x="7772400" y="3505200"/>
          <a:ext cx="2730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25400</xdr:colOff>
      <xdr:row>17</xdr:row>
      <xdr:rowOff>133350</xdr:rowOff>
    </xdr:to>
    <xdr:sp macro="" textlink="">
      <xdr:nvSpPr>
        <xdr:cNvPr id="1514" name="Text Box 4"/>
        <xdr:cNvSpPr txBox="1">
          <a:spLocks noChangeArrowheads="1"/>
        </xdr:cNvSpPr>
      </xdr:nvSpPr>
      <xdr:spPr bwMode="auto">
        <a:xfrm>
          <a:off x="7772400" y="3505200"/>
          <a:ext cx="2730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25400</xdr:colOff>
      <xdr:row>17</xdr:row>
      <xdr:rowOff>133350</xdr:rowOff>
    </xdr:to>
    <xdr:sp macro="" textlink="">
      <xdr:nvSpPr>
        <xdr:cNvPr id="1515" name="Text Box 4"/>
        <xdr:cNvSpPr txBox="1">
          <a:spLocks noChangeArrowheads="1"/>
        </xdr:cNvSpPr>
      </xdr:nvSpPr>
      <xdr:spPr bwMode="auto">
        <a:xfrm>
          <a:off x="7772400" y="3505200"/>
          <a:ext cx="2730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25400</xdr:colOff>
      <xdr:row>17</xdr:row>
      <xdr:rowOff>133350</xdr:rowOff>
    </xdr:to>
    <xdr:sp macro="" textlink="">
      <xdr:nvSpPr>
        <xdr:cNvPr id="1516" name="Text Box 4"/>
        <xdr:cNvSpPr txBox="1">
          <a:spLocks noChangeArrowheads="1"/>
        </xdr:cNvSpPr>
      </xdr:nvSpPr>
      <xdr:spPr bwMode="auto">
        <a:xfrm>
          <a:off x="7772400" y="3505200"/>
          <a:ext cx="2730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25400</xdr:colOff>
      <xdr:row>17</xdr:row>
      <xdr:rowOff>133350</xdr:rowOff>
    </xdr:to>
    <xdr:sp macro="" textlink="">
      <xdr:nvSpPr>
        <xdr:cNvPr id="1517" name="Text Box 4"/>
        <xdr:cNvSpPr txBox="1">
          <a:spLocks noChangeArrowheads="1"/>
        </xdr:cNvSpPr>
      </xdr:nvSpPr>
      <xdr:spPr bwMode="auto">
        <a:xfrm>
          <a:off x="7772400" y="3505200"/>
          <a:ext cx="2730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518" name="Text Box 4"/>
        <xdr:cNvSpPr txBox="1">
          <a:spLocks noChangeArrowheads="1"/>
        </xdr:cNvSpPr>
      </xdr:nvSpPr>
      <xdr:spPr bwMode="auto">
        <a:xfrm>
          <a:off x="7772400" y="3695700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519" name="Text Box 4"/>
        <xdr:cNvSpPr txBox="1">
          <a:spLocks noChangeArrowheads="1"/>
        </xdr:cNvSpPr>
      </xdr:nvSpPr>
      <xdr:spPr bwMode="auto">
        <a:xfrm>
          <a:off x="7772400" y="3695700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520" name="Text Box 4"/>
        <xdr:cNvSpPr txBox="1">
          <a:spLocks noChangeArrowheads="1"/>
        </xdr:cNvSpPr>
      </xdr:nvSpPr>
      <xdr:spPr bwMode="auto">
        <a:xfrm>
          <a:off x="7772400" y="3695700"/>
          <a:ext cx="168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521" name="Text Box 4"/>
        <xdr:cNvSpPr txBox="1">
          <a:spLocks noChangeArrowheads="1"/>
        </xdr:cNvSpPr>
      </xdr:nvSpPr>
      <xdr:spPr bwMode="auto">
        <a:xfrm>
          <a:off x="7772400" y="3695700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522" name="Text Box 4"/>
        <xdr:cNvSpPr txBox="1">
          <a:spLocks noChangeArrowheads="1"/>
        </xdr:cNvSpPr>
      </xdr:nvSpPr>
      <xdr:spPr bwMode="auto">
        <a:xfrm>
          <a:off x="7772400" y="3695700"/>
          <a:ext cx="177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523" name="Text Box 4"/>
        <xdr:cNvSpPr txBox="1">
          <a:spLocks noChangeArrowheads="1"/>
        </xdr:cNvSpPr>
      </xdr:nvSpPr>
      <xdr:spPr bwMode="auto">
        <a:xfrm>
          <a:off x="7781925" y="3695700"/>
          <a:ext cx="177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524" name="Text Box 4"/>
        <xdr:cNvSpPr txBox="1">
          <a:spLocks noChangeArrowheads="1"/>
        </xdr:cNvSpPr>
      </xdr:nvSpPr>
      <xdr:spPr bwMode="auto">
        <a:xfrm>
          <a:off x="7772400" y="3695700"/>
          <a:ext cx="177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525" name="Text Box 4"/>
        <xdr:cNvSpPr txBox="1">
          <a:spLocks noChangeArrowheads="1"/>
        </xdr:cNvSpPr>
      </xdr:nvSpPr>
      <xdr:spPr bwMode="auto">
        <a:xfrm>
          <a:off x="7791450" y="3695700"/>
          <a:ext cx="168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526" name="Text Box 4"/>
        <xdr:cNvSpPr txBox="1">
          <a:spLocks noChangeArrowheads="1"/>
        </xdr:cNvSpPr>
      </xdr:nvSpPr>
      <xdr:spPr bwMode="auto">
        <a:xfrm>
          <a:off x="7772400" y="3695700"/>
          <a:ext cx="187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527" name="Text Box 4"/>
        <xdr:cNvSpPr txBox="1">
          <a:spLocks noChangeArrowheads="1"/>
        </xdr:cNvSpPr>
      </xdr:nvSpPr>
      <xdr:spPr bwMode="auto">
        <a:xfrm>
          <a:off x="7772400" y="3695700"/>
          <a:ext cx="177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528" name="Text Box 4"/>
        <xdr:cNvSpPr txBox="1">
          <a:spLocks noChangeArrowheads="1"/>
        </xdr:cNvSpPr>
      </xdr:nvSpPr>
      <xdr:spPr bwMode="auto">
        <a:xfrm>
          <a:off x="7781925" y="3695700"/>
          <a:ext cx="177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529" name="Text Box 4"/>
        <xdr:cNvSpPr txBox="1">
          <a:spLocks noChangeArrowheads="1"/>
        </xdr:cNvSpPr>
      </xdr:nvSpPr>
      <xdr:spPr bwMode="auto">
        <a:xfrm>
          <a:off x="7772400" y="3695700"/>
          <a:ext cx="177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530" name="Text Box 4"/>
        <xdr:cNvSpPr txBox="1">
          <a:spLocks noChangeArrowheads="1"/>
        </xdr:cNvSpPr>
      </xdr:nvSpPr>
      <xdr:spPr bwMode="auto">
        <a:xfrm>
          <a:off x="7791450" y="3695700"/>
          <a:ext cx="168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531" name="Text Box 4"/>
        <xdr:cNvSpPr txBox="1">
          <a:spLocks noChangeArrowheads="1"/>
        </xdr:cNvSpPr>
      </xdr:nvSpPr>
      <xdr:spPr bwMode="auto">
        <a:xfrm>
          <a:off x="7772400" y="3695700"/>
          <a:ext cx="187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532" name="Text Box 4"/>
        <xdr:cNvSpPr txBox="1">
          <a:spLocks noChangeArrowheads="1"/>
        </xdr:cNvSpPr>
      </xdr:nvSpPr>
      <xdr:spPr bwMode="auto">
        <a:xfrm>
          <a:off x="7791450" y="3695700"/>
          <a:ext cx="139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533" name="Text Box 4"/>
        <xdr:cNvSpPr txBox="1">
          <a:spLocks noChangeArrowheads="1"/>
        </xdr:cNvSpPr>
      </xdr:nvSpPr>
      <xdr:spPr bwMode="auto">
        <a:xfrm>
          <a:off x="7762875" y="3695700"/>
          <a:ext cx="168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534" name="Text Box 4"/>
        <xdr:cNvSpPr txBox="1">
          <a:spLocks noChangeArrowheads="1"/>
        </xdr:cNvSpPr>
      </xdr:nvSpPr>
      <xdr:spPr bwMode="auto">
        <a:xfrm>
          <a:off x="7762875" y="3695700"/>
          <a:ext cx="168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535" name="Text Box 4"/>
        <xdr:cNvSpPr txBox="1">
          <a:spLocks noChangeArrowheads="1"/>
        </xdr:cNvSpPr>
      </xdr:nvSpPr>
      <xdr:spPr bwMode="auto">
        <a:xfrm>
          <a:off x="7772400" y="3695700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606425</xdr:colOff>
      <xdr:row>17</xdr:row>
      <xdr:rowOff>133350</xdr:rowOff>
    </xdr:to>
    <xdr:sp macro="" textlink="">
      <xdr:nvSpPr>
        <xdr:cNvPr id="1536" name="Text Box 4"/>
        <xdr:cNvSpPr txBox="1">
          <a:spLocks noChangeArrowheads="1"/>
        </xdr:cNvSpPr>
      </xdr:nvSpPr>
      <xdr:spPr bwMode="auto">
        <a:xfrm>
          <a:off x="7781925" y="3505200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606425</xdr:colOff>
      <xdr:row>17</xdr:row>
      <xdr:rowOff>133350</xdr:rowOff>
    </xdr:to>
    <xdr:sp macro="" textlink="">
      <xdr:nvSpPr>
        <xdr:cNvPr id="1537" name="Text Box 4"/>
        <xdr:cNvSpPr txBox="1">
          <a:spLocks noChangeArrowheads="1"/>
        </xdr:cNvSpPr>
      </xdr:nvSpPr>
      <xdr:spPr bwMode="auto">
        <a:xfrm>
          <a:off x="7781925" y="3505200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538" name="Text Box 4"/>
        <xdr:cNvSpPr txBox="1">
          <a:spLocks noChangeArrowheads="1"/>
        </xdr:cNvSpPr>
      </xdr:nvSpPr>
      <xdr:spPr bwMode="auto">
        <a:xfrm>
          <a:off x="7781925" y="3695700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539" name="Text Box 4"/>
        <xdr:cNvSpPr txBox="1">
          <a:spLocks noChangeArrowheads="1"/>
        </xdr:cNvSpPr>
      </xdr:nvSpPr>
      <xdr:spPr bwMode="auto">
        <a:xfrm>
          <a:off x="7781925" y="3695700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25400</xdr:colOff>
      <xdr:row>17</xdr:row>
      <xdr:rowOff>133350</xdr:rowOff>
    </xdr:to>
    <xdr:sp macro="" textlink="">
      <xdr:nvSpPr>
        <xdr:cNvPr id="1540" name="Text Box 4"/>
        <xdr:cNvSpPr txBox="1">
          <a:spLocks noChangeArrowheads="1"/>
        </xdr:cNvSpPr>
      </xdr:nvSpPr>
      <xdr:spPr bwMode="auto">
        <a:xfrm>
          <a:off x="7772400" y="3505200"/>
          <a:ext cx="2730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25400</xdr:colOff>
      <xdr:row>17</xdr:row>
      <xdr:rowOff>133350</xdr:rowOff>
    </xdr:to>
    <xdr:sp macro="" textlink="">
      <xdr:nvSpPr>
        <xdr:cNvPr id="1541" name="Text Box 4"/>
        <xdr:cNvSpPr txBox="1">
          <a:spLocks noChangeArrowheads="1"/>
        </xdr:cNvSpPr>
      </xdr:nvSpPr>
      <xdr:spPr bwMode="auto">
        <a:xfrm>
          <a:off x="7772400" y="3505200"/>
          <a:ext cx="2730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25400</xdr:colOff>
      <xdr:row>17</xdr:row>
      <xdr:rowOff>133350</xdr:rowOff>
    </xdr:to>
    <xdr:sp macro="" textlink="">
      <xdr:nvSpPr>
        <xdr:cNvPr id="1542" name="Text Box 4"/>
        <xdr:cNvSpPr txBox="1">
          <a:spLocks noChangeArrowheads="1"/>
        </xdr:cNvSpPr>
      </xdr:nvSpPr>
      <xdr:spPr bwMode="auto">
        <a:xfrm>
          <a:off x="7772400" y="3505200"/>
          <a:ext cx="2730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25400</xdr:colOff>
      <xdr:row>17</xdr:row>
      <xdr:rowOff>133350</xdr:rowOff>
    </xdr:to>
    <xdr:sp macro="" textlink="">
      <xdr:nvSpPr>
        <xdr:cNvPr id="1543" name="Text Box 4"/>
        <xdr:cNvSpPr txBox="1">
          <a:spLocks noChangeArrowheads="1"/>
        </xdr:cNvSpPr>
      </xdr:nvSpPr>
      <xdr:spPr bwMode="auto">
        <a:xfrm>
          <a:off x="7772400" y="3505200"/>
          <a:ext cx="2730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25400</xdr:colOff>
      <xdr:row>17</xdr:row>
      <xdr:rowOff>133350</xdr:rowOff>
    </xdr:to>
    <xdr:sp macro="" textlink="">
      <xdr:nvSpPr>
        <xdr:cNvPr id="1544" name="Text Box 4"/>
        <xdr:cNvSpPr txBox="1">
          <a:spLocks noChangeArrowheads="1"/>
        </xdr:cNvSpPr>
      </xdr:nvSpPr>
      <xdr:spPr bwMode="auto">
        <a:xfrm>
          <a:off x="7772400" y="3505200"/>
          <a:ext cx="2730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25400</xdr:colOff>
      <xdr:row>17</xdr:row>
      <xdr:rowOff>133350</xdr:rowOff>
    </xdr:to>
    <xdr:sp macro="" textlink="">
      <xdr:nvSpPr>
        <xdr:cNvPr id="1545" name="Text Box 4"/>
        <xdr:cNvSpPr txBox="1">
          <a:spLocks noChangeArrowheads="1"/>
        </xdr:cNvSpPr>
      </xdr:nvSpPr>
      <xdr:spPr bwMode="auto">
        <a:xfrm>
          <a:off x="7772400" y="3505200"/>
          <a:ext cx="2730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25400</xdr:colOff>
      <xdr:row>17</xdr:row>
      <xdr:rowOff>133350</xdr:rowOff>
    </xdr:to>
    <xdr:sp macro="" textlink="">
      <xdr:nvSpPr>
        <xdr:cNvPr id="1546" name="Text Box 4"/>
        <xdr:cNvSpPr txBox="1">
          <a:spLocks noChangeArrowheads="1"/>
        </xdr:cNvSpPr>
      </xdr:nvSpPr>
      <xdr:spPr bwMode="auto">
        <a:xfrm>
          <a:off x="7772400" y="3505200"/>
          <a:ext cx="2730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25400</xdr:colOff>
      <xdr:row>17</xdr:row>
      <xdr:rowOff>133350</xdr:rowOff>
    </xdr:to>
    <xdr:sp macro="" textlink="">
      <xdr:nvSpPr>
        <xdr:cNvPr id="1547" name="Text Box 4"/>
        <xdr:cNvSpPr txBox="1">
          <a:spLocks noChangeArrowheads="1"/>
        </xdr:cNvSpPr>
      </xdr:nvSpPr>
      <xdr:spPr bwMode="auto">
        <a:xfrm>
          <a:off x="7772400" y="3505200"/>
          <a:ext cx="2730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25400</xdr:colOff>
      <xdr:row>17</xdr:row>
      <xdr:rowOff>133350</xdr:rowOff>
    </xdr:to>
    <xdr:sp macro="" textlink="">
      <xdr:nvSpPr>
        <xdr:cNvPr id="1548" name="Text Box 4"/>
        <xdr:cNvSpPr txBox="1">
          <a:spLocks noChangeArrowheads="1"/>
        </xdr:cNvSpPr>
      </xdr:nvSpPr>
      <xdr:spPr bwMode="auto">
        <a:xfrm>
          <a:off x="7772400" y="3505200"/>
          <a:ext cx="2730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25400</xdr:colOff>
      <xdr:row>17</xdr:row>
      <xdr:rowOff>133350</xdr:rowOff>
    </xdr:to>
    <xdr:sp macro="" textlink="">
      <xdr:nvSpPr>
        <xdr:cNvPr id="1549" name="Text Box 4"/>
        <xdr:cNvSpPr txBox="1">
          <a:spLocks noChangeArrowheads="1"/>
        </xdr:cNvSpPr>
      </xdr:nvSpPr>
      <xdr:spPr bwMode="auto">
        <a:xfrm>
          <a:off x="7772400" y="3505200"/>
          <a:ext cx="2730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550" name="Text Box 4"/>
        <xdr:cNvSpPr txBox="1">
          <a:spLocks noChangeArrowheads="1"/>
        </xdr:cNvSpPr>
      </xdr:nvSpPr>
      <xdr:spPr bwMode="auto">
        <a:xfrm>
          <a:off x="7772400" y="3695700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551" name="Text Box 4"/>
        <xdr:cNvSpPr txBox="1">
          <a:spLocks noChangeArrowheads="1"/>
        </xdr:cNvSpPr>
      </xdr:nvSpPr>
      <xdr:spPr bwMode="auto">
        <a:xfrm>
          <a:off x="7772400" y="3695700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552" name="Text Box 4"/>
        <xdr:cNvSpPr txBox="1">
          <a:spLocks noChangeArrowheads="1"/>
        </xdr:cNvSpPr>
      </xdr:nvSpPr>
      <xdr:spPr bwMode="auto">
        <a:xfrm>
          <a:off x="7772400" y="3695700"/>
          <a:ext cx="168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553" name="Text Box 4"/>
        <xdr:cNvSpPr txBox="1">
          <a:spLocks noChangeArrowheads="1"/>
        </xdr:cNvSpPr>
      </xdr:nvSpPr>
      <xdr:spPr bwMode="auto">
        <a:xfrm>
          <a:off x="7772400" y="3695700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554" name="Text Box 4"/>
        <xdr:cNvSpPr txBox="1">
          <a:spLocks noChangeArrowheads="1"/>
        </xdr:cNvSpPr>
      </xdr:nvSpPr>
      <xdr:spPr bwMode="auto">
        <a:xfrm>
          <a:off x="7772400" y="3695700"/>
          <a:ext cx="177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555" name="Text Box 4"/>
        <xdr:cNvSpPr txBox="1">
          <a:spLocks noChangeArrowheads="1"/>
        </xdr:cNvSpPr>
      </xdr:nvSpPr>
      <xdr:spPr bwMode="auto">
        <a:xfrm>
          <a:off x="7781925" y="3695700"/>
          <a:ext cx="177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556" name="Text Box 4"/>
        <xdr:cNvSpPr txBox="1">
          <a:spLocks noChangeArrowheads="1"/>
        </xdr:cNvSpPr>
      </xdr:nvSpPr>
      <xdr:spPr bwMode="auto">
        <a:xfrm>
          <a:off x="7772400" y="3695700"/>
          <a:ext cx="177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557" name="Text Box 4"/>
        <xdr:cNvSpPr txBox="1">
          <a:spLocks noChangeArrowheads="1"/>
        </xdr:cNvSpPr>
      </xdr:nvSpPr>
      <xdr:spPr bwMode="auto">
        <a:xfrm>
          <a:off x="7791450" y="3695700"/>
          <a:ext cx="168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558" name="Text Box 4"/>
        <xdr:cNvSpPr txBox="1">
          <a:spLocks noChangeArrowheads="1"/>
        </xdr:cNvSpPr>
      </xdr:nvSpPr>
      <xdr:spPr bwMode="auto">
        <a:xfrm>
          <a:off x="7772400" y="3695700"/>
          <a:ext cx="187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559" name="Text Box 4"/>
        <xdr:cNvSpPr txBox="1">
          <a:spLocks noChangeArrowheads="1"/>
        </xdr:cNvSpPr>
      </xdr:nvSpPr>
      <xdr:spPr bwMode="auto">
        <a:xfrm>
          <a:off x="7772400" y="3695700"/>
          <a:ext cx="177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560" name="Text Box 4"/>
        <xdr:cNvSpPr txBox="1">
          <a:spLocks noChangeArrowheads="1"/>
        </xdr:cNvSpPr>
      </xdr:nvSpPr>
      <xdr:spPr bwMode="auto">
        <a:xfrm>
          <a:off x="7781925" y="3695700"/>
          <a:ext cx="177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561" name="Text Box 4"/>
        <xdr:cNvSpPr txBox="1">
          <a:spLocks noChangeArrowheads="1"/>
        </xdr:cNvSpPr>
      </xdr:nvSpPr>
      <xdr:spPr bwMode="auto">
        <a:xfrm>
          <a:off x="7772400" y="3695700"/>
          <a:ext cx="177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562" name="Text Box 4"/>
        <xdr:cNvSpPr txBox="1">
          <a:spLocks noChangeArrowheads="1"/>
        </xdr:cNvSpPr>
      </xdr:nvSpPr>
      <xdr:spPr bwMode="auto">
        <a:xfrm>
          <a:off x="7791450" y="3695700"/>
          <a:ext cx="168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563" name="Text Box 4"/>
        <xdr:cNvSpPr txBox="1">
          <a:spLocks noChangeArrowheads="1"/>
        </xdr:cNvSpPr>
      </xdr:nvSpPr>
      <xdr:spPr bwMode="auto">
        <a:xfrm>
          <a:off x="7772400" y="3695700"/>
          <a:ext cx="187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564" name="Text Box 4"/>
        <xdr:cNvSpPr txBox="1">
          <a:spLocks noChangeArrowheads="1"/>
        </xdr:cNvSpPr>
      </xdr:nvSpPr>
      <xdr:spPr bwMode="auto">
        <a:xfrm>
          <a:off x="7791450" y="3695700"/>
          <a:ext cx="139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565" name="Text Box 4"/>
        <xdr:cNvSpPr txBox="1">
          <a:spLocks noChangeArrowheads="1"/>
        </xdr:cNvSpPr>
      </xdr:nvSpPr>
      <xdr:spPr bwMode="auto">
        <a:xfrm>
          <a:off x="7762875" y="3695700"/>
          <a:ext cx="168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566" name="Text Box 4"/>
        <xdr:cNvSpPr txBox="1">
          <a:spLocks noChangeArrowheads="1"/>
        </xdr:cNvSpPr>
      </xdr:nvSpPr>
      <xdr:spPr bwMode="auto">
        <a:xfrm>
          <a:off x="7762875" y="3695700"/>
          <a:ext cx="168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567" name="Text Box 4"/>
        <xdr:cNvSpPr txBox="1">
          <a:spLocks noChangeArrowheads="1"/>
        </xdr:cNvSpPr>
      </xdr:nvSpPr>
      <xdr:spPr bwMode="auto">
        <a:xfrm>
          <a:off x="7772400" y="3695700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606425</xdr:colOff>
      <xdr:row>17</xdr:row>
      <xdr:rowOff>133350</xdr:rowOff>
    </xdr:to>
    <xdr:sp macro="" textlink="">
      <xdr:nvSpPr>
        <xdr:cNvPr id="1568" name="Text Box 4"/>
        <xdr:cNvSpPr txBox="1">
          <a:spLocks noChangeArrowheads="1"/>
        </xdr:cNvSpPr>
      </xdr:nvSpPr>
      <xdr:spPr bwMode="auto">
        <a:xfrm>
          <a:off x="7781925" y="3505200"/>
          <a:ext cx="2159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606425</xdr:colOff>
      <xdr:row>17</xdr:row>
      <xdr:rowOff>133350</xdr:rowOff>
    </xdr:to>
    <xdr:sp macro="" textlink="">
      <xdr:nvSpPr>
        <xdr:cNvPr id="1569" name="Text Box 4"/>
        <xdr:cNvSpPr txBox="1">
          <a:spLocks noChangeArrowheads="1"/>
        </xdr:cNvSpPr>
      </xdr:nvSpPr>
      <xdr:spPr bwMode="auto">
        <a:xfrm>
          <a:off x="7781925" y="3505200"/>
          <a:ext cx="2159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570" name="Text Box 4"/>
        <xdr:cNvSpPr txBox="1">
          <a:spLocks noChangeArrowheads="1"/>
        </xdr:cNvSpPr>
      </xdr:nvSpPr>
      <xdr:spPr bwMode="auto">
        <a:xfrm>
          <a:off x="7781925" y="3695700"/>
          <a:ext cx="2159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571" name="Text Box 4"/>
        <xdr:cNvSpPr txBox="1">
          <a:spLocks noChangeArrowheads="1"/>
        </xdr:cNvSpPr>
      </xdr:nvSpPr>
      <xdr:spPr bwMode="auto">
        <a:xfrm>
          <a:off x="7781925" y="3695700"/>
          <a:ext cx="2159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130175</xdr:colOff>
      <xdr:row>17</xdr:row>
      <xdr:rowOff>133350</xdr:rowOff>
    </xdr:to>
    <xdr:sp macro="" textlink="">
      <xdr:nvSpPr>
        <xdr:cNvPr id="1572" name="Text Box 4"/>
        <xdr:cNvSpPr txBox="1">
          <a:spLocks noChangeArrowheads="1"/>
        </xdr:cNvSpPr>
      </xdr:nvSpPr>
      <xdr:spPr bwMode="auto">
        <a:xfrm>
          <a:off x="7772400" y="3505200"/>
          <a:ext cx="377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130175</xdr:colOff>
      <xdr:row>17</xdr:row>
      <xdr:rowOff>133350</xdr:rowOff>
    </xdr:to>
    <xdr:sp macro="" textlink="">
      <xdr:nvSpPr>
        <xdr:cNvPr id="1573" name="Text Box 4"/>
        <xdr:cNvSpPr txBox="1">
          <a:spLocks noChangeArrowheads="1"/>
        </xdr:cNvSpPr>
      </xdr:nvSpPr>
      <xdr:spPr bwMode="auto">
        <a:xfrm>
          <a:off x="7772400" y="3505200"/>
          <a:ext cx="377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130175</xdr:colOff>
      <xdr:row>17</xdr:row>
      <xdr:rowOff>133350</xdr:rowOff>
    </xdr:to>
    <xdr:sp macro="" textlink="">
      <xdr:nvSpPr>
        <xdr:cNvPr id="1574" name="Text Box 4"/>
        <xdr:cNvSpPr txBox="1">
          <a:spLocks noChangeArrowheads="1"/>
        </xdr:cNvSpPr>
      </xdr:nvSpPr>
      <xdr:spPr bwMode="auto">
        <a:xfrm>
          <a:off x="7772400" y="3505200"/>
          <a:ext cx="377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130175</xdr:colOff>
      <xdr:row>17</xdr:row>
      <xdr:rowOff>133350</xdr:rowOff>
    </xdr:to>
    <xdr:sp macro="" textlink="">
      <xdr:nvSpPr>
        <xdr:cNvPr id="1575" name="Text Box 4"/>
        <xdr:cNvSpPr txBox="1">
          <a:spLocks noChangeArrowheads="1"/>
        </xdr:cNvSpPr>
      </xdr:nvSpPr>
      <xdr:spPr bwMode="auto">
        <a:xfrm>
          <a:off x="7772400" y="3505200"/>
          <a:ext cx="377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130175</xdr:colOff>
      <xdr:row>17</xdr:row>
      <xdr:rowOff>133350</xdr:rowOff>
    </xdr:to>
    <xdr:sp macro="" textlink="">
      <xdr:nvSpPr>
        <xdr:cNvPr id="1576" name="Text Box 4"/>
        <xdr:cNvSpPr txBox="1">
          <a:spLocks noChangeArrowheads="1"/>
        </xdr:cNvSpPr>
      </xdr:nvSpPr>
      <xdr:spPr bwMode="auto">
        <a:xfrm>
          <a:off x="7772400" y="3505200"/>
          <a:ext cx="377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130175</xdr:colOff>
      <xdr:row>17</xdr:row>
      <xdr:rowOff>133350</xdr:rowOff>
    </xdr:to>
    <xdr:sp macro="" textlink="">
      <xdr:nvSpPr>
        <xdr:cNvPr id="1577" name="Text Box 4"/>
        <xdr:cNvSpPr txBox="1">
          <a:spLocks noChangeArrowheads="1"/>
        </xdr:cNvSpPr>
      </xdr:nvSpPr>
      <xdr:spPr bwMode="auto">
        <a:xfrm>
          <a:off x="7772400" y="3505200"/>
          <a:ext cx="377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130175</xdr:colOff>
      <xdr:row>17</xdr:row>
      <xdr:rowOff>133350</xdr:rowOff>
    </xdr:to>
    <xdr:sp macro="" textlink="">
      <xdr:nvSpPr>
        <xdr:cNvPr id="1578" name="Text Box 4"/>
        <xdr:cNvSpPr txBox="1">
          <a:spLocks noChangeArrowheads="1"/>
        </xdr:cNvSpPr>
      </xdr:nvSpPr>
      <xdr:spPr bwMode="auto">
        <a:xfrm>
          <a:off x="7772400" y="3505200"/>
          <a:ext cx="377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130175</xdr:colOff>
      <xdr:row>17</xdr:row>
      <xdr:rowOff>133350</xdr:rowOff>
    </xdr:to>
    <xdr:sp macro="" textlink="">
      <xdr:nvSpPr>
        <xdr:cNvPr id="1579" name="Text Box 4"/>
        <xdr:cNvSpPr txBox="1">
          <a:spLocks noChangeArrowheads="1"/>
        </xdr:cNvSpPr>
      </xdr:nvSpPr>
      <xdr:spPr bwMode="auto">
        <a:xfrm>
          <a:off x="7772400" y="3505200"/>
          <a:ext cx="377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130175</xdr:colOff>
      <xdr:row>17</xdr:row>
      <xdr:rowOff>133350</xdr:rowOff>
    </xdr:to>
    <xdr:sp macro="" textlink="">
      <xdr:nvSpPr>
        <xdr:cNvPr id="1580" name="Text Box 4"/>
        <xdr:cNvSpPr txBox="1">
          <a:spLocks noChangeArrowheads="1"/>
        </xdr:cNvSpPr>
      </xdr:nvSpPr>
      <xdr:spPr bwMode="auto">
        <a:xfrm>
          <a:off x="7772400" y="3505200"/>
          <a:ext cx="377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130175</xdr:colOff>
      <xdr:row>17</xdr:row>
      <xdr:rowOff>133350</xdr:rowOff>
    </xdr:to>
    <xdr:sp macro="" textlink="">
      <xdr:nvSpPr>
        <xdr:cNvPr id="1581" name="Text Box 4"/>
        <xdr:cNvSpPr txBox="1">
          <a:spLocks noChangeArrowheads="1"/>
        </xdr:cNvSpPr>
      </xdr:nvSpPr>
      <xdr:spPr bwMode="auto">
        <a:xfrm>
          <a:off x="7772400" y="3505200"/>
          <a:ext cx="377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15875</xdr:colOff>
      <xdr:row>18</xdr:row>
      <xdr:rowOff>133350</xdr:rowOff>
    </xdr:to>
    <xdr:sp macro="" textlink="">
      <xdr:nvSpPr>
        <xdr:cNvPr id="1582" name="Text Box 4"/>
        <xdr:cNvSpPr txBox="1">
          <a:spLocks noChangeArrowheads="1"/>
        </xdr:cNvSpPr>
      </xdr:nvSpPr>
      <xdr:spPr bwMode="auto">
        <a:xfrm>
          <a:off x="7772400" y="3695700"/>
          <a:ext cx="263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6350</xdr:colOff>
      <xdr:row>18</xdr:row>
      <xdr:rowOff>133350</xdr:rowOff>
    </xdr:to>
    <xdr:sp macro="" textlink="">
      <xdr:nvSpPr>
        <xdr:cNvPr id="1583" name="Text Box 4"/>
        <xdr:cNvSpPr txBox="1">
          <a:spLocks noChangeArrowheads="1"/>
        </xdr:cNvSpPr>
      </xdr:nvSpPr>
      <xdr:spPr bwMode="auto">
        <a:xfrm>
          <a:off x="7772400" y="3695700"/>
          <a:ext cx="254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25400</xdr:colOff>
      <xdr:row>18</xdr:row>
      <xdr:rowOff>133350</xdr:rowOff>
    </xdr:to>
    <xdr:sp macro="" textlink="">
      <xdr:nvSpPr>
        <xdr:cNvPr id="1584" name="Text Box 4"/>
        <xdr:cNvSpPr txBox="1">
          <a:spLocks noChangeArrowheads="1"/>
        </xdr:cNvSpPr>
      </xdr:nvSpPr>
      <xdr:spPr bwMode="auto">
        <a:xfrm>
          <a:off x="7772400" y="3695700"/>
          <a:ext cx="2730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6350</xdr:colOff>
      <xdr:row>18</xdr:row>
      <xdr:rowOff>133350</xdr:rowOff>
    </xdr:to>
    <xdr:sp macro="" textlink="">
      <xdr:nvSpPr>
        <xdr:cNvPr id="1585" name="Text Box 4"/>
        <xdr:cNvSpPr txBox="1">
          <a:spLocks noChangeArrowheads="1"/>
        </xdr:cNvSpPr>
      </xdr:nvSpPr>
      <xdr:spPr bwMode="auto">
        <a:xfrm>
          <a:off x="7772400" y="3695700"/>
          <a:ext cx="254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34925</xdr:colOff>
      <xdr:row>18</xdr:row>
      <xdr:rowOff>133350</xdr:rowOff>
    </xdr:to>
    <xdr:sp macro="" textlink="">
      <xdr:nvSpPr>
        <xdr:cNvPr id="1586" name="Text Box 4"/>
        <xdr:cNvSpPr txBox="1">
          <a:spLocks noChangeArrowheads="1"/>
        </xdr:cNvSpPr>
      </xdr:nvSpPr>
      <xdr:spPr bwMode="auto">
        <a:xfrm>
          <a:off x="7772400" y="3695700"/>
          <a:ext cx="2825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44450</xdr:colOff>
      <xdr:row>18</xdr:row>
      <xdr:rowOff>133350</xdr:rowOff>
    </xdr:to>
    <xdr:sp macro="" textlink="">
      <xdr:nvSpPr>
        <xdr:cNvPr id="1587" name="Text Box 4"/>
        <xdr:cNvSpPr txBox="1">
          <a:spLocks noChangeArrowheads="1"/>
        </xdr:cNvSpPr>
      </xdr:nvSpPr>
      <xdr:spPr bwMode="auto">
        <a:xfrm>
          <a:off x="7781925" y="3695700"/>
          <a:ext cx="2825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34925</xdr:colOff>
      <xdr:row>18</xdr:row>
      <xdr:rowOff>133350</xdr:rowOff>
    </xdr:to>
    <xdr:sp macro="" textlink="">
      <xdr:nvSpPr>
        <xdr:cNvPr id="1588" name="Text Box 4"/>
        <xdr:cNvSpPr txBox="1">
          <a:spLocks noChangeArrowheads="1"/>
        </xdr:cNvSpPr>
      </xdr:nvSpPr>
      <xdr:spPr bwMode="auto">
        <a:xfrm>
          <a:off x="7772400" y="3695700"/>
          <a:ext cx="2825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44450</xdr:colOff>
      <xdr:row>18</xdr:row>
      <xdr:rowOff>133350</xdr:rowOff>
    </xdr:to>
    <xdr:sp macro="" textlink="">
      <xdr:nvSpPr>
        <xdr:cNvPr id="1589" name="Text Box 4"/>
        <xdr:cNvSpPr txBox="1">
          <a:spLocks noChangeArrowheads="1"/>
        </xdr:cNvSpPr>
      </xdr:nvSpPr>
      <xdr:spPr bwMode="auto">
        <a:xfrm>
          <a:off x="7791450" y="3695700"/>
          <a:ext cx="2730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44450</xdr:colOff>
      <xdr:row>18</xdr:row>
      <xdr:rowOff>133350</xdr:rowOff>
    </xdr:to>
    <xdr:sp macro="" textlink="">
      <xdr:nvSpPr>
        <xdr:cNvPr id="1590" name="Text Box 4"/>
        <xdr:cNvSpPr txBox="1">
          <a:spLocks noChangeArrowheads="1"/>
        </xdr:cNvSpPr>
      </xdr:nvSpPr>
      <xdr:spPr bwMode="auto">
        <a:xfrm>
          <a:off x="7772400" y="3695700"/>
          <a:ext cx="292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34925</xdr:colOff>
      <xdr:row>18</xdr:row>
      <xdr:rowOff>133350</xdr:rowOff>
    </xdr:to>
    <xdr:sp macro="" textlink="">
      <xdr:nvSpPr>
        <xdr:cNvPr id="1591" name="Text Box 4"/>
        <xdr:cNvSpPr txBox="1">
          <a:spLocks noChangeArrowheads="1"/>
        </xdr:cNvSpPr>
      </xdr:nvSpPr>
      <xdr:spPr bwMode="auto">
        <a:xfrm>
          <a:off x="7772400" y="3695700"/>
          <a:ext cx="2825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44450</xdr:colOff>
      <xdr:row>18</xdr:row>
      <xdr:rowOff>133350</xdr:rowOff>
    </xdr:to>
    <xdr:sp macro="" textlink="">
      <xdr:nvSpPr>
        <xdr:cNvPr id="1592" name="Text Box 4"/>
        <xdr:cNvSpPr txBox="1">
          <a:spLocks noChangeArrowheads="1"/>
        </xdr:cNvSpPr>
      </xdr:nvSpPr>
      <xdr:spPr bwMode="auto">
        <a:xfrm>
          <a:off x="7781925" y="3695700"/>
          <a:ext cx="2825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34925</xdr:colOff>
      <xdr:row>18</xdr:row>
      <xdr:rowOff>133350</xdr:rowOff>
    </xdr:to>
    <xdr:sp macro="" textlink="">
      <xdr:nvSpPr>
        <xdr:cNvPr id="1593" name="Text Box 4"/>
        <xdr:cNvSpPr txBox="1">
          <a:spLocks noChangeArrowheads="1"/>
        </xdr:cNvSpPr>
      </xdr:nvSpPr>
      <xdr:spPr bwMode="auto">
        <a:xfrm>
          <a:off x="7772400" y="3695700"/>
          <a:ext cx="2825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44450</xdr:colOff>
      <xdr:row>18</xdr:row>
      <xdr:rowOff>133350</xdr:rowOff>
    </xdr:to>
    <xdr:sp macro="" textlink="">
      <xdr:nvSpPr>
        <xdr:cNvPr id="1594" name="Text Box 4"/>
        <xdr:cNvSpPr txBox="1">
          <a:spLocks noChangeArrowheads="1"/>
        </xdr:cNvSpPr>
      </xdr:nvSpPr>
      <xdr:spPr bwMode="auto">
        <a:xfrm>
          <a:off x="7791450" y="3695700"/>
          <a:ext cx="2730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44450</xdr:colOff>
      <xdr:row>18</xdr:row>
      <xdr:rowOff>133350</xdr:rowOff>
    </xdr:to>
    <xdr:sp macro="" textlink="">
      <xdr:nvSpPr>
        <xdr:cNvPr id="1595" name="Text Box 4"/>
        <xdr:cNvSpPr txBox="1">
          <a:spLocks noChangeArrowheads="1"/>
        </xdr:cNvSpPr>
      </xdr:nvSpPr>
      <xdr:spPr bwMode="auto">
        <a:xfrm>
          <a:off x="7772400" y="3695700"/>
          <a:ext cx="292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6350</xdr:colOff>
      <xdr:row>18</xdr:row>
      <xdr:rowOff>133350</xdr:rowOff>
    </xdr:to>
    <xdr:sp macro="" textlink="">
      <xdr:nvSpPr>
        <xdr:cNvPr id="1596" name="Text Box 4"/>
        <xdr:cNvSpPr txBox="1">
          <a:spLocks noChangeArrowheads="1"/>
        </xdr:cNvSpPr>
      </xdr:nvSpPr>
      <xdr:spPr bwMode="auto">
        <a:xfrm>
          <a:off x="7791450" y="3695700"/>
          <a:ext cx="2349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6350</xdr:colOff>
      <xdr:row>18</xdr:row>
      <xdr:rowOff>133350</xdr:rowOff>
    </xdr:to>
    <xdr:sp macro="" textlink="">
      <xdr:nvSpPr>
        <xdr:cNvPr id="1597" name="Text Box 4"/>
        <xdr:cNvSpPr txBox="1">
          <a:spLocks noChangeArrowheads="1"/>
        </xdr:cNvSpPr>
      </xdr:nvSpPr>
      <xdr:spPr bwMode="auto">
        <a:xfrm>
          <a:off x="7762875" y="3695700"/>
          <a:ext cx="263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6350</xdr:colOff>
      <xdr:row>18</xdr:row>
      <xdr:rowOff>133350</xdr:rowOff>
    </xdr:to>
    <xdr:sp macro="" textlink="">
      <xdr:nvSpPr>
        <xdr:cNvPr id="1598" name="Text Box 4"/>
        <xdr:cNvSpPr txBox="1">
          <a:spLocks noChangeArrowheads="1"/>
        </xdr:cNvSpPr>
      </xdr:nvSpPr>
      <xdr:spPr bwMode="auto">
        <a:xfrm>
          <a:off x="7762875" y="3695700"/>
          <a:ext cx="263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599" name="Text Box 4"/>
        <xdr:cNvSpPr txBox="1">
          <a:spLocks noChangeArrowheads="1"/>
        </xdr:cNvSpPr>
      </xdr:nvSpPr>
      <xdr:spPr bwMode="auto">
        <a:xfrm>
          <a:off x="7772400" y="3695700"/>
          <a:ext cx="2444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6350</xdr:colOff>
      <xdr:row>17</xdr:row>
      <xdr:rowOff>133350</xdr:rowOff>
    </xdr:to>
    <xdr:sp macro="" textlink="">
      <xdr:nvSpPr>
        <xdr:cNvPr id="1600" name="Text Box 4"/>
        <xdr:cNvSpPr txBox="1">
          <a:spLocks noChangeArrowheads="1"/>
        </xdr:cNvSpPr>
      </xdr:nvSpPr>
      <xdr:spPr bwMode="auto">
        <a:xfrm>
          <a:off x="7781925" y="3505200"/>
          <a:ext cx="2444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6350</xdr:colOff>
      <xdr:row>17</xdr:row>
      <xdr:rowOff>133350</xdr:rowOff>
    </xdr:to>
    <xdr:sp macro="" textlink="">
      <xdr:nvSpPr>
        <xdr:cNvPr id="1601" name="Text Box 4"/>
        <xdr:cNvSpPr txBox="1">
          <a:spLocks noChangeArrowheads="1"/>
        </xdr:cNvSpPr>
      </xdr:nvSpPr>
      <xdr:spPr bwMode="auto">
        <a:xfrm>
          <a:off x="7781925" y="3505200"/>
          <a:ext cx="2444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6350</xdr:colOff>
      <xdr:row>18</xdr:row>
      <xdr:rowOff>133350</xdr:rowOff>
    </xdr:to>
    <xdr:sp macro="" textlink="">
      <xdr:nvSpPr>
        <xdr:cNvPr id="1602" name="Text Box 4"/>
        <xdr:cNvSpPr txBox="1">
          <a:spLocks noChangeArrowheads="1"/>
        </xdr:cNvSpPr>
      </xdr:nvSpPr>
      <xdr:spPr bwMode="auto">
        <a:xfrm>
          <a:off x="7781925" y="3695700"/>
          <a:ext cx="2444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6350</xdr:colOff>
      <xdr:row>18</xdr:row>
      <xdr:rowOff>133350</xdr:rowOff>
    </xdr:to>
    <xdr:sp macro="" textlink="">
      <xdr:nvSpPr>
        <xdr:cNvPr id="1603" name="Text Box 4"/>
        <xdr:cNvSpPr txBox="1">
          <a:spLocks noChangeArrowheads="1"/>
        </xdr:cNvSpPr>
      </xdr:nvSpPr>
      <xdr:spPr bwMode="auto">
        <a:xfrm>
          <a:off x="7781925" y="3695700"/>
          <a:ext cx="2444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158750</xdr:colOff>
      <xdr:row>17</xdr:row>
      <xdr:rowOff>133350</xdr:rowOff>
    </xdr:to>
    <xdr:sp macro="" textlink="">
      <xdr:nvSpPr>
        <xdr:cNvPr id="1604" name="Text Box 4"/>
        <xdr:cNvSpPr txBox="1">
          <a:spLocks noChangeArrowheads="1"/>
        </xdr:cNvSpPr>
      </xdr:nvSpPr>
      <xdr:spPr bwMode="auto">
        <a:xfrm>
          <a:off x="7772400" y="3505200"/>
          <a:ext cx="406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158750</xdr:colOff>
      <xdr:row>17</xdr:row>
      <xdr:rowOff>133350</xdr:rowOff>
    </xdr:to>
    <xdr:sp macro="" textlink="">
      <xdr:nvSpPr>
        <xdr:cNvPr id="1605" name="Text Box 4"/>
        <xdr:cNvSpPr txBox="1">
          <a:spLocks noChangeArrowheads="1"/>
        </xdr:cNvSpPr>
      </xdr:nvSpPr>
      <xdr:spPr bwMode="auto">
        <a:xfrm>
          <a:off x="7772400" y="3505200"/>
          <a:ext cx="406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158750</xdr:colOff>
      <xdr:row>17</xdr:row>
      <xdr:rowOff>133350</xdr:rowOff>
    </xdr:to>
    <xdr:sp macro="" textlink="">
      <xdr:nvSpPr>
        <xdr:cNvPr id="1606" name="Text Box 4"/>
        <xdr:cNvSpPr txBox="1">
          <a:spLocks noChangeArrowheads="1"/>
        </xdr:cNvSpPr>
      </xdr:nvSpPr>
      <xdr:spPr bwMode="auto">
        <a:xfrm>
          <a:off x="7772400" y="3505200"/>
          <a:ext cx="406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158750</xdr:colOff>
      <xdr:row>17</xdr:row>
      <xdr:rowOff>133350</xdr:rowOff>
    </xdr:to>
    <xdr:sp macro="" textlink="">
      <xdr:nvSpPr>
        <xdr:cNvPr id="1607" name="Text Box 4"/>
        <xdr:cNvSpPr txBox="1">
          <a:spLocks noChangeArrowheads="1"/>
        </xdr:cNvSpPr>
      </xdr:nvSpPr>
      <xdr:spPr bwMode="auto">
        <a:xfrm>
          <a:off x="7772400" y="3505200"/>
          <a:ext cx="406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158750</xdr:colOff>
      <xdr:row>17</xdr:row>
      <xdr:rowOff>133350</xdr:rowOff>
    </xdr:to>
    <xdr:sp macro="" textlink="">
      <xdr:nvSpPr>
        <xdr:cNvPr id="1608" name="Text Box 4"/>
        <xdr:cNvSpPr txBox="1">
          <a:spLocks noChangeArrowheads="1"/>
        </xdr:cNvSpPr>
      </xdr:nvSpPr>
      <xdr:spPr bwMode="auto">
        <a:xfrm>
          <a:off x="7772400" y="3505200"/>
          <a:ext cx="406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158750</xdr:colOff>
      <xdr:row>17</xdr:row>
      <xdr:rowOff>133350</xdr:rowOff>
    </xdr:to>
    <xdr:sp macro="" textlink="">
      <xdr:nvSpPr>
        <xdr:cNvPr id="1609" name="Text Box 4"/>
        <xdr:cNvSpPr txBox="1">
          <a:spLocks noChangeArrowheads="1"/>
        </xdr:cNvSpPr>
      </xdr:nvSpPr>
      <xdr:spPr bwMode="auto">
        <a:xfrm>
          <a:off x="7772400" y="3505200"/>
          <a:ext cx="406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158750</xdr:colOff>
      <xdr:row>17</xdr:row>
      <xdr:rowOff>133350</xdr:rowOff>
    </xdr:to>
    <xdr:sp macro="" textlink="">
      <xdr:nvSpPr>
        <xdr:cNvPr id="1610" name="Text Box 4"/>
        <xdr:cNvSpPr txBox="1">
          <a:spLocks noChangeArrowheads="1"/>
        </xdr:cNvSpPr>
      </xdr:nvSpPr>
      <xdr:spPr bwMode="auto">
        <a:xfrm>
          <a:off x="7772400" y="3505200"/>
          <a:ext cx="406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158750</xdr:colOff>
      <xdr:row>17</xdr:row>
      <xdr:rowOff>133350</xdr:rowOff>
    </xdr:to>
    <xdr:sp macro="" textlink="">
      <xdr:nvSpPr>
        <xdr:cNvPr id="1611" name="Text Box 4"/>
        <xdr:cNvSpPr txBox="1">
          <a:spLocks noChangeArrowheads="1"/>
        </xdr:cNvSpPr>
      </xdr:nvSpPr>
      <xdr:spPr bwMode="auto">
        <a:xfrm>
          <a:off x="7772400" y="3505200"/>
          <a:ext cx="406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158750</xdr:colOff>
      <xdr:row>17</xdr:row>
      <xdr:rowOff>133350</xdr:rowOff>
    </xdr:to>
    <xdr:sp macro="" textlink="">
      <xdr:nvSpPr>
        <xdr:cNvPr id="1612" name="Text Box 4"/>
        <xdr:cNvSpPr txBox="1">
          <a:spLocks noChangeArrowheads="1"/>
        </xdr:cNvSpPr>
      </xdr:nvSpPr>
      <xdr:spPr bwMode="auto">
        <a:xfrm>
          <a:off x="7772400" y="3505200"/>
          <a:ext cx="406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158750</xdr:colOff>
      <xdr:row>17</xdr:row>
      <xdr:rowOff>133350</xdr:rowOff>
    </xdr:to>
    <xdr:sp macro="" textlink="">
      <xdr:nvSpPr>
        <xdr:cNvPr id="1613" name="Text Box 4"/>
        <xdr:cNvSpPr txBox="1">
          <a:spLocks noChangeArrowheads="1"/>
        </xdr:cNvSpPr>
      </xdr:nvSpPr>
      <xdr:spPr bwMode="auto">
        <a:xfrm>
          <a:off x="7772400" y="3505200"/>
          <a:ext cx="406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44450</xdr:colOff>
      <xdr:row>18</xdr:row>
      <xdr:rowOff>133350</xdr:rowOff>
    </xdr:to>
    <xdr:sp macro="" textlink="">
      <xdr:nvSpPr>
        <xdr:cNvPr id="1614" name="Text Box 4"/>
        <xdr:cNvSpPr txBox="1">
          <a:spLocks noChangeArrowheads="1"/>
        </xdr:cNvSpPr>
      </xdr:nvSpPr>
      <xdr:spPr bwMode="auto">
        <a:xfrm>
          <a:off x="7772400" y="3695700"/>
          <a:ext cx="292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34925</xdr:colOff>
      <xdr:row>18</xdr:row>
      <xdr:rowOff>133350</xdr:rowOff>
    </xdr:to>
    <xdr:sp macro="" textlink="">
      <xdr:nvSpPr>
        <xdr:cNvPr id="1615" name="Text Box 4"/>
        <xdr:cNvSpPr txBox="1">
          <a:spLocks noChangeArrowheads="1"/>
        </xdr:cNvSpPr>
      </xdr:nvSpPr>
      <xdr:spPr bwMode="auto">
        <a:xfrm>
          <a:off x="7772400" y="3695700"/>
          <a:ext cx="2825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53975</xdr:colOff>
      <xdr:row>18</xdr:row>
      <xdr:rowOff>133350</xdr:rowOff>
    </xdr:to>
    <xdr:sp macro="" textlink="">
      <xdr:nvSpPr>
        <xdr:cNvPr id="1616" name="Text Box 4"/>
        <xdr:cNvSpPr txBox="1">
          <a:spLocks noChangeArrowheads="1"/>
        </xdr:cNvSpPr>
      </xdr:nvSpPr>
      <xdr:spPr bwMode="auto">
        <a:xfrm>
          <a:off x="7772400" y="3695700"/>
          <a:ext cx="301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34925</xdr:colOff>
      <xdr:row>18</xdr:row>
      <xdr:rowOff>133350</xdr:rowOff>
    </xdr:to>
    <xdr:sp macro="" textlink="">
      <xdr:nvSpPr>
        <xdr:cNvPr id="1617" name="Text Box 4"/>
        <xdr:cNvSpPr txBox="1">
          <a:spLocks noChangeArrowheads="1"/>
        </xdr:cNvSpPr>
      </xdr:nvSpPr>
      <xdr:spPr bwMode="auto">
        <a:xfrm>
          <a:off x="7772400" y="3695700"/>
          <a:ext cx="2825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63500</xdr:colOff>
      <xdr:row>18</xdr:row>
      <xdr:rowOff>133350</xdr:rowOff>
    </xdr:to>
    <xdr:sp macro="" textlink="">
      <xdr:nvSpPr>
        <xdr:cNvPr id="1618" name="Text Box 4"/>
        <xdr:cNvSpPr txBox="1">
          <a:spLocks noChangeArrowheads="1"/>
        </xdr:cNvSpPr>
      </xdr:nvSpPr>
      <xdr:spPr bwMode="auto">
        <a:xfrm>
          <a:off x="7772400" y="3695700"/>
          <a:ext cx="3111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73025</xdr:colOff>
      <xdr:row>18</xdr:row>
      <xdr:rowOff>133350</xdr:rowOff>
    </xdr:to>
    <xdr:sp macro="" textlink="">
      <xdr:nvSpPr>
        <xdr:cNvPr id="1619" name="Text Box 4"/>
        <xdr:cNvSpPr txBox="1">
          <a:spLocks noChangeArrowheads="1"/>
        </xdr:cNvSpPr>
      </xdr:nvSpPr>
      <xdr:spPr bwMode="auto">
        <a:xfrm>
          <a:off x="7781925" y="3695700"/>
          <a:ext cx="3111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63500</xdr:colOff>
      <xdr:row>18</xdr:row>
      <xdr:rowOff>133350</xdr:rowOff>
    </xdr:to>
    <xdr:sp macro="" textlink="">
      <xdr:nvSpPr>
        <xdr:cNvPr id="1620" name="Text Box 4"/>
        <xdr:cNvSpPr txBox="1">
          <a:spLocks noChangeArrowheads="1"/>
        </xdr:cNvSpPr>
      </xdr:nvSpPr>
      <xdr:spPr bwMode="auto">
        <a:xfrm>
          <a:off x="7772400" y="3695700"/>
          <a:ext cx="3111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73025</xdr:colOff>
      <xdr:row>18</xdr:row>
      <xdr:rowOff>133350</xdr:rowOff>
    </xdr:to>
    <xdr:sp macro="" textlink="">
      <xdr:nvSpPr>
        <xdr:cNvPr id="1621" name="Text Box 4"/>
        <xdr:cNvSpPr txBox="1">
          <a:spLocks noChangeArrowheads="1"/>
        </xdr:cNvSpPr>
      </xdr:nvSpPr>
      <xdr:spPr bwMode="auto">
        <a:xfrm>
          <a:off x="7791450" y="3695700"/>
          <a:ext cx="301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73025</xdr:colOff>
      <xdr:row>18</xdr:row>
      <xdr:rowOff>133350</xdr:rowOff>
    </xdr:to>
    <xdr:sp macro="" textlink="">
      <xdr:nvSpPr>
        <xdr:cNvPr id="1622" name="Text Box 4"/>
        <xdr:cNvSpPr txBox="1">
          <a:spLocks noChangeArrowheads="1"/>
        </xdr:cNvSpPr>
      </xdr:nvSpPr>
      <xdr:spPr bwMode="auto">
        <a:xfrm>
          <a:off x="7772400" y="3695700"/>
          <a:ext cx="320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63500</xdr:colOff>
      <xdr:row>18</xdr:row>
      <xdr:rowOff>133350</xdr:rowOff>
    </xdr:to>
    <xdr:sp macro="" textlink="">
      <xdr:nvSpPr>
        <xdr:cNvPr id="1623" name="Text Box 4"/>
        <xdr:cNvSpPr txBox="1">
          <a:spLocks noChangeArrowheads="1"/>
        </xdr:cNvSpPr>
      </xdr:nvSpPr>
      <xdr:spPr bwMode="auto">
        <a:xfrm>
          <a:off x="7772400" y="3695700"/>
          <a:ext cx="3111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73025</xdr:colOff>
      <xdr:row>18</xdr:row>
      <xdr:rowOff>133350</xdr:rowOff>
    </xdr:to>
    <xdr:sp macro="" textlink="">
      <xdr:nvSpPr>
        <xdr:cNvPr id="1624" name="Text Box 4"/>
        <xdr:cNvSpPr txBox="1">
          <a:spLocks noChangeArrowheads="1"/>
        </xdr:cNvSpPr>
      </xdr:nvSpPr>
      <xdr:spPr bwMode="auto">
        <a:xfrm>
          <a:off x="7781925" y="3695700"/>
          <a:ext cx="3111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63500</xdr:colOff>
      <xdr:row>18</xdr:row>
      <xdr:rowOff>133350</xdr:rowOff>
    </xdr:to>
    <xdr:sp macro="" textlink="">
      <xdr:nvSpPr>
        <xdr:cNvPr id="1625" name="Text Box 4"/>
        <xdr:cNvSpPr txBox="1">
          <a:spLocks noChangeArrowheads="1"/>
        </xdr:cNvSpPr>
      </xdr:nvSpPr>
      <xdr:spPr bwMode="auto">
        <a:xfrm>
          <a:off x="7772400" y="3695700"/>
          <a:ext cx="3111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73025</xdr:colOff>
      <xdr:row>18</xdr:row>
      <xdr:rowOff>133350</xdr:rowOff>
    </xdr:to>
    <xdr:sp macro="" textlink="">
      <xdr:nvSpPr>
        <xdr:cNvPr id="1626" name="Text Box 4"/>
        <xdr:cNvSpPr txBox="1">
          <a:spLocks noChangeArrowheads="1"/>
        </xdr:cNvSpPr>
      </xdr:nvSpPr>
      <xdr:spPr bwMode="auto">
        <a:xfrm>
          <a:off x="7791450" y="3695700"/>
          <a:ext cx="301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73025</xdr:colOff>
      <xdr:row>18</xdr:row>
      <xdr:rowOff>133350</xdr:rowOff>
    </xdr:to>
    <xdr:sp macro="" textlink="">
      <xdr:nvSpPr>
        <xdr:cNvPr id="1627" name="Text Box 4"/>
        <xdr:cNvSpPr txBox="1">
          <a:spLocks noChangeArrowheads="1"/>
        </xdr:cNvSpPr>
      </xdr:nvSpPr>
      <xdr:spPr bwMode="auto">
        <a:xfrm>
          <a:off x="7772400" y="3695700"/>
          <a:ext cx="320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34925</xdr:colOff>
      <xdr:row>18</xdr:row>
      <xdr:rowOff>133350</xdr:rowOff>
    </xdr:to>
    <xdr:sp macro="" textlink="">
      <xdr:nvSpPr>
        <xdr:cNvPr id="1628" name="Text Box 4"/>
        <xdr:cNvSpPr txBox="1">
          <a:spLocks noChangeArrowheads="1"/>
        </xdr:cNvSpPr>
      </xdr:nvSpPr>
      <xdr:spPr bwMode="auto">
        <a:xfrm>
          <a:off x="7791450" y="3695700"/>
          <a:ext cx="263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34925</xdr:colOff>
      <xdr:row>18</xdr:row>
      <xdr:rowOff>133350</xdr:rowOff>
    </xdr:to>
    <xdr:sp macro="" textlink="">
      <xdr:nvSpPr>
        <xdr:cNvPr id="1629" name="Text Box 4"/>
        <xdr:cNvSpPr txBox="1">
          <a:spLocks noChangeArrowheads="1"/>
        </xdr:cNvSpPr>
      </xdr:nvSpPr>
      <xdr:spPr bwMode="auto">
        <a:xfrm>
          <a:off x="7762875" y="3695700"/>
          <a:ext cx="292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34925</xdr:colOff>
      <xdr:row>18</xdr:row>
      <xdr:rowOff>133350</xdr:rowOff>
    </xdr:to>
    <xdr:sp macro="" textlink="">
      <xdr:nvSpPr>
        <xdr:cNvPr id="1630" name="Text Box 4"/>
        <xdr:cNvSpPr txBox="1">
          <a:spLocks noChangeArrowheads="1"/>
        </xdr:cNvSpPr>
      </xdr:nvSpPr>
      <xdr:spPr bwMode="auto">
        <a:xfrm>
          <a:off x="7762875" y="3695700"/>
          <a:ext cx="292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25400</xdr:colOff>
      <xdr:row>18</xdr:row>
      <xdr:rowOff>133350</xdr:rowOff>
    </xdr:to>
    <xdr:sp macro="" textlink="">
      <xdr:nvSpPr>
        <xdr:cNvPr id="1631" name="Text Box 4"/>
        <xdr:cNvSpPr txBox="1">
          <a:spLocks noChangeArrowheads="1"/>
        </xdr:cNvSpPr>
      </xdr:nvSpPr>
      <xdr:spPr bwMode="auto">
        <a:xfrm>
          <a:off x="7772400" y="3695700"/>
          <a:ext cx="2730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533400</xdr:colOff>
      <xdr:row>17</xdr:row>
      <xdr:rowOff>133350</xdr:rowOff>
    </xdr:to>
    <xdr:sp macro="" textlink="">
      <xdr:nvSpPr>
        <xdr:cNvPr id="1632" name="Text Box 4"/>
        <xdr:cNvSpPr txBox="1">
          <a:spLocks noChangeArrowheads="1"/>
        </xdr:cNvSpPr>
      </xdr:nvSpPr>
      <xdr:spPr bwMode="auto">
        <a:xfrm>
          <a:off x="7781925" y="35052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533400</xdr:colOff>
      <xdr:row>17</xdr:row>
      <xdr:rowOff>133350</xdr:rowOff>
    </xdr:to>
    <xdr:sp macro="" textlink="">
      <xdr:nvSpPr>
        <xdr:cNvPr id="1633" name="Text Box 4"/>
        <xdr:cNvSpPr txBox="1">
          <a:spLocks noChangeArrowheads="1"/>
        </xdr:cNvSpPr>
      </xdr:nvSpPr>
      <xdr:spPr bwMode="auto">
        <a:xfrm>
          <a:off x="7781925" y="35052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1634" name="Text Box 4"/>
        <xdr:cNvSpPr txBox="1">
          <a:spLocks noChangeArrowheads="1"/>
        </xdr:cNvSpPr>
      </xdr:nvSpPr>
      <xdr:spPr bwMode="auto">
        <a:xfrm>
          <a:off x="7781925" y="36957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1635" name="Text Box 4"/>
        <xdr:cNvSpPr txBox="1">
          <a:spLocks noChangeArrowheads="1"/>
        </xdr:cNvSpPr>
      </xdr:nvSpPr>
      <xdr:spPr bwMode="auto">
        <a:xfrm>
          <a:off x="7781925" y="36957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44450</xdr:colOff>
      <xdr:row>17</xdr:row>
      <xdr:rowOff>133350</xdr:rowOff>
    </xdr:to>
    <xdr:sp macro="" textlink="">
      <xdr:nvSpPr>
        <xdr:cNvPr id="1636" name="Text Box 4"/>
        <xdr:cNvSpPr txBox="1">
          <a:spLocks noChangeArrowheads="1"/>
        </xdr:cNvSpPr>
      </xdr:nvSpPr>
      <xdr:spPr bwMode="auto">
        <a:xfrm>
          <a:off x="7772400" y="3505200"/>
          <a:ext cx="292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44450</xdr:colOff>
      <xdr:row>17</xdr:row>
      <xdr:rowOff>133350</xdr:rowOff>
    </xdr:to>
    <xdr:sp macro="" textlink="">
      <xdr:nvSpPr>
        <xdr:cNvPr id="1637" name="Text Box 4"/>
        <xdr:cNvSpPr txBox="1">
          <a:spLocks noChangeArrowheads="1"/>
        </xdr:cNvSpPr>
      </xdr:nvSpPr>
      <xdr:spPr bwMode="auto">
        <a:xfrm>
          <a:off x="7772400" y="3505200"/>
          <a:ext cx="292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44450</xdr:colOff>
      <xdr:row>17</xdr:row>
      <xdr:rowOff>133350</xdr:rowOff>
    </xdr:to>
    <xdr:sp macro="" textlink="">
      <xdr:nvSpPr>
        <xdr:cNvPr id="1638" name="Text Box 4"/>
        <xdr:cNvSpPr txBox="1">
          <a:spLocks noChangeArrowheads="1"/>
        </xdr:cNvSpPr>
      </xdr:nvSpPr>
      <xdr:spPr bwMode="auto">
        <a:xfrm>
          <a:off x="7772400" y="3505200"/>
          <a:ext cx="292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44450</xdr:colOff>
      <xdr:row>17</xdr:row>
      <xdr:rowOff>133350</xdr:rowOff>
    </xdr:to>
    <xdr:sp macro="" textlink="">
      <xdr:nvSpPr>
        <xdr:cNvPr id="1639" name="Text Box 4"/>
        <xdr:cNvSpPr txBox="1">
          <a:spLocks noChangeArrowheads="1"/>
        </xdr:cNvSpPr>
      </xdr:nvSpPr>
      <xdr:spPr bwMode="auto">
        <a:xfrm>
          <a:off x="7772400" y="3505200"/>
          <a:ext cx="292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44450</xdr:colOff>
      <xdr:row>17</xdr:row>
      <xdr:rowOff>133350</xdr:rowOff>
    </xdr:to>
    <xdr:sp macro="" textlink="">
      <xdr:nvSpPr>
        <xdr:cNvPr id="1640" name="Text Box 4"/>
        <xdr:cNvSpPr txBox="1">
          <a:spLocks noChangeArrowheads="1"/>
        </xdr:cNvSpPr>
      </xdr:nvSpPr>
      <xdr:spPr bwMode="auto">
        <a:xfrm>
          <a:off x="7772400" y="3505200"/>
          <a:ext cx="292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44450</xdr:colOff>
      <xdr:row>17</xdr:row>
      <xdr:rowOff>133350</xdr:rowOff>
    </xdr:to>
    <xdr:sp macro="" textlink="">
      <xdr:nvSpPr>
        <xdr:cNvPr id="1641" name="Text Box 4"/>
        <xdr:cNvSpPr txBox="1">
          <a:spLocks noChangeArrowheads="1"/>
        </xdr:cNvSpPr>
      </xdr:nvSpPr>
      <xdr:spPr bwMode="auto">
        <a:xfrm>
          <a:off x="7772400" y="3505200"/>
          <a:ext cx="292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44450</xdr:colOff>
      <xdr:row>17</xdr:row>
      <xdr:rowOff>133350</xdr:rowOff>
    </xdr:to>
    <xdr:sp macro="" textlink="">
      <xdr:nvSpPr>
        <xdr:cNvPr id="1642" name="Text Box 4"/>
        <xdr:cNvSpPr txBox="1">
          <a:spLocks noChangeArrowheads="1"/>
        </xdr:cNvSpPr>
      </xdr:nvSpPr>
      <xdr:spPr bwMode="auto">
        <a:xfrm>
          <a:off x="7772400" y="3505200"/>
          <a:ext cx="292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44450</xdr:colOff>
      <xdr:row>17</xdr:row>
      <xdr:rowOff>133350</xdr:rowOff>
    </xdr:to>
    <xdr:sp macro="" textlink="">
      <xdr:nvSpPr>
        <xdr:cNvPr id="1643" name="Text Box 4"/>
        <xdr:cNvSpPr txBox="1">
          <a:spLocks noChangeArrowheads="1"/>
        </xdr:cNvSpPr>
      </xdr:nvSpPr>
      <xdr:spPr bwMode="auto">
        <a:xfrm>
          <a:off x="7772400" y="3505200"/>
          <a:ext cx="292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44450</xdr:colOff>
      <xdr:row>17</xdr:row>
      <xdr:rowOff>133350</xdr:rowOff>
    </xdr:to>
    <xdr:sp macro="" textlink="">
      <xdr:nvSpPr>
        <xdr:cNvPr id="1644" name="Text Box 4"/>
        <xdr:cNvSpPr txBox="1">
          <a:spLocks noChangeArrowheads="1"/>
        </xdr:cNvSpPr>
      </xdr:nvSpPr>
      <xdr:spPr bwMode="auto">
        <a:xfrm>
          <a:off x="7772400" y="3505200"/>
          <a:ext cx="292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44450</xdr:colOff>
      <xdr:row>17</xdr:row>
      <xdr:rowOff>133350</xdr:rowOff>
    </xdr:to>
    <xdr:sp macro="" textlink="">
      <xdr:nvSpPr>
        <xdr:cNvPr id="1645" name="Text Box 4"/>
        <xdr:cNvSpPr txBox="1">
          <a:spLocks noChangeArrowheads="1"/>
        </xdr:cNvSpPr>
      </xdr:nvSpPr>
      <xdr:spPr bwMode="auto">
        <a:xfrm>
          <a:off x="7772400" y="3505200"/>
          <a:ext cx="292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571500</xdr:colOff>
      <xdr:row>18</xdr:row>
      <xdr:rowOff>133350</xdr:rowOff>
    </xdr:to>
    <xdr:sp macro="" textlink="">
      <xdr:nvSpPr>
        <xdr:cNvPr id="1646" name="Text Box 4"/>
        <xdr:cNvSpPr txBox="1">
          <a:spLocks noChangeArrowheads="1"/>
        </xdr:cNvSpPr>
      </xdr:nvSpPr>
      <xdr:spPr bwMode="auto">
        <a:xfrm>
          <a:off x="7772400" y="3695700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1647" name="Text Box 4"/>
        <xdr:cNvSpPr txBox="1">
          <a:spLocks noChangeArrowheads="1"/>
        </xdr:cNvSpPr>
      </xdr:nvSpPr>
      <xdr:spPr bwMode="auto">
        <a:xfrm>
          <a:off x="7772400" y="36957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648" name="Text Box 4"/>
        <xdr:cNvSpPr txBox="1">
          <a:spLocks noChangeArrowheads="1"/>
        </xdr:cNvSpPr>
      </xdr:nvSpPr>
      <xdr:spPr bwMode="auto">
        <a:xfrm>
          <a:off x="7772400" y="3695700"/>
          <a:ext cx="187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1649" name="Text Box 4"/>
        <xdr:cNvSpPr txBox="1">
          <a:spLocks noChangeArrowheads="1"/>
        </xdr:cNvSpPr>
      </xdr:nvSpPr>
      <xdr:spPr bwMode="auto">
        <a:xfrm>
          <a:off x="7772400" y="36957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650" name="Text Box 4"/>
        <xdr:cNvSpPr txBox="1">
          <a:spLocks noChangeArrowheads="1"/>
        </xdr:cNvSpPr>
      </xdr:nvSpPr>
      <xdr:spPr bwMode="auto">
        <a:xfrm>
          <a:off x="7772400" y="3695700"/>
          <a:ext cx="196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651" name="Text Box 4"/>
        <xdr:cNvSpPr txBox="1">
          <a:spLocks noChangeArrowheads="1"/>
        </xdr:cNvSpPr>
      </xdr:nvSpPr>
      <xdr:spPr bwMode="auto">
        <a:xfrm>
          <a:off x="7781925" y="3695700"/>
          <a:ext cx="196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652" name="Text Box 4"/>
        <xdr:cNvSpPr txBox="1">
          <a:spLocks noChangeArrowheads="1"/>
        </xdr:cNvSpPr>
      </xdr:nvSpPr>
      <xdr:spPr bwMode="auto">
        <a:xfrm>
          <a:off x="7772400" y="3695700"/>
          <a:ext cx="196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653" name="Text Box 4"/>
        <xdr:cNvSpPr txBox="1">
          <a:spLocks noChangeArrowheads="1"/>
        </xdr:cNvSpPr>
      </xdr:nvSpPr>
      <xdr:spPr bwMode="auto">
        <a:xfrm>
          <a:off x="7791450" y="3695700"/>
          <a:ext cx="187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654" name="Text Box 4"/>
        <xdr:cNvSpPr txBox="1">
          <a:spLocks noChangeArrowheads="1"/>
        </xdr:cNvSpPr>
      </xdr:nvSpPr>
      <xdr:spPr bwMode="auto">
        <a:xfrm>
          <a:off x="7772400" y="3695700"/>
          <a:ext cx="206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655" name="Text Box 4"/>
        <xdr:cNvSpPr txBox="1">
          <a:spLocks noChangeArrowheads="1"/>
        </xdr:cNvSpPr>
      </xdr:nvSpPr>
      <xdr:spPr bwMode="auto">
        <a:xfrm>
          <a:off x="7772400" y="3695700"/>
          <a:ext cx="196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656" name="Text Box 4"/>
        <xdr:cNvSpPr txBox="1">
          <a:spLocks noChangeArrowheads="1"/>
        </xdr:cNvSpPr>
      </xdr:nvSpPr>
      <xdr:spPr bwMode="auto">
        <a:xfrm>
          <a:off x="7781925" y="3695700"/>
          <a:ext cx="196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657" name="Text Box 4"/>
        <xdr:cNvSpPr txBox="1">
          <a:spLocks noChangeArrowheads="1"/>
        </xdr:cNvSpPr>
      </xdr:nvSpPr>
      <xdr:spPr bwMode="auto">
        <a:xfrm>
          <a:off x="7772400" y="3695700"/>
          <a:ext cx="196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658" name="Text Box 4"/>
        <xdr:cNvSpPr txBox="1">
          <a:spLocks noChangeArrowheads="1"/>
        </xdr:cNvSpPr>
      </xdr:nvSpPr>
      <xdr:spPr bwMode="auto">
        <a:xfrm>
          <a:off x="7791450" y="3695700"/>
          <a:ext cx="187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659" name="Text Box 4"/>
        <xdr:cNvSpPr txBox="1">
          <a:spLocks noChangeArrowheads="1"/>
        </xdr:cNvSpPr>
      </xdr:nvSpPr>
      <xdr:spPr bwMode="auto">
        <a:xfrm>
          <a:off x="7772400" y="3695700"/>
          <a:ext cx="206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1660" name="Text Box 4"/>
        <xdr:cNvSpPr txBox="1">
          <a:spLocks noChangeArrowheads="1"/>
        </xdr:cNvSpPr>
      </xdr:nvSpPr>
      <xdr:spPr bwMode="auto">
        <a:xfrm>
          <a:off x="7791450" y="3695700"/>
          <a:ext cx="66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1661" name="Text Box 4"/>
        <xdr:cNvSpPr txBox="1">
          <a:spLocks noChangeArrowheads="1"/>
        </xdr:cNvSpPr>
      </xdr:nvSpPr>
      <xdr:spPr bwMode="auto">
        <a:xfrm>
          <a:off x="7762875" y="3695700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1662" name="Text Box 4"/>
        <xdr:cNvSpPr txBox="1">
          <a:spLocks noChangeArrowheads="1"/>
        </xdr:cNvSpPr>
      </xdr:nvSpPr>
      <xdr:spPr bwMode="auto">
        <a:xfrm>
          <a:off x="7762875" y="3695700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552450</xdr:colOff>
      <xdr:row>18</xdr:row>
      <xdr:rowOff>133350</xdr:rowOff>
    </xdr:to>
    <xdr:sp macro="" textlink="">
      <xdr:nvSpPr>
        <xdr:cNvPr id="1663" name="Text Box 4"/>
        <xdr:cNvSpPr txBox="1">
          <a:spLocks noChangeArrowheads="1"/>
        </xdr:cNvSpPr>
      </xdr:nvSpPr>
      <xdr:spPr bwMode="auto">
        <a:xfrm>
          <a:off x="7772400" y="3695700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1664" name="Text Box 4"/>
        <xdr:cNvSpPr txBox="1">
          <a:spLocks noChangeArrowheads="1"/>
        </xdr:cNvSpPr>
      </xdr:nvSpPr>
      <xdr:spPr bwMode="auto">
        <a:xfrm>
          <a:off x="7781925" y="36957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1665" name="Text Box 4"/>
        <xdr:cNvSpPr txBox="1">
          <a:spLocks noChangeArrowheads="1"/>
        </xdr:cNvSpPr>
      </xdr:nvSpPr>
      <xdr:spPr bwMode="auto">
        <a:xfrm>
          <a:off x="7781925" y="36957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533400</xdr:colOff>
      <xdr:row>19</xdr:row>
      <xdr:rowOff>133350</xdr:rowOff>
    </xdr:to>
    <xdr:sp macro="" textlink="">
      <xdr:nvSpPr>
        <xdr:cNvPr id="1666" name="Text Box 4"/>
        <xdr:cNvSpPr txBox="1">
          <a:spLocks noChangeArrowheads="1"/>
        </xdr:cNvSpPr>
      </xdr:nvSpPr>
      <xdr:spPr bwMode="auto">
        <a:xfrm>
          <a:off x="7781925" y="38862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533400</xdr:colOff>
      <xdr:row>19</xdr:row>
      <xdr:rowOff>133350</xdr:rowOff>
    </xdr:to>
    <xdr:sp macro="" textlink="">
      <xdr:nvSpPr>
        <xdr:cNvPr id="1667" name="Text Box 4"/>
        <xdr:cNvSpPr txBox="1">
          <a:spLocks noChangeArrowheads="1"/>
        </xdr:cNvSpPr>
      </xdr:nvSpPr>
      <xdr:spPr bwMode="auto">
        <a:xfrm>
          <a:off x="7781925" y="38862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44450</xdr:colOff>
      <xdr:row>18</xdr:row>
      <xdr:rowOff>133350</xdr:rowOff>
    </xdr:to>
    <xdr:sp macro="" textlink="">
      <xdr:nvSpPr>
        <xdr:cNvPr id="1668" name="Text Box 4"/>
        <xdr:cNvSpPr txBox="1">
          <a:spLocks noChangeArrowheads="1"/>
        </xdr:cNvSpPr>
      </xdr:nvSpPr>
      <xdr:spPr bwMode="auto">
        <a:xfrm>
          <a:off x="7772400" y="3695700"/>
          <a:ext cx="292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44450</xdr:colOff>
      <xdr:row>18</xdr:row>
      <xdr:rowOff>133350</xdr:rowOff>
    </xdr:to>
    <xdr:sp macro="" textlink="">
      <xdr:nvSpPr>
        <xdr:cNvPr id="1669" name="Text Box 4"/>
        <xdr:cNvSpPr txBox="1">
          <a:spLocks noChangeArrowheads="1"/>
        </xdr:cNvSpPr>
      </xdr:nvSpPr>
      <xdr:spPr bwMode="auto">
        <a:xfrm>
          <a:off x="7772400" y="3695700"/>
          <a:ext cx="292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44450</xdr:colOff>
      <xdr:row>18</xdr:row>
      <xdr:rowOff>133350</xdr:rowOff>
    </xdr:to>
    <xdr:sp macro="" textlink="">
      <xdr:nvSpPr>
        <xdr:cNvPr id="1670" name="Text Box 4"/>
        <xdr:cNvSpPr txBox="1">
          <a:spLocks noChangeArrowheads="1"/>
        </xdr:cNvSpPr>
      </xdr:nvSpPr>
      <xdr:spPr bwMode="auto">
        <a:xfrm>
          <a:off x="7772400" y="3695700"/>
          <a:ext cx="292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44450</xdr:colOff>
      <xdr:row>18</xdr:row>
      <xdr:rowOff>133350</xdr:rowOff>
    </xdr:to>
    <xdr:sp macro="" textlink="">
      <xdr:nvSpPr>
        <xdr:cNvPr id="1671" name="Text Box 4"/>
        <xdr:cNvSpPr txBox="1">
          <a:spLocks noChangeArrowheads="1"/>
        </xdr:cNvSpPr>
      </xdr:nvSpPr>
      <xdr:spPr bwMode="auto">
        <a:xfrm>
          <a:off x="7772400" y="3695700"/>
          <a:ext cx="292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44450</xdr:colOff>
      <xdr:row>18</xdr:row>
      <xdr:rowOff>133350</xdr:rowOff>
    </xdr:to>
    <xdr:sp macro="" textlink="">
      <xdr:nvSpPr>
        <xdr:cNvPr id="1672" name="Text Box 4"/>
        <xdr:cNvSpPr txBox="1">
          <a:spLocks noChangeArrowheads="1"/>
        </xdr:cNvSpPr>
      </xdr:nvSpPr>
      <xdr:spPr bwMode="auto">
        <a:xfrm>
          <a:off x="7772400" y="3695700"/>
          <a:ext cx="292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44450</xdr:colOff>
      <xdr:row>18</xdr:row>
      <xdr:rowOff>133350</xdr:rowOff>
    </xdr:to>
    <xdr:sp macro="" textlink="">
      <xdr:nvSpPr>
        <xdr:cNvPr id="1673" name="Text Box 4"/>
        <xdr:cNvSpPr txBox="1">
          <a:spLocks noChangeArrowheads="1"/>
        </xdr:cNvSpPr>
      </xdr:nvSpPr>
      <xdr:spPr bwMode="auto">
        <a:xfrm>
          <a:off x="7772400" y="3695700"/>
          <a:ext cx="292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44450</xdr:colOff>
      <xdr:row>18</xdr:row>
      <xdr:rowOff>133350</xdr:rowOff>
    </xdr:to>
    <xdr:sp macro="" textlink="">
      <xdr:nvSpPr>
        <xdr:cNvPr id="1674" name="Text Box 4"/>
        <xdr:cNvSpPr txBox="1">
          <a:spLocks noChangeArrowheads="1"/>
        </xdr:cNvSpPr>
      </xdr:nvSpPr>
      <xdr:spPr bwMode="auto">
        <a:xfrm>
          <a:off x="7772400" y="3695700"/>
          <a:ext cx="292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44450</xdr:colOff>
      <xdr:row>18</xdr:row>
      <xdr:rowOff>133350</xdr:rowOff>
    </xdr:to>
    <xdr:sp macro="" textlink="">
      <xdr:nvSpPr>
        <xdr:cNvPr id="1675" name="Text Box 4"/>
        <xdr:cNvSpPr txBox="1">
          <a:spLocks noChangeArrowheads="1"/>
        </xdr:cNvSpPr>
      </xdr:nvSpPr>
      <xdr:spPr bwMode="auto">
        <a:xfrm>
          <a:off x="7772400" y="3695700"/>
          <a:ext cx="292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44450</xdr:colOff>
      <xdr:row>18</xdr:row>
      <xdr:rowOff>133350</xdr:rowOff>
    </xdr:to>
    <xdr:sp macro="" textlink="">
      <xdr:nvSpPr>
        <xdr:cNvPr id="1676" name="Text Box 4"/>
        <xdr:cNvSpPr txBox="1">
          <a:spLocks noChangeArrowheads="1"/>
        </xdr:cNvSpPr>
      </xdr:nvSpPr>
      <xdr:spPr bwMode="auto">
        <a:xfrm>
          <a:off x="7772400" y="3695700"/>
          <a:ext cx="292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44450</xdr:colOff>
      <xdr:row>18</xdr:row>
      <xdr:rowOff>133350</xdr:rowOff>
    </xdr:to>
    <xdr:sp macro="" textlink="">
      <xdr:nvSpPr>
        <xdr:cNvPr id="1677" name="Text Box 4"/>
        <xdr:cNvSpPr txBox="1">
          <a:spLocks noChangeArrowheads="1"/>
        </xdr:cNvSpPr>
      </xdr:nvSpPr>
      <xdr:spPr bwMode="auto">
        <a:xfrm>
          <a:off x="7772400" y="3695700"/>
          <a:ext cx="292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571500</xdr:colOff>
      <xdr:row>19</xdr:row>
      <xdr:rowOff>133350</xdr:rowOff>
    </xdr:to>
    <xdr:sp macro="" textlink="">
      <xdr:nvSpPr>
        <xdr:cNvPr id="1678" name="Text Box 4"/>
        <xdr:cNvSpPr txBox="1">
          <a:spLocks noChangeArrowheads="1"/>
        </xdr:cNvSpPr>
      </xdr:nvSpPr>
      <xdr:spPr bwMode="auto">
        <a:xfrm>
          <a:off x="7772400" y="3886200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1679" name="Text Box 4"/>
        <xdr:cNvSpPr txBox="1">
          <a:spLocks noChangeArrowheads="1"/>
        </xdr:cNvSpPr>
      </xdr:nvSpPr>
      <xdr:spPr bwMode="auto">
        <a:xfrm>
          <a:off x="7772400" y="38862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606425</xdr:colOff>
      <xdr:row>19</xdr:row>
      <xdr:rowOff>133350</xdr:rowOff>
    </xdr:to>
    <xdr:sp macro="" textlink="">
      <xdr:nvSpPr>
        <xdr:cNvPr id="1680" name="Text Box 4"/>
        <xdr:cNvSpPr txBox="1">
          <a:spLocks noChangeArrowheads="1"/>
        </xdr:cNvSpPr>
      </xdr:nvSpPr>
      <xdr:spPr bwMode="auto">
        <a:xfrm>
          <a:off x="7772400" y="3886200"/>
          <a:ext cx="187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1681" name="Text Box 4"/>
        <xdr:cNvSpPr txBox="1">
          <a:spLocks noChangeArrowheads="1"/>
        </xdr:cNvSpPr>
      </xdr:nvSpPr>
      <xdr:spPr bwMode="auto">
        <a:xfrm>
          <a:off x="7772400" y="38862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606425</xdr:colOff>
      <xdr:row>19</xdr:row>
      <xdr:rowOff>133350</xdr:rowOff>
    </xdr:to>
    <xdr:sp macro="" textlink="">
      <xdr:nvSpPr>
        <xdr:cNvPr id="1682" name="Text Box 4"/>
        <xdr:cNvSpPr txBox="1">
          <a:spLocks noChangeArrowheads="1"/>
        </xdr:cNvSpPr>
      </xdr:nvSpPr>
      <xdr:spPr bwMode="auto">
        <a:xfrm>
          <a:off x="7772400" y="3886200"/>
          <a:ext cx="196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606425</xdr:colOff>
      <xdr:row>19</xdr:row>
      <xdr:rowOff>133350</xdr:rowOff>
    </xdr:to>
    <xdr:sp macro="" textlink="">
      <xdr:nvSpPr>
        <xdr:cNvPr id="1683" name="Text Box 4"/>
        <xdr:cNvSpPr txBox="1">
          <a:spLocks noChangeArrowheads="1"/>
        </xdr:cNvSpPr>
      </xdr:nvSpPr>
      <xdr:spPr bwMode="auto">
        <a:xfrm>
          <a:off x="7781925" y="3886200"/>
          <a:ext cx="196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606425</xdr:colOff>
      <xdr:row>19</xdr:row>
      <xdr:rowOff>133350</xdr:rowOff>
    </xdr:to>
    <xdr:sp macro="" textlink="">
      <xdr:nvSpPr>
        <xdr:cNvPr id="1684" name="Text Box 4"/>
        <xdr:cNvSpPr txBox="1">
          <a:spLocks noChangeArrowheads="1"/>
        </xdr:cNvSpPr>
      </xdr:nvSpPr>
      <xdr:spPr bwMode="auto">
        <a:xfrm>
          <a:off x="7772400" y="3886200"/>
          <a:ext cx="196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8</xdr:col>
      <xdr:colOff>606425</xdr:colOff>
      <xdr:row>19</xdr:row>
      <xdr:rowOff>133350</xdr:rowOff>
    </xdr:to>
    <xdr:sp macro="" textlink="">
      <xdr:nvSpPr>
        <xdr:cNvPr id="1685" name="Text Box 4"/>
        <xdr:cNvSpPr txBox="1">
          <a:spLocks noChangeArrowheads="1"/>
        </xdr:cNvSpPr>
      </xdr:nvSpPr>
      <xdr:spPr bwMode="auto">
        <a:xfrm>
          <a:off x="7791450" y="3886200"/>
          <a:ext cx="187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606425</xdr:colOff>
      <xdr:row>19</xdr:row>
      <xdr:rowOff>133350</xdr:rowOff>
    </xdr:to>
    <xdr:sp macro="" textlink="">
      <xdr:nvSpPr>
        <xdr:cNvPr id="1686" name="Text Box 4"/>
        <xdr:cNvSpPr txBox="1">
          <a:spLocks noChangeArrowheads="1"/>
        </xdr:cNvSpPr>
      </xdr:nvSpPr>
      <xdr:spPr bwMode="auto">
        <a:xfrm>
          <a:off x="7772400" y="3886200"/>
          <a:ext cx="206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606425</xdr:colOff>
      <xdr:row>19</xdr:row>
      <xdr:rowOff>133350</xdr:rowOff>
    </xdr:to>
    <xdr:sp macro="" textlink="">
      <xdr:nvSpPr>
        <xdr:cNvPr id="1687" name="Text Box 4"/>
        <xdr:cNvSpPr txBox="1">
          <a:spLocks noChangeArrowheads="1"/>
        </xdr:cNvSpPr>
      </xdr:nvSpPr>
      <xdr:spPr bwMode="auto">
        <a:xfrm>
          <a:off x="7772400" y="3886200"/>
          <a:ext cx="196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606425</xdr:colOff>
      <xdr:row>19</xdr:row>
      <xdr:rowOff>133350</xdr:rowOff>
    </xdr:to>
    <xdr:sp macro="" textlink="">
      <xdr:nvSpPr>
        <xdr:cNvPr id="1688" name="Text Box 4"/>
        <xdr:cNvSpPr txBox="1">
          <a:spLocks noChangeArrowheads="1"/>
        </xdr:cNvSpPr>
      </xdr:nvSpPr>
      <xdr:spPr bwMode="auto">
        <a:xfrm>
          <a:off x="7781925" y="3886200"/>
          <a:ext cx="196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606425</xdr:colOff>
      <xdr:row>19</xdr:row>
      <xdr:rowOff>133350</xdr:rowOff>
    </xdr:to>
    <xdr:sp macro="" textlink="">
      <xdr:nvSpPr>
        <xdr:cNvPr id="1689" name="Text Box 4"/>
        <xdr:cNvSpPr txBox="1">
          <a:spLocks noChangeArrowheads="1"/>
        </xdr:cNvSpPr>
      </xdr:nvSpPr>
      <xdr:spPr bwMode="auto">
        <a:xfrm>
          <a:off x="7772400" y="3886200"/>
          <a:ext cx="196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8</xdr:col>
      <xdr:colOff>606425</xdr:colOff>
      <xdr:row>19</xdr:row>
      <xdr:rowOff>133350</xdr:rowOff>
    </xdr:to>
    <xdr:sp macro="" textlink="">
      <xdr:nvSpPr>
        <xdr:cNvPr id="1690" name="Text Box 4"/>
        <xdr:cNvSpPr txBox="1">
          <a:spLocks noChangeArrowheads="1"/>
        </xdr:cNvSpPr>
      </xdr:nvSpPr>
      <xdr:spPr bwMode="auto">
        <a:xfrm>
          <a:off x="7791450" y="3886200"/>
          <a:ext cx="187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606425</xdr:colOff>
      <xdr:row>19</xdr:row>
      <xdr:rowOff>133350</xdr:rowOff>
    </xdr:to>
    <xdr:sp macro="" textlink="">
      <xdr:nvSpPr>
        <xdr:cNvPr id="1691" name="Text Box 4"/>
        <xdr:cNvSpPr txBox="1">
          <a:spLocks noChangeArrowheads="1"/>
        </xdr:cNvSpPr>
      </xdr:nvSpPr>
      <xdr:spPr bwMode="auto">
        <a:xfrm>
          <a:off x="7772400" y="3886200"/>
          <a:ext cx="206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1692" name="Text Box 4"/>
        <xdr:cNvSpPr txBox="1">
          <a:spLocks noChangeArrowheads="1"/>
        </xdr:cNvSpPr>
      </xdr:nvSpPr>
      <xdr:spPr bwMode="auto">
        <a:xfrm>
          <a:off x="7791450" y="3886200"/>
          <a:ext cx="66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1693" name="Text Box 4"/>
        <xdr:cNvSpPr txBox="1">
          <a:spLocks noChangeArrowheads="1"/>
        </xdr:cNvSpPr>
      </xdr:nvSpPr>
      <xdr:spPr bwMode="auto">
        <a:xfrm>
          <a:off x="7762875" y="3886200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1694" name="Text Box 4"/>
        <xdr:cNvSpPr txBox="1">
          <a:spLocks noChangeArrowheads="1"/>
        </xdr:cNvSpPr>
      </xdr:nvSpPr>
      <xdr:spPr bwMode="auto">
        <a:xfrm>
          <a:off x="7762875" y="3886200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552450</xdr:colOff>
      <xdr:row>19</xdr:row>
      <xdr:rowOff>133350</xdr:rowOff>
    </xdr:to>
    <xdr:sp macro="" textlink="">
      <xdr:nvSpPr>
        <xdr:cNvPr id="1695" name="Text Box 4"/>
        <xdr:cNvSpPr txBox="1">
          <a:spLocks noChangeArrowheads="1"/>
        </xdr:cNvSpPr>
      </xdr:nvSpPr>
      <xdr:spPr bwMode="auto">
        <a:xfrm>
          <a:off x="7772400" y="3886200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8</xdr:col>
      <xdr:colOff>606425</xdr:colOff>
      <xdr:row>19</xdr:row>
      <xdr:rowOff>133350</xdr:rowOff>
    </xdr:to>
    <xdr:sp macro="" textlink="">
      <xdr:nvSpPr>
        <xdr:cNvPr id="1696" name="Text Box 15"/>
        <xdr:cNvSpPr txBox="1">
          <a:spLocks noChangeArrowheads="1"/>
        </xdr:cNvSpPr>
      </xdr:nvSpPr>
      <xdr:spPr bwMode="auto">
        <a:xfrm>
          <a:off x="7791450" y="3886200"/>
          <a:ext cx="2159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8</xdr:col>
      <xdr:colOff>606425</xdr:colOff>
      <xdr:row>19</xdr:row>
      <xdr:rowOff>133350</xdr:rowOff>
    </xdr:to>
    <xdr:sp macro="" textlink="">
      <xdr:nvSpPr>
        <xdr:cNvPr id="1697" name="Text Box 15"/>
        <xdr:cNvSpPr txBox="1">
          <a:spLocks noChangeArrowheads="1"/>
        </xdr:cNvSpPr>
      </xdr:nvSpPr>
      <xdr:spPr bwMode="auto">
        <a:xfrm>
          <a:off x="7810500" y="3886200"/>
          <a:ext cx="196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606425</xdr:colOff>
      <xdr:row>19</xdr:row>
      <xdr:rowOff>133350</xdr:rowOff>
    </xdr:to>
    <xdr:sp macro="" textlink="">
      <xdr:nvSpPr>
        <xdr:cNvPr id="1698" name="Text Box 15"/>
        <xdr:cNvSpPr txBox="1">
          <a:spLocks noChangeArrowheads="1"/>
        </xdr:cNvSpPr>
      </xdr:nvSpPr>
      <xdr:spPr bwMode="auto">
        <a:xfrm>
          <a:off x="7781925" y="3886200"/>
          <a:ext cx="2159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606425</xdr:colOff>
      <xdr:row>19</xdr:row>
      <xdr:rowOff>133350</xdr:rowOff>
    </xdr:to>
    <xdr:sp macro="" textlink="">
      <xdr:nvSpPr>
        <xdr:cNvPr id="1699" name="Text Box 15"/>
        <xdr:cNvSpPr txBox="1">
          <a:spLocks noChangeArrowheads="1"/>
        </xdr:cNvSpPr>
      </xdr:nvSpPr>
      <xdr:spPr bwMode="auto">
        <a:xfrm>
          <a:off x="7781925" y="3886200"/>
          <a:ext cx="2159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8</xdr:col>
      <xdr:colOff>606425</xdr:colOff>
      <xdr:row>19</xdr:row>
      <xdr:rowOff>133350</xdr:rowOff>
    </xdr:to>
    <xdr:sp macro="" textlink="">
      <xdr:nvSpPr>
        <xdr:cNvPr id="1700" name="Text Box 15"/>
        <xdr:cNvSpPr txBox="1">
          <a:spLocks noChangeArrowheads="1"/>
        </xdr:cNvSpPr>
      </xdr:nvSpPr>
      <xdr:spPr bwMode="auto">
        <a:xfrm>
          <a:off x="7810500" y="3886200"/>
          <a:ext cx="206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606425</xdr:colOff>
      <xdr:row>19</xdr:row>
      <xdr:rowOff>133350</xdr:rowOff>
    </xdr:to>
    <xdr:sp macro="" textlink="">
      <xdr:nvSpPr>
        <xdr:cNvPr id="1701" name="Text Box 15"/>
        <xdr:cNvSpPr txBox="1">
          <a:spLocks noChangeArrowheads="1"/>
        </xdr:cNvSpPr>
      </xdr:nvSpPr>
      <xdr:spPr bwMode="auto">
        <a:xfrm>
          <a:off x="7781925" y="3886200"/>
          <a:ext cx="225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606425</xdr:colOff>
      <xdr:row>19</xdr:row>
      <xdr:rowOff>133350</xdr:rowOff>
    </xdr:to>
    <xdr:sp macro="" textlink="">
      <xdr:nvSpPr>
        <xdr:cNvPr id="1702" name="Text Box 15"/>
        <xdr:cNvSpPr txBox="1">
          <a:spLocks noChangeArrowheads="1"/>
        </xdr:cNvSpPr>
      </xdr:nvSpPr>
      <xdr:spPr bwMode="auto">
        <a:xfrm>
          <a:off x="7781925" y="3886200"/>
          <a:ext cx="225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606425</xdr:colOff>
      <xdr:row>19</xdr:row>
      <xdr:rowOff>133350</xdr:rowOff>
    </xdr:to>
    <xdr:sp macro="" textlink="">
      <xdr:nvSpPr>
        <xdr:cNvPr id="1703" name="Text Box 15"/>
        <xdr:cNvSpPr txBox="1">
          <a:spLocks noChangeArrowheads="1"/>
        </xdr:cNvSpPr>
      </xdr:nvSpPr>
      <xdr:spPr bwMode="auto">
        <a:xfrm>
          <a:off x="7772400" y="3886200"/>
          <a:ext cx="2159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606425</xdr:colOff>
      <xdr:row>19</xdr:row>
      <xdr:rowOff>133350</xdr:rowOff>
    </xdr:to>
    <xdr:sp macro="" textlink="">
      <xdr:nvSpPr>
        <xdr:cNvPr id="1704" name="Text Box 15"/>
        <xdr:cNvSpPr txBox="1">
          <a:spLocks noChangeArrowheads="1"/>
        </xdr:cNvSpPr>
      </xdr:nvSpPr>
      <xdr:spPr bwMode="auto">
        <a:xfrm>
          <a:off x="7772400" y="3886200"/>
          <a:ext cx="2159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606425</xdr:colOff>
      <xdr:row>19</xdr:row>
      <xdr:rowOff>133350</xdr:rowOff>
    </xdr:to>
    <xdr:sp macro="" textlink="">
      <xdr:nvSpPr>
        <xdr:cNvPr id="1705" name="Text Box 15"/>
        <xdr:cNvSpPr txBox="1">
          <a:spLocks noChangeArrowheads="1"/>
        </xdr:cNvSpPr>
      </xdr:nvSpPr>
      <xdr:spPr bwMode="auto">
        <a:xfrm>
          <a:off x="7772400" y="3886200"/>
          <a:ext cx="2159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8</xdr:col>
      <xdr:colOff>606425</xdr:colOff>
      <xdr:row>19</xdr:row>
      <xdr:rowOff>133350</xdr:rowOff>
    </xdr:to>
    <xdr:sp macro="" textlink="">
      <xdr:nvSpPr>
        <xdr:cNvPr id="1706" name="Text Box 15"/>
        <xdr:cNvSpPr txBox="1">
          <a:spLocks noChangeArrowheads="1"/>
        </xdr:cNvSpPr>
      </xdr:nvSpPr>
      <xdr:spPr bwMode="auto">
        <a:xfrm>
          <a:off x="7810500" y="3886200"/>
          <a:ext cx="206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606425</xdr:colOff>
      <xdr:row>19</xdr:row>
      <xdr:rowOff>133350</xdr:rowOff>
    </xdr:to>
    <xdr:sp macro="" textlink="">
      <xdr:nvSpPr>
        <xdr:cNvPr id="1707" name="Text Box 15"/>
        <xdr:cNvSpPr txBox="1">
          <a:spLocks noChangeArrowheads="1"/>
        </xdr:cNvSpPr>
      </xdr:nvSpPr>
      <xdr:spPr bwMode="auto">
        <a:xfrm>
          <a:off x="7781925" y="3886200"/>
          <a:ext cx="225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606425</xdr:colOff>
      <xdr:row>19</xdr:row>
      <xdr:rowOff>133350</xdr:rowOff>
    </xdr:to>
    <xdr:sp macro="" textlink="">
      <xdr:nvSpPr>
        <xdr:cNvPr id="1708" name="Text Box 15"/>
        <xdr:cNvSpPr txBox="1">
          <a:spLocks noChangeArrowheads="1"/>
        </xdr:cNvSpPr>
      </xdr:nvSpPr>
      <xdr:spPr bwMode="auto">
        <a:xfrm>
          <a:off x="7781925" y="3886200"/>
          <a:ext cx="225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606425</xdr:colOff>
      <xdr:row>19</xdr:row>
      <xdr:rowOff>133350</xdr:rowOff>
    </xdr:to>
    <xdr:sp macro="" textlink="">
      <xdr:nvSpPr>
        <xdr:cNvPr id="1709" name="Text Box 15"/>
        <xdr:cNvSpPr txBox="1">
          <a:spLocks noChangeArrowheads="1"/>
        </xdr:cNvSpPr>
      </xdr:nvSpPr>
      <xdr:spPr bwMode="auto">
        <a:xfrm>
          <a:off x="7772400" y="3886200"/>
          <a:ext cx="2159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606425</xdr:colOff>
      <xdr:row>19</xdr:row>
      <xdr:rowOff>133350</xdr:rowOff>
    </xdr:to>
    <xdr:sp macro="" textlink="">
      <xdr:nvSpPr>
        <xdr:cNvPr id="1710" name="Text Box 15"/>
        <xdr:cNvSpPr txBox="1">
          <a:spLocks noChangeArrowheads="1"/>
        </xdr:cNvSpPr>
      </xdr:nvSpPr>
      <xdr:spPr bwMode="auto">
        <a:xfrm>
          <a:off x="7772400" y="3886200"/>
          <a:ext cx="2159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606425</xdr:colOff>
      <xdr:row>19</xdr:row>
      <xdr:rowOff>133350</xdr:rowOff>
    </xdr:to>
    <xdr:sp macro="" textlink="">
      <xdr:nvSpPr>
        <xdr:cNvPr id="1711" name="Text Box 15"/>
        <xdr:cNvSpPr txBox="1">
          <a:spLocks noChangeArrowheads="1"/>
        </xdr:cNvSpPr>
      </xdr:nvSpPr>
      <xdr:spPr bwMode="auto">
        <a:xfrm>
          <a:off x="7772400" y="3886200"/>
          <a:ext cx="2159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1712" name="Text Box 15"/>
        <xdr:cNvSpPr txBox="1">
          <a:spLocks noChangeArrowheads="1"/>
        </xdr:cNvSpPr>
      </xdr:nvSpPr>
      <xdr:spPr bwMode="auto">
        <a:xfrm>
          <a:off x="7772400" y="38862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1713" name="Text Box 15"/>
        <xdr:cNvSpPr txBox="1">
          <a:spLocks noChangeArrowheads="1"/>
        </xdr:cNvSpPr>
      </xdr:nvSpPr>
      <xdr:spPr bwMode="auto">
        <a:xfrm>
          <a:off x="7772400" y="38862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1714" name="Text Box 15"/>
        <xdr:cNvSpPr txBox="1">
          <a:spLocks noChangeArrowheads="1"/>
        </xdr:cNvSpPr>
      </xdr:nvSpPr>
      <xdr:spPr bwMode="auto">
        <a:xfrm>
          <a:off x="7772400" y="38862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1715" name="Text Box 15"/>
        <xdr:cNvSpPr txBox="1">
          <a:spLocks noChangeArrowheads="1"/>
        </xdr:cNvSpPr>
      </xdr:nvSpPr>
      <xdr:spPr bwMode="auto">
        <a:xfrm>
          <a:off x="7772400" y="38862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716" name="Text Box 4"/>
        <xdr:cNvSpPr txBox="1">
          <a:spLocks noChangeArrowheads="1"/>
        </xdr:cNvSpPr>
      </xdr:nvSpPr>
      <xdr:spPr bwMode="auto">
        <a:xfrm>
          <a:off x="7781925" y="3695700"/>
          <a:ext cx="196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717" name="Text Box 4"/>
        <xdr:cNvSpPr txBox="1">
          <a:spLocks noChangeArrowheads="1"/>
        </xdr:cNvSpPr>
      </xdr:nvSpPr>
      <xdr:spPr bwMode="auto">
        <a:xfrm>
          <a:off x="7781925" y="3695700"/>
          <a:ext cx="196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606425</xdr:colOff>
      <xdr:row>19</xdr:row>
      <xdr:rowOff>133350</xdr:rowOff>
    </xdr:to>
    <xdr:sp macro="" textlink="">
      <xdr:nvSpPr>
        <xdr:cNvPr id="1718" name="Text Box 4"/>
        <xdr:cNvSpPr txBox="1">
          <a:spLocks noChangeArrowheads="1"/>
        </xdr:cNvSpPr>
      </xdr:nvSpPr>
      <xdr:spPr bwMode="auto">
        <a:xfrm>
          <a:off x="7781925" y="3886200"/>
          <a:ext cx="196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606425</xdr:colOff>
      <xdr:row>19</xdr:row>
      <xdr:rowOff>133350</xdr:rowOff>
    </xdr:to>
    <xdr:sp macro="" textlink="">
      <xdr:nvSpPr>
        <xdr:cNvPr id="1719" name="Text Box 4"/>
        <xdr:cNvSpPr txBox="1">
          <a:spLocks noChangeArrowheads="1"/>
        </xdr:cNvSpPr>
      </xdr:nvSpPr>
      <xdr:spPr bwMode="auto">
        <a:xfrm>
          <a:off x="7781925" y="3886200"/>
          <a:ext cx="196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111125</xdr:colOff>
      <xdr:row>18</xdr:row>
      <xdr:rowOff>133350</xdr:rowOff>
    </xdr:to>
    <xdr:sp macro="" textlink="">
      <xdr:nvSpPr>
        <xdr:cNvPr id="1720" name="Text Box 4"/>
        <xdr:cNvSpPr txBox="1">
          <a:spLocks noChangeArrowheads="1"/>
        </xdr:cNvSpPr>
      </xdr:nvSpPr>
      <xdr:spPr bwMode="auto">
        <a:xfrm>
          <a:off x="7772400" y="3695700"/>
          <a:ext cx="358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111125</xdr:colOff>
      <xdr:row>18</xdr:row>
      <xdr:rowOff>133350</xdr:rowOff>
    </xdr:to>
    <xdr:sp macro="" textlink="">
      <xdr:nvSpPr>
        <xdr:cNvPr id="1721" name="Text Box 4"/>
        <xdr:cNvSpPr txBox="1">
          <a:spLocks noChangeArrowheads="1"/>
        </xdr:cNvSpPr>
      </xdr:nvSpPr>
      <xdr:spPr bwMode="auto">
        <a:xfrm>
          <a:off x="7772400" y="3695700"/>
          <a:ext cx="358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111125</xdr:colOff>
      <xdr:row>18</xdr:row>
      <xdr:rowOff>133350</xdr:rowOff>
    </xdr:to>
    <xdr:sp macro="" textlink="">
      <xdr:nvSpPr>
        <xdr:cNvPr id="1722" name="Text Box 4"/>
        <xdr:cNvSpPr txBox="1">
          <a:spLocks noChangeArrowheads="1"/>
        </xdr:cNvSpPr>
      </xdr:nvSpPr>
      <xdr:spPr bwMode="auto">
        <a:xfrm>
          <a:off x="7772400" y="3695700"/>
          <a:ext cx="358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111125</xdr:colOff>
      <xdr:row>18</xdr:row>
      <xdr:rowOff>133350</xdr:rowOff>
    </xdr:to>
    <xdr:sp macro="" textlink="">
      <xdr:nvSpPr>
        <xdr:cNvPr id="1723" name="Text Box 4"/>
        <xdr:cNvSpPr txBox="1">
          <a:spLocks noChangeArrowheads="1"/>
        </xdr:cNvSpPr>
      </xdr:nvSpPr>
      <xdr:spPr bwMode="auto">
        <a:xfrm>
          <a:off x="7772400" y="3695700"/>
          <a:ext cx="358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111125</xdr:colOff>
      <xdr:row>18</xdr:row>
      <xdr:rowOff>133350</xdr:rowOff>
    </xdr:to>
    <xdr:sp macro="" textlink="">
      <xdr:nvSpPr>
        <xdr:cNvPr id="1724" name="Text Box 4"/>
        <xdr:cNvSpPr txBox="1">
          <a:spLocks noChangeArrowheads="1"/>
        </xdr:cNvSpPr>
      </xdr:nvSpPr>
      <xdr:spPr bwMode="auto">
        <a:xfrm>
          <a:off x="7772400" y="3695700"/>
          <a:ext cx="358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111125</xdr:colOff>
      <xdr:row>18</xdr:row>
      <xdr:rowOff>133350</xdr:rowOff>
    </xdr:to>
    <xdr:sp macro="" textlink="">
      <xdr:nvSpPr>
        <xdr:cNvPr id="1725" name="Text Box 4"/>
        <xdr:cNvSpPr txBox="1">
          <a:spLocks noChangeArrowheads="1"/>
        </xdr:cNvSpPr>
      </xdr:nvSpPr>
      <xdr:spPr bwMode="auto">
        <a:xfrm>
          <a:off x="7772400" y="3695700"/>
          <a:ext cx="358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111125</xdr:colOff>
      <xdr:row>18</xdr:row>
      <xdr:rowOff>133350</xdr:rowOff>
    </xdr:to>
    <xdr:sp macro="" textlink="">
      <xdr:nvSpPr>
        <xdr:cNvPr id="1726" name="Text Box 4"/>
        <xdr:cNvSpPr txBox="1">
          <a:spLocks noChangeArrowheads="1"/>
        </xdr:cNvSpPr>
      </xdr:nvSpPr>
      <xdr:spPr bwMode="auto">
        <a:xfrm>
          <a:off x="7772400" y="3695700"/>
          <a:ext cx="358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111125</xdr:colOff>
      <xdr:row>18</xdr:row>
      <xdr:rowOff>133350</xdr:rowOff>
    </xdr:to>
    <xdr:sp macro="" textlink="">
      <xdr:nvSpPr>
        <xdr:cNvPr id="1727" name="Text Box 4"/>
        <xdr:cNvSpPr txBox="1">
          <a:spLocks noChangeArrowheads="1"/>
        </xdr:cNvSpPr>
      </xdr:nvSpPr>
      <xdr:spPr bwMode="auto">
        <a:xfrm>
          <a:off x="7772400" y="3695700"/>
          <a:ext cx="358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111125</xdr:colOff>
      <xdr:row>18</xdr:row>
      <xdr:rowOff>133350</xdr:rowOff>
    </xdr:to>
    <xdr:sp macro="" textlink="">
      <xdr:nvSpPr>
        <xdr:cNvPr id="1728" name="Text Box 4"/>
        <xdr:cNvSpPr txBox="1">
          <a:spLocks noChangeArrowheads="1"/>
        </xdr:cNvSpPr>
      </xdr:nvSpPr>
      <xdr:spPr bwMode="auto">
        <a:xfrm>
          <a:off x="7772400" y="3695700"/>
          <a:ext cx="358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111125</xdr:colOff>
      <xdr:row>18</xdr:row>
      <xdr:rowOff>133350</xdr:rowOff>
    </xdr:to>
    <xdr:sp macro="" textlink="">
      <xdr:nvSpPr>
        <xdr:cNvPr id="1729" name="Text Box 4"/>
        <xdr:cNvSpPr txBox="1">
          <a:spLocks noChangeArrowheads="1"/>
        </xdr:cNvSpPr>
      </xdr:nvSpPr>
      <xdr:spPr bwMode="auto">
        <a:xfrm>
          <a:off x="7772400" y="3695700"/>
          <a:ext cx="358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606425</xdr:colOff>
      <xdr:row>19</xdr:row>
      <xdr:rowOff>133350</xdr:rowOff>
    </xdr:to>
    <xdr:sp macro="" textlink="">
      <xdr:nvSpPr>
        <xdr:cNvPr id="1730" name="Text Box 4"/>
        <xdr:cNvSpPr txBox="1">
          <a:spLocks noChangeArrowheads="1"/>
        </xdr:cNvSpPr>
      </xdr:nvSpPr>
      <xdr:spPr bwMode="auto">
        <a:xfrm>
          <a:off x="7772400" y="3886200"/>
          <a:ext cx="2444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606425</xdr:colOff>
      <xdr:row>19</xdr:row>
      <xdr:rowOff>133350</xdr:rowOff>
    </xdr:to>
    <xdr:sp macro="" textlink="">
      <xdr:nvSpPr>
        <xdr:cNvPr id="1731" name="Text Box 4"/>
        <xdr:cNvSpPr txBox="1">
          <a:spLocks noChangeArrowheads="1"/>
        </xdr:cNvSpPr>
      </xdr:nvSpPr>
      <xdr:spPr bwMode="auto">
        <a:xfrm>
          <a:off x="7772400" y="3886200"/>
          <a:ext cx="2349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6350</xdr:colOff>
      <xdr:row>19</xdr:row>
      <xdr:rowOff>133350</xdr:rowOff>
    </xdr:to>
    <xdr:sp macro="" textlink="">
      <xdr:nvSpPr>
        <xdr:cNvPr id="1732" name="Text Box 4"/>
        <xdr:cNvSpPr txBox="1">
          <a:spLocks noChangeArrowheads="1"/>
        </xdr:cNvSpPr>
      </xdr:nvSpPr>
      <xdr:spPr bwMode="auto">
        <a:xfrm>
          <a:off x="7772400" y="3886200"/>
          <a:ext cx="254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606425</xdr:colOff>
      <xdr:row>19</xdr:row>
      <xdr:rowOff>133350</xdr:rowOff>
    </xdr:to>
    <xdr:sp macro="" textlink="">
      <xdr:nvSpPr>
        <xdr:cNvPr id="1733" name="Text Box 4"/>
        <xdr:cNvSpPr txBox="1">
          <a:spLocks noChangeArrowheads="1"/>
        </xdr:cNvSpPr>
      </xdr:nvSpPr>
      <xdr:spPr bwMode="auto">
        <a:xfrm>
          <a:off x="7772400" y="3886200"/>
          <a:ext cx="2349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15875</xdr:colOff>
      <xdr:row>19</xdr:row>
      <xdr:rowOff>133350</xdr:rowOff>
    </xdr:to>
    <xdr:sp macro="" textlink="">
      <xdr:nvSpPr>
        <xdr:cNvPr id="1734" name="Text Box 4"/>
        <xdr:cNvSpPr txBox="1">
          <a:spLocks noChangeArrowheads="1"/>
        </xdr:cNvSpPr>
      </xdr:nvSpPr>
      <xdr:spPr bwMode="auto">
        <a:xfrm>
          <a:off x="7772400" y="3886200"/>
          <a:ext cx="263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25400</xdr:colOff>
      <xdr:row>19</xdr:row>
      <xdr:rowOff>133350</xdr:rowOff>
    </xdr:to>
    <xdr:sp macro="" textlink="">
      <xdr:nvSpPr>
        <xdr:cNvPr id="1735" name="Text Box 4"/>
        <xdr:cNvSpPr txBox="1">
          <a:spLocks noChangeArrowheads="1"/>
        </xdr:cNvSpPr>
      </xdr:nvSpPr>
      <xdr:spPr bwMode="auto">
        <a:xfrm>
          <a:off x="7781925" y="3886200"/>
          <a:ext cx="263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15875</xdr:colOff>
      <xdr:row>19</xdr:row>
      <xdr:rowOff>133350</xdr:rowOff>
    </xdr:to>
    <xdr:sp macro="" textlink="">
      <xdr:nvSpPr>
        <xdr:cNvPr id="1736" name="Text Box 4"/>
        <xdr:cNvSpPr txBox="1">
          <a:spLocks noChangeArrowheads="1"/>
        </xdr:cNvSpPr>
      </xdr:nvSpPr>
      <xdr:spPr bwMode="auto">
        <a:xfrm>
          <a:off x="7772400" y="3886200"/>
          <a:ext cx="263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25400</xdr:colOff>
      <xdr:row>19</xdr:row>
      <xdr:rowOff>133350</xdr:rowOff>
    </xdr:to>
    <xdr:sp macro="" textlink="">
      <xdr:nvSpPr>
        <xdr:cNvPr id="1737" name="Text Box 4"/>
        <xdr:cNvSpPr txBox="1">
          <a:spLocks noChangeArrowheads="1"/>
        </xdr:cNvSpPr>
      </xdr:nvSpPr>
      <xdr:spPr bwMode="auto">
        <a:xfrm>
          <a:off x="7791450" y="3886200"/>
          <a:ext cx="254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25400</xdr:colOff>
      <xdr:row>19</xdr:row>
      <xdr:rowOff>133350</xdr:rowOff>
    </xdr:to>
    <xdr:sp macro="" textlink="">
      <xdr:nvSpPr>
        <xdr:cNvPr id="1738" name="Text Box 4"/>
        <xdr:cNvSpPr txBox="1">
          <a:spLocks noChangeArrowheads="1"/>
        </xdr:cNvSpPr>
      </xdr:nvSpPr>
      <xdr:spPr bwMode="auto">
        <a:xfrm>
          <a:off x="7772400" y="3886200"/>
          <a:ext cx="2730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15875</xdr:colOff>
      <xdr:row>19</xdr:row>
      <xdr:rowOff>133350</xdr:rowOff>
    </xdr:to>
    <xdr:sp macro="" textlink="">
      <xdr:nvSpPr>
        <xdr:cNvPr id="1739" name="Text Box 4"/>
        <xdr:cNvSpPr txBox="1">
          <a:spLocks noChangeArrowheads="1"/>
        </xdr:cNvSpPr>
      </xdr:nvSpPr>
      <xdr:spPr bwMode="auto">
        <a:xfrm>
          <a:off x="7772400" y="3886200"/>
          <a:ext cx="263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25400</xdr:colOff>
      <xdr:row>19</xdr:row>
      <xdr:rowOff>133350</xdr:rowOff>
    </xdr:to>
    <xdr:sp macro="" textlink="">
      <xdr:nvSpPr>
        <xdr:cNvPr id="1740" name="Text Box 4"/>
        <xdr:cNvSpPr txBox="1">
          <a:spLocks noChangeArrowheads="1"/>
        </xdr:cNvSpPr>
      </xdr:nvSpPr>
      <xdr:spPr bwMode="auto">
        <a:xfrm>
          <a:off x="7781925" y="3886200"/>
          <a:ext cx="263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15875</xdr:colOff>
      <xdr:row>19</xdr:row>
      <xdr:rowOff>133350</xdr:rowOff>
    </xdr:to>
    <xdr:sp macro="" textlink="">
      <xdr:nvSpPr>
        <xdr:cNvPr id="1741" name="Text Box 4"/>
        <xdr:cNvSpPr txBox="1">
          <a:spLocks noChangeArrowheads="1"/>
        </xdr:cNvSpPr>
      </xdr:nvSpPr>
      <xdr:spPr bwMode="auto">
        <a:xfrm>
          <a:off x="7772400" y="3886200"/>
          <a:ext cx="263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25400</xdr:colOff>
      <xdr:row>19</xdr:row>
      <xdr:rowOff>133350</xdr:rowOff>
    </xdr:to>
    <xdr:sp macro="" textlink="">
      <xdr:nvSpPr>
        <xdr:cNvPr id="1742" name="Text Box 4"/>
        <xdr:cNvSpPr txBox="1">
          <a:spLocks noChangeArrowheads="1"/>
        </xdr:cNvSpPr>
      </xdr:nvSpPr>
      <xdr:spPr bwMode="auto">
        <a:xfrm>
          <a:off x="7791450" y="3886200"/>
          <a:ext cx="254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25400</xdr:colOff>
      <xdr:row>19</xdr:row>
      <xdr:rowOff>133350</xdr:rowOff>
    </xdr:to>
    <xdr:sp macro="" textlink="">
      <xdr:nvSpPr>
        <xdr:cNvPr id="1743" name="Text Box 4"/>
        <xdr:cNvSpPr txBox="1">
          <a:spLocks noChangeArrowheads="1"/>
        </xdr:cNvSpPr>
      </xdr:nvSpPr>
      <xdr:spPr bwMode="auto">
        <a:xfrm>
          <a:off x="7772400" y="3886200"/>
          <a:ext cx="2730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8</xdr:col>
      <xdr:colOff>606425</xdr:colOff>
      <xdr:row>19</xdr:row>
      <xdr:rowOff>133350</xdr:rowOff>
    </xdr:to>
    <xdr:sp macro="" textlink="">
      <xdr:nvSpPr>
        <xdr:cNvPr id="1744" name="Text Box 4"/>
        <xdr:cNvSpPr txBox="1">
          <a:spLocks noChangeArrowheads="1"/>
        </xdr:cNvSpPr>
      </xdr:nvSpPr>
      <xdr:spPr bwMode="auto">
        <a:xfrm>
          <a:off x="7791450" y="3886200"/>
          <a:ext cx="2159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8</xdr:col>
      <xdr:colOff>606425</xdr:colOff>
      <xdr:row>19</xdr:row>
      <xdr:rowOff>133350</xdr:rowOff>
    </xdr:to>
    <xdr:sp macro="" textlink="">
      <xdr:nvSpPr>
        <xdr:cNvPr id="1745" name="Text Box 4"/>
        <xdr:cNvSpPr txBox="1">
          <a:spLocks noChangeArrowheads="1"/>
        </xdr:cNvSpPr>
      </xdr:nvSpPr>
      <xdr:spPr bwMode="auto">
        <a:xfrm>
          <a:off x="7762875" y="3886200"/>
          <a:ext cx="2444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8</xdr:col>
      <xdr:colOff>606425</xdr:colOff>
      <xdr:row>19</xdr:row>
      <xdr:rowOff>133350</xdr:rowOff>
    </xdr:to>
    <xdr:sp macro="" textlink="">
      <xdr:nvSpPr>
        <xdr:cNvPr id="1746" name="Text Box 4"/>
        <xdr:cNvSpPr txBox="1">
          <a:spLocks noChangeArrowheads="1"/>
        </xdr:cNvSpPr>
      </xdr:nvSpPr>
      <xdr:spPr bwMode="auto">
        <a:xfrm>
          <a:off x="7762875" y="3886200"/>
          <a:ext cx="2444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606425</xdr:colOff>
      <xdr:row>19</xdr:row>
      <xdr:rowOff>133350</xdr:rowOff>
    </xdr:to>
    <xdr:sp macro="" textlink="">
      <xdr:nvSpPr>
        <xdr:cNvPr id="1747" name="Text Box 4"/>
        <xdr:cNvSpPr txBox="1">
          <a:spLocks noChangeArrowheads="1"/>
        </xdr:cNvSpPr>
      </xdr:nvSpPr>
      <xdr:spPr bwMode="auto">
        <a:xfrm>
          <a:off x="7772400" y="3886200"/>
          <a:ext cx="225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53975</xdr:colOff>
      <xdr:row>19</xdr:row>
      <xdr:rowOff>133350</xdr:rowOff>
    </xdr:to>
    <xdr:sp macro="" textlink="">
      <xdr:nvSpPr>
        <xdr:cNvPr id="1748" name="Text Box 15"/>
        <xdr:cNvSpPr txBox="1">
          <a:spLocks noChangeArrowheads="1"/>
        </xdr:cNvSpPr>
      </xdr:nvSpPr>
      <xdr:spPr bwMode="auto">
        <a:xfrm>
          <a:off x="7791450" y="3886200"/>
          <a:ext cx="2825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53975</xdr:colOff>
      <xdr:row>19</xdr:row>
      <xdr:rowOff>133350</xdr:rowOff>
    </xdr:to>
    <xdr:sp macro="" textlink="">
      <xdr:nvSpPr>
        <xdr:cNvPr id="1749" name="Text Box 15"/>
        <xdr:cNvSpPr txBox="1">
          <a:spLocks noChangeArrowheads="1"/>
        </xdr:cNvSpPr>
      </xdr:nvSpPr>
      <xdr:spPr bwMode="auto">
        <a:xfrm>
          <a:off x="7810500" y="3886200"/>
          <a:ext cx="263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44450</xdr:colOff>
      <xdr:row>19</xdr:row>
      <xdr:rowOff>133350</xdr:rowOff>
    </xdr:to>
    <xdr:sp macro="" textlink="">
      <xdr:nvSpPr>
        <xdr:cNvPr id="1750" name="Text Box 15"/>
        <xdr:cNvSpPr txBox="1">
          <a:spLocks noChangeArrowheads="1"/>
        </xdr:cNvSpPr>
      </xdr:nvSpPr>
      <xdr:spPr bwMode="auto">
        <a:xfrm>
          <a:off x="7781925" y="3886200"/>
          <a:ext cx="2825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44450</xdr:colOff>
      <xdr:row>19</xdr:row>
      <xdr:rowOff>133350</xdr:rowOff>
    </xdr:to>
    <xdr:sp macro="" textlink="">
      <xdr:nvSpPr>
        <xdr:cNvPr id="1751" name="Text Box 15"/>
        <xdr:cNvSpPr txBox="1">
          <a:spLocks noChangeArrowheads="1"/>
        </xdr:cNvSpPr>
      </xdr:nvSpPr>
      <xdr:spPr bwMode="auto">
        <a:xfrm>
          <a:off x="7781925" y="3886200"/>
          <a:ext cx="2825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63500</xdr:colOff>
      <xdr:row>19</xdr:row>
      <xdr:rowOff>133350</xdr:rowOff>
    </xdr:to>
    <xdr:sp macro="" textlink="">
      <xdr:nvSpPr>
        <xdr:cNvPr id="1752" name="Text Box 15"/>
        <xdr:cNvSpPr txBox="1">
          <a:spLocks noChangeArrowheads="1"/>
        </xdr:cNvSpPr>
      </xdr:nvSpPr>
      <xdr:spPr bwMode="auto">
        <a:xfrm>
          <a:off x="7810500" y="3886200"/>
          <a:ext cx="2730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53975</xdr:colOff>
      <xdr:row>19</xdr:row>
      <xdr:rowOff>133350</xdr:rowOff>
    </xdr:to>
    <xdr:sp macro="" textlink="">
      <xdr:nvSpPr>
        <xdr:cNvPr id="1753" name="Text Box 15"/>
        <xdr:cNvSpPr txBox="1">
          <a:spLocks noChangeArrowheads="1"/>
        </xdr:cNvSpPr>
      </xdr:nvSpPr>
      <xdr:spPr bwMode="auto">
        <a:xfrm>
          <a:off x="7781925" y="3886200"/>
          <a:ext cx="292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53975</xdr:colOff>
      <xdr:row>19</xdr:row>
      <xdr:rowOff>133350</xdr:rowOff>
    </xdr:to>
    <xdr:sp macro="" textlink="">
      <xdr:nvSpPr>
        <xdr:cNvPr id="1754" name="Text Box 15"/>
        <xdr:cNvSpPr txBox="1">
          <a:spLocks noChangeArrowheads="1"/>
        </xdr:cNvSpPr>
      </xdr:nvSpPr>
      <xdr:spPr bwMode="auto">
        <a:xfrm>
          <a:off x="7781925" y="3886200"/>
          <a:ext cx="292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34925</xdr:colOff>
      <xdr:row>19</xdr:row>
      <xdr:rowOff>133350</xdr:rowOff>
    </xdr:to>
    <xdr:sp macro="" textlink="">
      <xdr:nvSpPr>
        <xdr:cNvPr id="1755" name="Text Box 15"/>
        <xdr:cNvSpPr txBox="1">
          <a:spLocks noChangeArrowheads="1"/>
        </xdr:cNvSpPr>
      </xdr:nvSpPr>
      <xdr:spPr bwMode="auto">
        <a:xfrm>
          <a:off x="7772400" y="3886200"/>
          <a:ext cx="2825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34925</xdr:colOff>
      <xdr:row>19</xdr:row>
      <xdr:rowOff>133350</xdr:rowOff>
    </xdr:to>
    <xdr:sp macro="" textlink="">
      <xdr:nvSpPr>
        <xdr:cNvPr id="1756" name="Text Box 15"/>
        <xdr:cNvSpPr txBox="1">
          <a:spLocks noChangeArrowheads="1"/>
        </xdr:cNvSpPr>
      </xdr:nvSpPr>
      <xdr:spPr bwMode="auto">
        <a:xfrm>
          <a:off x="7772400" y="3886200"/>
          <a:ext cx="2825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34925</xdr:colOff>
      <xdr:row>19</xdr:row>
      <xdr:rowOff>133350</xdr:rowOff>
    </xdr:to>
    <xdr:sp macro="" textlink="">
      <xdr:nvSpPr>
        <xdr:cNvPr id="1757" name="Text Box 15"/>
        <xdr:cNvSpPr txBox="1">
          <a:spLocks noChangeArrowheads="1"/>
        </xdr:cNvSpPr>
      </xdr:nvSpPr>
      <xdr:spPr bwMode="auto">
        <a:xfrm>
          <a:off x="7772400" y="3886200"/>
          <a:ext cx="2825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63500</xdr:colOff>
      <xdr:row>19</xdr:row>
      <xdr:rowOff>133350</xdr:rowOff>
    </xdr:to>
    <xdr:sp macro="" textlink="">
      <xdr:nvSpPr>
        <xdr:cNvPr id="1758" name="Text Box 15"/>
        <xdr:cNvSpPr txBox="1">
          <a:spLocks noChangeArrowheads="1"/>
        </xdr:cNvSpPr>
      </xdr:nvSpPr>
      <xdr:spPr bwMode="auto">
        <a:xfrm>
          <a:off x="7810500" y="3886200"/>
          <a:ext cx="2730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53975</xdr:colOff>
      <xdr:row>19</xdr:row>
      <xdr:rowOff>133350</xdr:rowOff>
    </xdr:to>
    <xdr:sp macro="" textlink="">
      <xdr:nvSpPr>
        <xdr:cNvPr id="1759" name="Text Box 15"/>
        <xdr:cNvSpPr txBox="1">
          <a:spLocks noChangeArrowheads="1"/>
        </xdr:cNvSpPr>
      </xdr:nvSpPr>
      <xdr:spPr bwMode="auto">
        <a:xfrm>
          <a:off x="7781925" y="3886200"/>
          <a:ext cx="292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53975</xdr:colOff>
      <xdr:row>19</xdr:row>
      <xdr:rowOff>133350</xdr:rowOff>
    </xdr:to>
    <xdr:sp macro="" textlink="">
      <xdr:nvSpPr>
        <xdr:cNvPr id="1760" name="Text Box 15"/>
        <xdr:cNvSpPr txBox="1">
          <a:spLocks noChangeArrowheads="1"/>
        </xdr:cNvSpPr>
      </xdr:nvSpPr>
      <xdr:spPr bwMode="auto">
        <a:xfrm>
          <a:off x="7781925" y="3886200"/>
          <a:ext cx="292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34925</xdr:colOff>
      <xdr:row>19</xdr:row>
      <xdr:rowOff>133350</xdr:rowOff>
    </xdr:to>
    <xdr:sp macro="" textlink="">
      <xdr:nvSpPr>
        <xdr:cNvPr id="1761" name="Text Box 15"/>
        <xdr:cNvSpPr txBox="1">
          <a:spLocks noChangeArrowheads="1"/>
        </xdr:cNvSpPr>
      </xdr:nvSpPr>
      <xdr:spPr bwMode="auto">
        <a:xfrm>
          <a:off x="7772400" y="3886200"/>
          <a:ext cx="2825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34925</xdr:colOff>
      <xdr:row>19</xdr:row>
      <xdr:rowOff>133350</xdr:rowOff>
    </xdr:to>
    <xdr:sp macro="" textlink="">
      <xdr:nvSpPr>
        <xdr:cNvPr id="1762" name="Text Box 15"/>
        <xdr:cNvSpPr txBox="1">
          <a:spLocks noChangeArrowheads="1"/>
        </xdr:cNvSpPr>
      </xdr:nvSpPr>
      <xdr:spPr bwMode="auto">
        <a:xfrm>
          <a:off x="7772400" y="3886200"/>
          <a:ext cx="2825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34925</xdr:colOff>
      <xdr:row>19</xdr:row>
      <xdr:rowOff>133350</xdr:rowOff>
    </xdr:to>
    <xdr:sp macro="" textlink="">
      <xdr:nvSpPr>
        <xdr:cNvPr id="1763" name="Text Box 15"/>
        <xdr:cNvSpPr txBox="1">
          <a:spLocks noChangeArrowheads="1"/>
        </xdr:cNvSpPr>
      </xdr:nvSpPr>
      <xdr:spPr bwMode="auto">
        <a:xfrm>
          <a:off x="7772400" y="3886200"/>
          <a:ext cx="2825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606425</xdr:colOff>
      <xdr:row>19</xdr:row>
      <xdr:rowOff>133350</xdr:rowOff>
    </xdr:to>
    <xdr:sp macro="" textlink="">
      <xdr:nvSpPr>
        <xdr:cNvPr id="1764" name="Text Box 15"/>
        <xdr:cNvSpPr txBox="1">
          <a:spLocks noChangeArrowheads="1"/>
        </xdr:cNvSpPr>
      </xdr:nvSpPr>
      <xdr:spPr bwMode="auto">
        <a:xfrm>
          <a:off x="7772400" y="3886200"/>
          <a:ext cx="2349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606425</xdr:colOff>
      <xdr:row>19</xdr:row>
      <xdr:rowOff>133350</xdr:rowOff>
    </xdr:to>
    <xdr:sp macro="" textlink="">
      <xdr:nvSpPr>
        <xdr:cNvPr id="1765" name="Text Box 15"/>
        <xdr:cNvSpPr txBox="1">
          <a:spLocks noChangeArrowheads="1"/>
        </xdr:cNvSpPr>
      </xdr:nvSpPr>
      <xdr:spPr bwMode="auto">
        <a:xfrm>
          <a:off x="7772400" y="3886200"/>
          <a:ext cx="2349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606425</xdr:colOff>
      <xdr:row>19</xdr:row>
      <xdr:rowOff>133350</xdr:rowOff>
    </xdr:to>
    <xdr:sp macro="" textlink="">
      <xdr:nvSpPr>
        <xdr:cNvPr id="1766" name="Text Box 15"/>
        <xdr:cNvSpPr txBox="1">
          <a:spLocks noChangeArrowheads="1"/>
        </xdr:cNvSpPr>
      </xdr:nvSpPr>
      <xdr:spPr bwMode="auto">
        <a:xfrm>
          <a:off x="7772400" y="3886200"/>
          <a:ext cx="2349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606425</xdr:colOff>
      <xdr:row>19</xdr:row>
      <xdr:rowOff>133350</xdr:rowOff>
    </xdr:to>
    <xdr:sp macro="" textlink="">
      <xdr:nvSpPr>
        <xdr:cNvPr id="1767" name="Text Box 15"/>
        <xdr:cNvSpPr txBox="1">
          <a:spLocks noChangeArrowheads="1"/>
        </xdr:cNvSpPr>
      </xdr:nvSpPr>
      <xdr:spPr bwMode="auto">
        <a:xfrm>
          <a:off x="7772400" y="3886200"/>
          <a:ext cx="2349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606425</xdr:colOff>
      <xdr:row>17</xdr:row>
      <xdr:rowOff>104775</xdr:rowOff>
    </xdr:to>
    <xdr:sp macro="" textlink="">
      <xdr:nvSpPr>
        <xdr:cNvPr id="1768" name="Text Box 4"/>
        <xdr:cNvSpPr txBox="1">
          <a:spLocks noChangeArrowheads="1"/>
        </xdr:cNvSpPr>
      </xdr:nvSpPr>
      <xdr:spPr bwMode="auto">
        <a:xfrm>
          <a:off x="7781925" y="3505200"/>
          <a:ext cx="1492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606425</xdr:colOff>
      <xdr:row>17</xdr:row>
      <xdr:rowOff>104775</xdr:rowOff>
    </xdr:to>
    <xdr:sp macro="" textlink="">
      <xdr:nvSpPr>
        <xdr:cNvPr id="1769" name="Text Box 4"/>
        <xdr:cNvSpPr txBox="1">
          <a:spLocks noChangeArrowheads="1"/>
        </xdr:cNvSpPr>
      </xdr:nvSpPr>
      <xdr:spPr bwMode="auto">
        <a:xfrm>
          <a:off x="7781925" y="3505200"/>
          <a:ext cx="1492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606425</xdr:colOff>
      <xdr:row>17</xdr:row>
      <xdr:rowOff>104775</xdr:rowOff>
    </xdr:to>
    <xdr:sp macro="" textlink="">
      <xdr:nvSpPr>
        <xdr:cNvPr id="1770" name="Text Box 4"/>
        <xdr:cNvSpPr txBox="1">
          <a:spLocks noChangeArrowheads="1"/>
        </xdr:cNvSpPr>
      </xdr:nvSpPr>
      <xdr:spPr bwMode="auto">
        <a:xfrm>
          <a:off x="7781925" y="3505200"/>
          <a:ext cx="1492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606425</xdr:colOff>
      <xdr:row>17</xdr:row>
      <xdr:rowOff>104775</xdr:rowOff>
    </xdr:to>
    <xdr:sp macro="" textlink="">
      <xdr:nvSpPr>
        <xdr:cNvPr id="1771" name="Text Box 4"/>
        <xdr:cNvSpPr txBox="1">
          <a:spLocks noChangeArrowheads="1"/>
        </xdr:cNvSpPr>
      </xdr:nvSpPr>
      <xdr:spPr bwMode="auto">
        <a:xfrm>
          <a:off x="7781925" y="3505200"/>
          <a:ext cx="1492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606425</xdr:colOff>
      <xdr:row>17</xdr:row>
      <xdr:rowOff>104775</xdr:rowOff>
    </xdr:to>
    <xdr:sp macro="" textlink="">
      <xdr:nvSpPr>
        <xdr:cNvPr id="1772" name="Text Box 4"/>
        <xdr:cNvSpPr txBox="1">
          <a:spLocks noChangeArrowheads="1"/>
        </xdr:cNvSpPr>
      </xdr:nvSpPr>
      <xdr:spPr bwMode="auto">
        <a:xfrm>
          <a:off x="7781925" y="3505200"/>
          <a:ext cx="1492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606425</xdr:colOff>
      <xdr:row>18</xdr:row>
      <xdr:rowOff>104775</xdr:rowOff>
    </xdr:to>
    <xdr:sp macro="" textlink="">
      <xdr:nvSpPr>
        <xdr:cNvPr id="1773" name="Text Box 4"/>
        <xdr:cNvSpPr txBox="1">
          <a:spLocks noChangeArrowheads="1"/>
        </xdr:cNvSpPr>
      </xdr:nvSpPr>
      <xdr:spPr bwMode="auto">
        <a:xfrm>
          <a:off x="7791450" y="3695700"/>
          <a:ext cx="1587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606425</xdr:colOff>
      <xdr:row>18</xdr:row>
      <xdr:rowOff>104775</xdr:rowOff>
    </xdr:to>
    <xdr:sp macro="" textlink="">
      <xdr:nvSpPr>
        <xdr:cNvPr id="1774" name="Text Box 4"/>
        <xdr:cNvSpPr txBox="1">
          <a:spLocks noChangeArrowheads="1"/>
        </xdr:cNvSpPr>
      </xdr:nvSpPr>
      <xdr:spPr bwMode="auto">
        <a:xfrm>
          <a:off x="7762875" y="3695700"/>
          <a:ext cx="1873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606425</xdr:colOff>
      <xdr:row>18</xdr:row>
      <xdr:rowOff>104775</xdr:rowOff>
    </xdr:to>
    <xdr:sp macro="" textlink="">
      <xdr:nvSpPr>
        <xdr:cNvPr id="1775" name="Text Box 4"/>
        <xdr:cNvSpPr txBox="1">
          <a:spLocks noChangeArrowheads="1"/>
        </xdr:cNvSpPr>
      </xdr:nvSpPr>
      <xdr:spPr bwMode="auto">
        <a:xfrm>
          <a:off x="7762875" y="3695700"/>
          <a:ext cx="1873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606425</xdr:colOff>
      <xdr:row>18</xdr:row>
      <xdr:rowOff>104775</xdr:rowOff>
    </xdr:to>
    <xdr:sp macro="" textlink="">
      <xdr:nvSpPr>
        <xdr:cNvPr id="1776" name="Text Box 4"/>
        <xdr:cNvSpPr txBox="1">
          <a:spLocks noChangeArrowheads="1"/>
        </xdr:cNvSpPr>
      </xdr:nvSpPr>
      <xdr:spPr bwMode="auto">
        <a:xfrm>
          <a:off x="7772400" y="3695700"/>
          <a:ext cx="1682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606425</xdr:colOff>
      <xdr:row>18</xdr:row>
      <xdr:rowOff>104775</xdr:rowOff>
    </xdr:to>
    <xdr:sp macro="" textlink="">
      <xdr:nvSpPr>
        <xdr:cNvPr id="1777" name="Text Box 4"/>
        <xdr:cNvSpPr txBox="1">
          <a:spLocks noChangeArrowheads="1"/>
        </xdr:cNvSpPr>
      </xdr:nvSpPr>
      <xdr:spPr bwMode="auto">
        <a:xfrm>
          <a:off x="7772400" y="3695700"/>
          <a:ext cx="1682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606425</xdr:colOff>
      <xdr:row>17</xdr:row>
      <xdr:rowOff>133350</xdr:rowOff>
    </xdr:to>
    <xdr:sp macro="" textlink="">
      <xdr:nvSpPr>
        <xdr:cNvPr id="1778" name="Text Box 4"/>
        <xdr:cNvSpPr txBox="1">
          <a:spLocks noChangeArrowheads="1"/>
        </xdr:cNvSpPr>
      </xdr:nvSpPr>
      <xdr:spPr bwMode="auto">
        <a:xfrm>
          <a:off x="7781925" y="3505200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606425</xdr:colOff>
      <xdr:row>17</xdr:row>
      <xdr:rowOff>133350</xdr:rowOff>
    </xdr:to>
    <xdr:sp macro="" textlink="">
      <xdr:nvSpPr>
        <xdr:cNvPr id="1779" name="Text Box 4"/>
        <xdr:cNvSpPr txBox="1">
          <a:spLocks noChangeArrowheads="1"/>
        </xdr:cNvSpPr>
      </xdr:nvSpPr>
      <xdr:spPr bwMode="auto">
        <a:xfrm>
          <a:off x="7781925" y="3505200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606425</xdr:colOff>
      <xdr:row>17</xdr:row>
      <xdr:rowOff>133350</xdr:rowOff>
    </xdr:to>
    <xdr:sp macro="" textlink="">
      <xdr:nvSpPr>
        <xdr:cNvPr id="1780" name="Text Box 4"/>
        <xdr:cNvSpPr txBox="1">
          <a:spLocks noChangeArrowheads="1"/>
        </xdr:cNvSpPr>
      </xdr:nvSpPr>
      <xdr:spPr bwMode="auto">
        <a:xfrm>
          <a:off x="7781925" y="3505200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606425</xdr:colOff>
      <xdr:row>17</xdr:row>
      <xdr:rowOff>133350</xdr:rowOff>
    </xdr:to>
    <xdr:sp macro="" textlink="">
      <xdr:nvSpPr>
        <xdr:cNvPr id="1781" name="Text Box 4"/>
        <xdr:cNvSpPr txBox="1">
          <a:spLocks noChangeArrowheads="1"/>
        </xdr:cNvSpPr>
      </xdr:nvSpPr>
      <xdr:spPr bwMode="auto">
        <a:xfrm>
          <a:off x="7781925" y="3505200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606425</xdr:colOff>
      <xdr:row>17</xdr:row>
      <xdr:rowOff>133350</xdr:rowOff>
    </xdr:to>
    <xdr:sp macro="" textlink="">
      <xdr:nvSpPr>
        <xdr:cNvPr id="1782" name="Text Box 4"/>
        <xdr:cNvSpPr txBox="1">
          <a:spLocks noChangeArrowheads="1"/>
        </xdr:cNvSpPr>
      </xdr:nvSpPr>
      <xdr:spPr bwMode="auto">
        <a:xfrm>
          <a:off x="7781925" y="3505200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783" name="Text Box 4"/>
        <xdr:cNvSpPr txBox="1">
          <a:spLocks noChangeArrowheads="1"/>
        </xdr:cNvSpPr>
      </xdr:nvSpPr>
      <xdr:spPr bwMode="auto">
        <a:xfrm>
          <a:off x="7791450" y="3695700"/>
          <a:ext cx="139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784" name="Text Box 4"/>
        <xdr:cNvSpPr txBox="1">
          <a:spLocks noChangeArrowheads="1"/>
        </xdr:cNvSpPr>
      </xdr:nvSpPr>
      <xdr:spPr bwMode="auto">
        <a:xfrm>
          <a:off x="7762875" y="3695700"/>
          <a:ext cx="168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785" name="Text Box 4"/>
        <xdr:cNvSpPr txBox="1">
          <a:spLocks noChangeArrowheads="1"/>
        </xdr:cNvSpPr>
      </xdr:nvSpPr>
      <xdr:spPr bwMode="auto">
        <a:xfrm>
          <a:off x="7762875" y="3695700"/>
          <a:ext cx="168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786" name="Text Box 4"/>
        <xdr:cNvSpPr txBox="1">
          <a:spLocks noChangeArrowheads="1"/>
        </xdr:cNvSpPr>
      </xdr:nvSpPr>
      <xdr:spPr bwMode="auto">
        <a:xfrm>
          <a:off x="7772400" y="3695700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787" name="Text Box 4"/>
        <xdr:cNvSpPr txBox="1">
          <a:spLocks noChangeArrowheads="1"/>
        </xdr:cNvSpPr>
      </xdr:nvSpPr>
      <xdr:spPr bwMode="auto">
        <a:xfrm>
          <a:off x="7772400" y="3695700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606425</xdr:colOff>
      <xdr:row>17</xdr:row>
      <xdr:rowOff>133350</xdr:rowOff>
    </xdr:to>
    <xdr:sp macro="" textlink="">
      <xdr:nvSpPr>
        <xdr:cNvPr id="1788" name="Text Box 4"/>
        <xdr:cNvSpPr txBox="1">
          <a:spLocks noChangeArrowheads="1"/>
        </xdr:cNvSpPr>
      </xdr:nvSpPr>
      <xdr:spPr bwMode="auto">
        <a:xfrm>
          <a:off x="7781925" y="3505200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606425</xdr:colOff>
      <xdr:row>17</xdr:row>
      <xdr:rowOff>133350</xdr:rowOff>
    </xdr:to>
    <xdr:sp macro="" textlink="">
      <xdr:nvSpPr>
        <xdr:cNvPr id="1789" name="Text Box 4"/>
        <xdr:cNvSpPr txBox="1">
          <a:spLocks noChangeArrowheads="1"/>
        </xdr:cNvSpPr>
      </xdr:nvSpPr>
      <xdr:spPr bwMode="auto">
        <a:xfrm>
          <a:off x="7781925" y="3505200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606425</xdr:colOff>
      <xdr:row>17</xdr:row>
      <xdr:rowOff>133350</xdr:rowOff>
    </xdr:to>
    <xdr:sp macro="" textlink="">
      <xdr:nvSpPr>
        <xdr:cNvPr id="1790" name="Text Box 4"/>
        <xdr:cNvSpPr txBox="1">
          <a:spLocks noChangeArrowheads="1"/>
        </xdr:cNvSpPr>
      </xdr:nvSpPr>
      <xdr:spPr bwMode="auto">
        <a:xfrm>
          <a:off x="7781925" y="3505200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606425</xdr:colOff>
      <xdr:row>17</xdr:row>
      <xdr:rowOff>133350</xdr:rowOff>
    </xdr:to>
    <xdr:sp macro="" textlink="">
      <xdr:nvSpPr>
        <xdr:cNvPr id="1791" name="Text Box 4"/>
        <xdr:cNvSpPr txBox="1">
          <a:spLocks noChangeArrowheads="1"/>
        </xdr:cNvSpPr>
      </xdr:nvSpPr>
      <xdr:spPr bwMode="auto">
        <a:xfrm>
          <a:off x="7781925" y="3505200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606425</xdr:colOff>
      <xdr:row>17</xdr:row>
      <xdr:rowOff>133350</xdr:rowOff>
    </xdr:to>
    <xdr:sp macro="" textlink="">
      <xdr:nvSpPr>
        <xdr:cNvPr id="1792" name="Text Box 4"/>
        <xdr:cNvSpPr txBox="1">
          <a:spLocks noChangeArrowheads="1"/>
        </xdr:cNvSpPr>
      </xdr:nvSpPr>
      <xdr:spPr bwMode="auto">
        <a:xfrm>
          <a:off x="7781925" y="3505200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793" name="Text Box 4"/>
        <xdr:cNvSpPr txBox="1">
          <a:spLocks noChangeArrowheads="1"/>
        </xdr:cNvSpPr>
      </xdr:nvSpPr>
      <xdr:spPr bwMode="auto">
        <a:xfrm>
          <a:off x="7791450" y="3695700"/>
          <a:ext cx="139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794" name="Text Box 4"/>
        <xdr:cNvSpPr txBox="1">
          <a:spLocks noChangeArrowheads="1"/>
        </xdr:cNvSpPr>
      </xdr:nvSpPr>
      <xdr:spPr bwMode="auto">
        <a:xfrm>
          <a:off x="7762875" y="3695700"/>
          <a:ext cx="168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795" name="Text Box 4"/>
        <xdr:cNvSpPr txBox="1">
          <a:spLocks noChangeArrowheads="1"/>
        </xdr:cNvSpPr>
      </xdr:nvSpPr>
      <xdr:spPr bwMode="auto">
        <a:xfrm>
          <a:off x="7762875" y="3695700"/>
          <a:ext cx="168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796" name="Text Box 4"/>
        <xdr:cNvSpPr txBox="1">
          <a:spLocks noChangeArrowheads="1"/>
        </xdr:cNvSpPr>
      </xdr:nvSpPr>
      <xdr:spPr bwMode="auto">
        <a:xfrm>
          <a:off x="7772400" y="3695700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797" name="Text Box 4"/>
        <xdr:cNvSpPr txBox="1">
          <a:spLocks noChangeArrowheads="1"/>
        </xdr:cNvSpPr>
      </xdr:nvSpPr>
      <xdr:spPr bwMode="auto">
        <a:xfrm>
          <a:off x="7772400" y="3695700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606425</xdr:colOff>
      <xdr:row>17</xdr:row>
      <xdr:rowOff>133350</xdr:rowOff>
    </xdr:to>
    <xdr:sp macro="" textlink="">
      <xdr:nvSpPr>
        <xdr:cNvPr id="1798" name="Text Box 4"/>
        <xdr:cNvSpPr txBox="1">
          <a:spLocks noChangeArrowheads="1"/>
        </xdr:cNvSpPr>
      </xdr:nvSpPr>
      <xdr:spPr bwMode="auto">
        <a:xfrm>
          <a:off x="7781925" y="3505200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606425</xdr:colOff>
      <xdr:row>17</xdr:row>
      <xdr:rowOff>133350</xdr:rowOff>
    </xdr:to>
    <xdr:sp macro="" textlink="">
      <xdr:nvSpPr>
        <xdr:cNvPr id="1799" name="Text Box 4"/>
        <xdr:cNvSpPr txBox="1">
          <a:spLocks noChangeArrowheads="1"/>
        </xdr:cNvSpPr>
      </xdr:nvSpPr>
      <xdr:spPr bwMode="auto">
        <a:xfrm>
          <a:off x="7781925" y="3505200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606425</xdr:colOff>
      <xdr:row>17</xdr:row>
      <xdr:rowOff>133350</xdr:rowOff>
    </xdr:to>
    <xdr:sp macro="" textlink="">
      <xdr:nvSpPr>
        <xdr:cNvPr id="1800" name="Text Box 4"/>
        <xdr:cNvSpPr txBox="1">
          <a:spLocks noChangeArrowheads="1"/>
        </xdr:cNvSpPr>
      </xdr:nvSpPr>
      <xdr:spPr bwMode="auto">
        <a:xfrm>
          <a:off x="7781925" y="3505200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606425</xdr:colOff>
      <xdr:row>17</xdr:row>
      <xdr:rowOff>133350</xdr:rowOff>
    </xdr:to>
    <xdr:sp macro="" textlink="">
      <xdr:nvSpPr>
        <xdr:cNvPr id="1801" name="Text Box 4"/>
        <xdr:cNvSpPr txBox="1">
          <a:spLocks noChangeArrowheads="1"/>
        </xdr:cNvSpPr>
      </xdr:nvSpPr>
      <xdr:spPr bwMode="auto">
        <a:xfrm>
          <a:off x="7781925" y="3505200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606425</xdr:colOff>
      <xdr:row>17</xdr:row>
      <xdr:rowOff>133350</xdr:rowOff>
    </xdr:to>
    <xdr:sp macro="" textlink="">
      <xdr:nvSpPr>
        <xdr:cNvPr id="1802" name="Text Box 4"/>
        <xdr:cNvSpPr txBox="1">
          <a:spLocks noChangeArrowheads="1"/>
        </xdr:cNvSpPr>
      </xdr:nvSpPr>
      <xdr:spPr bwMode="auto">
        <a:xfrm>
          <a:off x="7781925" y="3505200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803" name="Text Box 4"/>
        <xdr:cNvSpPr txBox="1">
          <a:spLocks noChangeArrowheads="1"/>
        </xdr:cNvSpPr>
      </xdr:nvSpPr>
      <xdr:spPr bwMode="auto">
        <a:xfrm>
          <a:off x="7791450" y="3695700"/>
          <a:ext cx="139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804" name="Text Box 4"/>
        <xdr:cNvSpPr txBox="1">
          <a:spLocks noChangeArrowheads="1"/>
        </xdr:cNvSpPr>
      </xdr:nvSpPr>
      <xdr:spPr bwMode="auto">
        <a:xfrm>
          <a:off x="7762875" y="3695700"/>
          <a:ext cx="168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805" name="Text Box 4"/>
        <xdr:cNvSpPr txBox="1">
          <a:spLocks noChangeArrowheads="1"/>
        </xdr:cNvSpPr>
      </xdr:nvSpPr>
      <xdr:spPr bwMode="auto">
        <a:xfrm>
          <a:off x="7762875" y="3695700"/>
          <a:ext cx="168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806" name="Text Box 4"/>
        <xdr:cNvSpPr txBox="1">
          <a:spLocks noChangeArrowheads="1"/>
        </xdr:cNvSpPr>
      </xdr:nvSpPr>
      <xdr:spPr bwMode="auto">
        <a:xfrm>
          <a:off x="7772400" y="3695700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807" name="Text Box 4"/>
        <xdr:cNvSpPr txBox="1">
          <a:spLocks noChangeArrowheads="1"/>
        </xdr:cNvSpPr>
      </xdr:nvSpPr>
      <xdr:spPr bwMode="auto">
        <a:xfrm>
          <a:off x="7772400" y="3695700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606425</xdr:colOff>
      <xdr:row>17</xdr:row>
      <xdr:rowOff>133350</xdr:rowOff>
    </xdr:to>
    <xdr:sp macro="" textlink="">
      <xdr:nvSpPr>
        <xdr:cNvPr id="1808" name="Text Box 4"/>
        <xdr:cNvSpPr txBox="1">
          <a:spLocks noChangeArrowheads="1"/>
        </xdr:cNvSpPr>
      </xdr:nvSpPr>
      <xdr:spPr bwMode="auto">
        <a:xfrm>
          <a:off x="7781925" y="3505200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606425</xdr:colOff>
      <xdr:row>17</xdr:row>
      <xdr:rowOff>133350</xdr:rowOff>
    </xdr:to>
    <xdr:sp macro="" textlink="">
      <xdr:nvSpPr>
        <xdr:cNvPr id="1809" name="Text Box 4"/>
        <xdr:cNvSpPr txBox="1">
          <a:spLocks noChangeArrowheads="1"/>
        </xdr:cNvSpPr>
      </xdr:nvSpPr>
      <xdr:spPr bwMode="auto">
        <a:xfrm>
          <a:off x="7781925" y="3505200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606425</xdr:colOff>
      <xdr:row>17</xdr:row>
      <xdr:rowOff>133350</xdr:rowOff>
    </xdr:to>
    <xdr:sp macro="" textlink="">
      <xdr:nvSpPr>
        <xdr:cNvPr id="1810" name="Text Box 4"/>
        <xdr:cNvSpPr txBox="1">
          <a:spLocks noChangeArrowheads="1"/>
        </xdr:cNvSpPr>
      </xdr:nvSpPr>
      <xdr:spPr bwMode="auto">
        <a:xfrm>
          <a:off x="7781925" y="3505200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606425</xdr:colOff>
      <xdr:row>17</xdr:row>
      <xdr:rowOff>133350</xdr:rowOff>
    </xdr:to>
    <xdr:sp macro="" textlink="">
      <xdr:nvSpPr>
        <xdr:cNvPr id="1811" name="Text Box 4"/>
        <xdr:cNvSpPr txBox="1">
          <a:spLocks noChangeArrowheads="1"/>
        </xdr:cNvSpPr>
      </xdr:nvSpPr>
      <xdr:spPr bwMode="auto">
        <a:xfrm>
          <a:off x="7781925" y="3505200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606425</xdr:colOff>
      <xdr:row>17</xdr:row>
      <xdr:rowOff>133350</xdr:rowOff>
    </xdr:to>
    <xdr:sp macro="" textlink="">
      <xdr:nvSpPr>
        <xdr:cNvPr id="1812" name="Text Box 4"/>
        <xdr:cNvSpPr txBox="1">
          <a:spLocks noChangeArrowheads="1"/>
        </xdr:cNvSpPr>
      </xdr:nvSpPr>
      <xdr:spPr bwMode="auto">
        <a:xfrm>
          <a:off x="7781925" y="3505200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813" name="Text Box 4"/>
        <xdr:cNvSpPr txBox="1">
          <a:spLocks noChangeArrowheads="1"/>
        </xdr:cNvSpPr>
      </xdr:nvSpPr>
      <xdr:spPr bwMode="auto">
        <a:xfrm>
          <a:off x="7791450" y="3695700"/>
          <a:ext cx="139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814" name="Text Box 4"/>
        <xdr:cNvSpPr txBox="1">
          <a:spLocks noChangeArrowheads="1"/>
        </xdr:cNvSpPr>
      </xdr:nvSpPr>
      <xdr:spPr bwMode="auto">
        <a:xfrm>
          <a:off x="7762875" y="3695700"/>
          <a:ext cx="168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815" name="Text Box 4"/>
        <xdr:cNvSpPr txBox="1">
          <a:spLocks noChangeArrowheads="1"/>
        </xdr:cNvSpPr>
      </xdr:nvSpPr>
      <xdr:spPr bwMode="auto">
        <a:xfrm>
          <a:off x="7762875" y="3695700"/>
          <a:ext cx="168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816" name="Text Box 4"/>
        <xdr:cNvSpPr txBox="1">
          <a:spLocks noChangeArrowheads="1"/>
        </xdr:cNvSpPr>
      </xdr:nvSpPr>
      <xdr:spPr bwMode="auto">
        <a:xfrm>
          <a:off x="7772400" y="3695700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817" name="Text Box 4"/>
        <xdr:cNvSpPr txBox="1">
          <a:spLocks noChangeArrowheads="1"/>
        </xdr:cNvSpPr>
      </xdr:nvSpPr>
      <xdr:spPr bwMode="auto">
        <a:xfrm>
          <a:off x="7772400" y="3695700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606425</xdr:colOff>
      <xdr:row>17</xdr:row>
      <xdr:rowOff>133350</xdr:rowOff>
    </xdr:to>
    <xdr:sp macro="" textlink="">
      <xdr:nvSpPr>
        <xdr:cNvPr id="1818" name="Text Box 4"/>
        <xdr:cNvSpPr txBox="1">
          <a:spLocks noChangeArrowheads="1"/>
        </xdr:cNvSpPr>
      </xdr:nvSpPr>
      <xdr:spPr bwMode="auto">
        <a:xfrm>
          <a:off x="7781925" y="3505200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606425</xdr:colOff>
      <xdr:row>17</xdr:row>
      <xdr:rowOff>133350</xdr:rowOff>
    </xdr:to>
    <xdr:sp macro="" textlink="">
      <xdr:nvSpPr>
        <xdr:cNvPr id="1819" name="Text Box 4"/>
        <xdr:cNvSpPr txBox="1">
          <a:spLocks noChangeArrowheads="1"/>
        </xdr:cNvSpPr>
      </xdr:nvSpPr>
      <xdr:spPr bwMode="auto">
        <a:xfrm>
          <a:off x="7781925" y="3505200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606425</xdr:colOff>
      <xdr:row>17</xdr:row>
      <xdr:rowOff>133350</xdr:rowOff>
    </xdr:to>
    <xdr:sp macro="" textlink="">
      <xdr:nvSpPr>
        <xdr:cNvPr id="1820" name="Text Box 4"/>
        <xdr:cNvSpPr txBox="1">
          <a:spLocks noChangeArrowheads="1"/>
        </xdr:cNvSpPr>
      </xdr:nvSpPr>
      <xdr:spPr bwMode="auto">
        <a:xfrm>
          <a:off x="7781925" y="3505200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606425</xdr:colOff>
      <xdr:row>17</xdr:row>
      <xdr:rowOff>133350</xdr:rowOff>
    </xdr:to>
    <xdr:sp macro="" textlink="">
      <xdr:nvSpPr>
        <xdr:cNvPr id="1821" name="Text Box 4"/>
        <xdr:cNvSpPr txBox="1">
          <a:spLocks noChangeArrowheads="1"/>
        </xdr:cNvSpPr>
      </xdr:nvSpPr>
      <xdr:spPr bwMode="auto">
        <a:xfrm>
          <a:off x="7781925" y="3505200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606425</xdr:colOff>
      <xdr:row>17</xdr:row>
      <xdr:rowOff>133350</xdr:rowOff>
    </xdr:to>
    <xdr:sp macro="" textlink="">
      <xdr:nvSpPr>
        <xdr:cNvPr id="1822" name="Text Box 4"/>
        <xdr:cNvSpPr txBox="1">
          <a:spLocks noChangeArrowheads="1"/>
        </xdr:cNvSpPr>
      </xdr:nvSpPr>
      <xdr:spPr bwMode="auto">
        <a:xfrm>
          <a:off x="7781925" y="3505200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823" name="Text Box 4"/>
        <xdr:cNvSpPr txBox="1">
          <a:spLocks noChangeArrowheads="1"/>
        </xdr:cNvSpPr>
      </xdr:nvSpPr>
      <xdr:spPr bwMode="auto">
        <a:xfrm>
          <a:off x="7791450" y="3695700"/>
          <a:ext cx="139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824" name="Text Box 4"/>
        <xdr:cNvSpPr txBox="1">
          <a:spLocks noChangeArrowheads="1"/>
        </xdr:cNvSpPr>
      </xdr:nvSpPr>
      <xdr:spPr bwMode="auto">
        <a:xfrm>
          <a:off x="7762875" y="3695700"/>
          <a:ext cx="168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825" name="Text Box 4"/>
        <xdr:cNvSpPr txBox="1">
          <a:spLocks noChangeArrowheads="1"/>
        </xdr:cNvSpPr>
      </xdr:nvSpPr>
      <xdr:spPr bwMode="auto">
        <a:xfrm>
          <a:off x="7762875" y="3695700"/>
          <a:ext cx="168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826" name="Text Box 4"/>
        <xdr:cNvSpPr txBox="1">
          <a:spLocks noChangeArrowheads="1"/>
        </xdr:cNvSpPr>
      </xdr:nvSpPr>
      <xdr:spPr bwMode="auto">
        <a:xfrm>
          <a:off x="7772400" y="3695700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827" name="Text Box 4"/>
        <xdr:cNvSpPr txBox="1">
          <a:spLocks noChangeArrowheads="1"/>
        </xdr:cNvSpPr>
      </xdr:nvSpPr>
      <xdr:spPr bwMode="auto">
        <a:xfrm>
          <a:off x="7772400" y="3695700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828" name="Text Box 4"/>
        <xdr:cNvSpPr txBox="1">
          <a:spLocks noChangeArrowheads="1"/>
        </xdr:cNvSpPr>
      </xdr:nvSpPr>
      <xdr:spPr bwMode="auto">
        <a:xfrm>
          <a:off x="7781925" y="3695700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829" name="Text Box 4"/>
        <xdr:cNvSpPr txBox="1">
          <a:spLocks noChangeArrowheads="1"/>
        </xdr:cNvSpPr>
      </xdr:nvSpPr>
      <xdr:spPr bwMode="auto">
        <a:xfrm>
          <a:off x="7781925" y="3695700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830" name="Text Box 4"/>
        <xdr:cNvSpPr txBox="1">
          <a:spLocks noChangeArrowheads="1"/>
        </xdr:cNvSpPr>
      </xdr:nvSpPr>
      <xdr:spPr bwMode="auto">
        <a:xfrm>
          <a:off x="7781925" y="3695700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831" name="Text Box 4"/>
        <xdr:cNvSpPr txBox="1">
          <a:spLocks noChangeArrowheads="1"/>
        </xdr:cNvSpPr>
      </xdr:nvSpPr>
      <xdr:spPr bwMode="auto">
        <a:xfrm>
          <a:off x="7781925" y="3695700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832" name="Text Box 4"/>
        <xdr:cNvSpPr txBox="1">
          <a:spLocks noChangeArrowheads="1"/>
        </xdr:cNvSpPr>
      </xdr:nvSpPr>
      <xdr:spPr bwMode="auto">
        <a:xfrm>
          <a:off x="7781925" y="3695700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8</xdr:col>
      <xdr:colOff>606425</xdr:colOff>
      <xdr:row>19</xdr:row>
      <xdr:rowOff>133350</xdr:rowOff>
    </xdr:to>
    <xdr:sp macro="" textlink="">
      <xdr:nvSpPr>
        <xdr:cNvPr id="1833" name="Text Box 4"/>
        <xdr:cNvSpPr txBox="1">
          <a:spLocks noChangeArrowheads="1"/>
        </xdr:cNvSpPr>
      </xdr:nvSpPr>
      <xdr:spPr bwMode="auto">
        <a:xfrm>
          <a:off x="7791450" y="3886200"/>
          <a:ext cx="139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8</xdr:col>
      <xdr:colOff>606425</xdr:colOff>
      <xdr:row>19</xdr:row>
      <xdr:rowOff>133350</xdr:rowOff>
    </xdr:to>
    <xdr:sp macro="" textlink="">
      <xdr:nvSpPr>
        <xdr:cNvPr id="1834" name="Text Box 4"/>
        <xdr:cNvSpPr txBox="1">
          <a:spLocks noChangeArrowheads="1"/>
        </xdr:cNvSpPr>
      </xdr:nvSpPr>
      <xdr:spPr bwMode="auto">
        <a:xfrm>
          <a:off x="7762875" y="3886200"/>
          <a:ext cx="168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8</xdr:col>
      <xdr:colOff>606425</xdr:colOff>
      <xdr:row>19</xdr:row>
      <xdr:rowOff>133350</xdr:rowOff>
    </xdr:to>
    <xdr:sp macro="" textlink="">
      <xdr:nvSpPr>
        <xdr:cNvPr id="1835" name="Text Box 4"/>
        <xdr:cNvSpPr txBox="1">
          <a:spLocks noChangeArrowheads="1"/>
        </xdr:cNvSpPr>
      </xdr:nvSpPr>
      <xdr:spPr bwMode="auto">
        <a:xfrm>
          <a:off x="7762875" y="3886200"/>
          <a:ext cx="168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606425</xdr:colOff>
      <xdr:row>19</xdr:row>
      <xdr:rowOff>133350</xdr:rowOff>
    </xdr:to>
    <xdr:sp macro="" textlink="">
      <xdr:nvSpPr>
        <xdr:cNvPr id="1836" name="Text Box 4"/>
        <xdr:cNvSpPr txBox="1">
          <a:spLocks noChangeArrowheads="1"/>
        </xdr:cNvSpPr>
      </xdr:nvSpPr>
      <xdr:spPr bwMode="auto">
        <a:xfrm>
          <a:off x="7772400" y="3886200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606425</xdr:colOff>
      <xdr:row>19</xdr:row>
      <xdr:rowOff>133350</xdr:rowOff>
    </xdr:to>
    <xdr:sp macro="" textlink="">
      <xdr:nvSpPr>
        <xdr:cNvPr id="1837" name="Text Box 4"/>
        <xdr:cNvSpPr txBox="1">
          <a:spLocks noChangeArrowheads="1"/>
        </xdr:cNvSpPr>
      </xdr:nvSpPr>
      <xdr:spPr bwMode="auto">
        <a:xfrm>
          <a:off x="7772400" y="3886200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606425</xdr:colOff>
      <xdr:row>19</xdr:row>
      <xdr:rowOff>133350</xdr:rowOff>
    </xdr:to>
    <xdr:sp macro="" textlink="">
      <xdr:nvSpPr>
        <xdr:cNvPr id="1838" name="Text Box 15"/>
        <xdr:cNvSpPr txBox="1">
          <a:spLocks noChangeArrowheads="1"/>
        </xdr:cNvSpPr>
      </xdr:nvSpPr>
      <xdr:spPr bwMode="auto">
        <a:xfrm>
          <a:off x="7772400" y="3886200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606425</xdr:colOff>
      <xdr:row>19</xdr:row>
      <xdr:rowOff>133350</xdr:rowOff>
    </xdr:to>
    <xdr:sp macro="" textlink="">
      <xdr:nvSpPr>
        <xdr:cNvPr id="1839" name="Text Box 15"/>
        <xdr:cNvSpPr txBox="1">
          <a:spLocks noChangeArrowheads="1"/>
        </xdr:cNvSpPr>
      </xdr:nvSpPr>
      <xdr:spPr bwMode="auto">
        <a:xfrm>
          <a:off x="7772400" y="3886200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606425</xdr:colOff>
      <xdr:row>19</xdr:row>
      <xdr:rowOff>133350</xdr:rowOff>
    </xdr:to>
    <xdr:sp macro="" textlink="">
      <xdr:nvSpPr>
        <xdr:cNvPr id="1840" name="Text Box 15"/>
        <xdr:cNvSpPr txBox="1">
          <a:spLocks noChangeArrowheads="1"/>
        </xdr:cNvSpPr>
      </xdr:nvSpPr>
      <xdr:spPr bwMode="auto">
        <a:xfrm>
          <a:off x="7772400" y="3886200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606425</xdr:colOff>
      <xdr:row>19</xdr:row>
      <xdr:rowOff>133350</xdr:rowOff>
    </xdr:to>
    <xdr:sp macro="" textlink="">
      <xdr:nvSpPr>
        <xdr:cNvPr id="1841" name="Text Box 15"/>
        <xdr:cNvSpPr txBox="1">
          <a:spLocks noChangeArrowheads="1"/>
        </xdr:cNvSpPr>
      </xdr:nvSpPr>
      <xdr:spPr bwMode="auto">
        <a:xfrm>
          <a:off x="7772400" y="3886200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606425</xdr:colOff>
      <xdr:row>19</xdr:row>
      <xdr:rowOff>133350</xdr:rowOff>
    </xdr:to>
    <xdr:sp macro="" textlink="">
      <xdr:nvSpPr>
        <xdr:cNvPr id="1842" name="Text Box 15"/>
        <xdr:cNvSpPr txBox="1">
          <a:spLocks noChangeArrowheads="1"/>
        </xdr:cNvSpPr>
      </xdr:nvSpPr>
      <xdr:spPr bwMode="auto">
        <a:xfrm>
          <a:off x="7772400" y="3886200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843" name="Text Box 4"/>
        <xdr:cNvSpPr txBox="1">
          <a:spLocks noChangeArrowheads="1"/>
        </xdr:cNvSpPr>
      </xdr:nvSpPr>
      <xdr:spPr bwMode="auto">
        <a:xfrm>
          <a:off x="7781925" y="3695700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844" name="Text Box 4"/>
        <xdr:cNvSpPr txBox="1">
          <a:spLocks noChangeArrowheads="1"/>
        </xdr:cNvSpPr>
      </xdr:nvSpPr>
      <xdr:spPr bwMode="auto">
        <a:xfrm>
          <a:off x="7781925" y="3695700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845" name="Text Box 4"/>
        <xdr:cNvSpPr txBox="1">
          <a:spLocks noChangeArrowheads="1"/>
        </xdr:cNvSpPr>
      </xdr:nvSpPr>
      <xdr:spPr bwMode="auto">
        <a:xfrm>
          <a:off x="7781925" y="3695700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846" name="Text Box 4"/>
        <xdr:cNvSpPr txBox="1">
          <a:spLocks noChangeArrowheads="1"/>
        </xdr:cNvSpPr>
      </xdr:nvSpPr>
      <xdr:spPr bwMode="auto">
        <a:xfrm>
          <a:off x="7781925" y="3695700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606425</xdr:colOff>
      <xdr:row>18</xdr:row>
      <xdr:rowOff>133350</xdr:rowOff>
    </xdr:to>
    <xdr:sp macro="" textlink="">
      <xdr:nvSpPr>
        <xdr:cNvPr id="1847" name="Text Box 4"/>
        <xdr:cNvSpPr txBox="1">
          <a:spLocks noChangeArrowheads="1"/>
        </xdr:cNvSpPr>
      </xdr:nvSpPr>
      <xdr:spPr bwMode="auto">
        <a:xfrm>
          <a:off x="7781925" y="3695700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8</xdr:col>
      <xdr:colOff>606425</xdr:colOff>
      <xdr:row>19</xdr:row>
      <xdr:rowOff>133350</xdr:rowOff>
    </xdr:to>
    <xdr:sp macro="" textlink="">
      <xdr:nvSpPr>
        <xdr:cNvPr id="1848" name="Text Box 4"/>
        <xdr:cNvSpPr txBox="1">
          <a:spLocks noChangeArrowheads="1"/>
        </xdr:cNvSpPr>
      </xdr:nvSpPr>
      <xdr:spPr bwMode="auto">
        <a:xfrm>
          <a:off x="7791450" y="3886200"/>
          <a:ext cx="139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8</xdr:col>
      <xdr:colOff>606425</xdr:colOff>
      <xdr:row>19</xdr:row>
      <xdr:rowOff>133350</xdr:rowOff>
    </xdr:to>
    <xdr:sp macro="" textlink="">
      <xdr:nvSpPr>
        <xdr:cNvPr id="1849" name="Text Box 4"/>
        <xdr:cNvSpPr txBox="1">
          <a:spLocks noChangeArrowheads="1"/>
        </xdr:cNvSpPr>
      </xdr:nvSpPr>
      <xdr:spPr bwMode="auto">
        <a:xfrm>
          <a:off x="7762875" y="3886200"/>
          <a:ext cx="168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8</xdr:col>
      <xdr:colOff>606425</xdr:colOff>
      <xdr:row>19</xdr:row>
      <xdr:rowOff>133350</xdr:rowOff>
    </xdr:to>
    <xdr:sp macro="" textlink="">
      <xdr:nvSpPr>
        <xdr:cNvPr id="1850" name="Text Box 4"/>
        <xdr:cNvSpPr txBox="1">
          <a:spLocks noChangeArrowheads="1"/>
        </xdr:cNvSpPr>
      </xdr:nvSpPr>
      <xdr:spPr bwMode="auto">
        <a:xfrm>
          <a:off x="7762875" y="3886200"/>
          <a:ext cx="168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606425</xdr:colOff>
      <xdr:row>19</xdr:row>
      <xdr:rowOff>133350</xdr:rowOff>
    </xdr:to>
    <xdr:sp macro="" textlink="">
      <xdr:nvSpPr>
        <xdr:cNvPr id="1851" name="Text Box 4"/>
        <xdr:cNvSpPr txBox="1">
          <a:spLocks noChangeArrowheads="1"/>
        </xdr:cNvSpPr>
      </xdr:nvSpPr>
      <xdr:spPr bwMode="auto">
        <a:xfrm>
          <a:off x="7772400" y="3886200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606425</xdr:colOff>
      <xdr:row>19</xdr:row>
      <xdr:rowOff>133350</xdr:rowOff>
    </xdr:to>
    <xdr:sp macro="" textlink="">
      <xdr:nvSpPr>
        <xdr:cNvPr id="1852" name="Text Box 4"/>
        <xdr:cNvSpPr txBox="1">
          <a:spLocks noChangeArrowheads="1"/>
        </xdr:cNvSpPr>
      </xdr:nvSpPr>
      <xdr:spPr bwMode="auto">
        <a:xfrm>
          <a:off x="7772400" y="3886200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606425</xdr:colOff>
      <xdr:row>19</xdr:row>
      <xdr:rowOff>133350</xdr:rowOff>
    </xdr:to>
    <xdr:sp macro="" textlink="">
      <xdr:nvSpPr>
        <xdr:cNvPr id="1853" name="Text Box 15"/>
        <xdr:cNvSpPr txBox="1">
          <a:spLocks noChangeArrowheads="1"/>
        </xdr:cNvSpPr>
      </xdr:nvSpPr>
      <xdr:spPr bwMode="auto">
        <a:xfrm>
          <a:off x="7772400" y="3886200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606425</xdr:colOff>
      <xdr:row>19</xdr:row>
      <xdr:rowOff>133350</xdr:rowOff>
    </xdr:to>
    <xdr:sp macro="" textlink="">
      <xdr:nvSpPr>
        <xdr:cNvPr id="1854" name="Text Box 15"/>
        <xdr:cNvSpPr txBox="1">
          <a:spLocks noChangeArrowheads="1"/>
        </xdr:cNvSpPr>
      </xdr:nvSpPr>
      <xdr:spPr bwMode="auto">
        <a:xfrm>
          <a:off x="7772400" y="3886200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606425</xdr:colOff>
      <xdr:row>19</xdr:row>
      <xdr:rowOff>133350</xdr:rowOff>
    </xdr:to>
    <xdr:sp macro="" textlink="">
      <xdr:nvSpPr>
        <xdr:cNvPr id="1855" name="Text Box 15"/>
        <xdr:cNvSpPr txBox="1">
          <a:spLocks noChangeArrowheads="1"/>
        </xdr:cNvSpPr>
      </xdr:nvSpPr>
      <xdr:spPr bwMode="auto">
        <a:xfrm>
          <a:off x="7772400" y="3886200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606425</xdr:colOff>
      <xdr:row>19</xdr:row>
      <xdr:rowOff>133350</xdr:rowOff>
    </xdr:to>
    <xdr:sp macro="" textlink="">
      <xdr:nvSpPr>
        <xdr:cNvPr id="1856" name="Text Box 15"/>
        <xdr:cNvSpPr txBox="1">
          <a:spLocks noChangeArrowheads="1"/>
        </xdr:cNvSpPr>
      </xdr:nvSpPr>
      <xdr:spPr bwMode="auto">
        <a:xfrm>
          <a:off x="7772400" y="3886200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606425</xdr:colOff>
      <xdr:row>19</xdr:row>
      <xdr:rowOff>133350</xdr:rowOff>
    </xdr:to>
    <xdr:sp macro="" textlink="">
      <xdr:nvSpPr>
        <xdr:cNvPr id="1857" name="Text Box 15"/>
        <xdr:cNvSpPr txBox="1">
          <a:spLocks noChangeArrowheads="1"/>
        </xdr:cNvSpPr>
      </xdr:nvSpPr>
      <xdr:spPr bwMode="auto">
        <a:xfrm>
          <a:off x="7772400" y="3886200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142875</xdr:colOff>
      <xdr:row>17</xdr:row>
      <xdr:rowOff>0</xdr:rowOff>
    </xdr:to>
    <xdr:sp macro="" textlink="">
      <xdr:nvSpPr>
        <xdr:cNvPr id="1858" name="Text Box 27"/>
        <xdr:cNvSpPr txBox="1">
          <a:spLocks noChangeArrowheads="1"/>
        </xdr:cNvSpPr>
      </xdr:nvSpPr>
      <xdr:spPr bwMode="auto">
        <a:xfrm>
          <a:off x="4448175" y="3324225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142875</xdr:colOff>
      <xdr:row>17</xdr:row>
      <xdr:rowOff>0</xdr:rowOff>
    </xdr:to>
    <xdr:sp macro="" textlink="">
      <xdr:nvSpPr>
        <xdr:cNvPr id="1859" name="Text Box 35"/>
        <xdr:cNvSpPr txBox="1">
          <a:spLocks noChangeArrowheads="1"/>
        </xdr:cNvSpPr>
      </xdr:nvSpPr>
      <xdr:spPr bwMode="auto">
        <a:xfrm>
          <a:off x="4448175" y="3324225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1860" name="Text Box 21"/>
        <xdr:cNvSpPr txBox="1">
          <a:spLocks noChangeArrowheads="1"/>
        </xdr:cNvSpPr>
      </xdr:nvSpPr>
      <xdr:spPr bwMode="auto">
        <a:xfrm>
          <a:off x="4448175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1861" name="Text Box 29"/>
        <xdr:cNvSpPr txBox="1">
          <a:spLocks noChangeArrowheads="1"/>
        </xdr:cNvSpPr>
      </xdr:nvSpPr>
      <xdr:spPr bwMode="auto">
        <a:xfrm>
          <a:off x="4448175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1862" name="Text Box 24"/>
        <xdr:cNvSpPr txBox="1">
          <a:spLocks noChangeArrowheads="1"/>
        </xdr:cNvSpPr>
      </xdr:nvSpPr>
      <xdr:spPr bwMode="auto">
        <a:xfrm>
          <a:off x="4448175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1863" name="Text Box 35"/>
        <xdr:cNvSpPr txBox="1">
          <a:spLocks noChangeArrowheads="1"/>
        </xdr:cNvSpPr>
      </xdr:nvSpPr>
      <xdr:spPr bwMode="auto">
        <a:xfrm>
          <a:off x="4448175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1864" name="Text Box 11"/>
        <xdr:cNvSpPr txBox="1">
          <a:spLocks noChangeArrowheads="1"/>
        </xdr:cNvSpPr>
      </xdr:nvSpPr>
      <xdr:spPr bwMode="auto">
        <a:xfrm>
          <a:off x="44100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1865" name="Text Box 21"/>
        <xdr:cNvSpPr txBox="1">
          <a:spLocks noChangeArrowheads="1"/>
        </xdr:cNvSpPr>
      </xdr:nvSpPr>
      <xdr:spPr bwMode="auto">
        <a:xfrm>
          <a:off x="4448175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1866" name="Text Box 29"/>
        <xdr:cNvSpPr txBox="1">
          <a:spLocks noChangeArrowheads="1"/>
        </xdr:cNvSpPr>
      </xdr:nvSpPr>
      <xdr:spPr bwMode="auto">
        <a:xfrm>
          <a:off x="4448175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1867" name="Text Box 24"/>
        <xdr:cNvSpPr txBox="1">
          <a:spLocks noChangeArrowheads="1"/>
        </xdr:cNvSpPr>
      </xdr:nvSpPr>
      <xdr:spPr bwMode="auto">
        <a:xfrm>
          <a:off x="4448175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1868" name="Text Box 35"/>
        <xdr:cNvSpPr txBox="1">
          <a:spLocks noChangeArrowheads="1"/>
        </xdr:cNvSpPr>
      </xdr:nvSpPr>
      <xdr:spPr bwMode="auto">
        <a:xfrm>
          <a:off x="4448175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1869" name="Text Box 11"/>
        <xdr:cNvSpPr txBox="1">
          <a:spLocks noChangeArrowheads="1"/>
        </xdr:cNvSpPr>
      </xdr:nvSpPr>
      <xdr:spPr bwMode="auto">
        <a:xfrm>
          <a:off x="44100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1870" name="Text Box 5"/>
        <xdr:cNvSpPr txBox="1">
          <a:spLocks noChangeArrowheads="1"/>
        </xdr:cNvSpPr>
      </xdr:nvSpPr>
      <xdr:spPr bwMode="auto">
        <a:xfrm>
          <a:off x="44100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1871" name="Text Box 5"/>
        <xdr:cNvSpPr txBox="1">
          <a:spLocks noChangeArrowheads="1"/>
        </xdr:cNvSpPr>
      </xdr:nvSpPr>
      <xdr:spPr bwMode="auto">
        <a:xfrm>
          <a:off x="44100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1872" name="Text Box 24"/>
        <xdr:cNvSpPr txBox="1">
          <a:spLocks noChangeArrowheads="1"/>
        </xdr:cNvSpPr>
      </xdr:nvSpPr>
      <xdr:spPr bwMode="auto">
        <a:xfrm>
          <a:off x="4448175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1873" name="Text Box 35"/>
        <xdr:cNvSpPr txBox="1">
          <a:spLocks noChangeArrowheads="1"/>
        </xdr:cNvSpPr>
      </xdr:nvSpPr>
      <xdr:spPr bwMode="auto">
        <a:xfrm>
          <a:off x="4448175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1874" name="Text Box 11"/>
        <xdr:cNvSpPr txBox="1">
          <a:spLocks noChangeArrowheads="1"/>
        </xdr:cNvSpPr>
      </xdr:nvSpPr>
      <xdr:spPr bwMode="auto">
        <a:xfrm>
          <a:off x="44100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1875" name="Text Box 5"/>
        <xdr:cNvSpPr txBox="1">
          <a:spLocks noChangeArrowheads="1"/>
        </xdr:cNvSpPr>
      </xdr:nvSpPr>
      <xdr:spPr bwMode="auto">
        <a:xfrm>
          <a:off x="44100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1876" name="Text Box 5"/>
        <xdr:cNvSpPr txBox="1">
          <a:spLocks noChangeArrowheads="1"/>
        </xdr:cNvSpPr>
      </xdr:nvSpPr>
      <xdr:spPr bwMode="auto">
        <a:xfrm>
          <a:off x="44100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1877" name="Text Box 24"/>
        <xdr:cNvSpPr txBox="1">
          <a:spLocks noChangeArrowheads="1"/>
        </xdr:cNvSpPr>
      </xdr:nvSpPr>
      <xdr:spPr bwMode="auto">
        <a:xfrm>
          <a:off x="4448175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1878" name="Text Box 35"/>
        <xdr:cNvSpPr txBox="1">
          <a:spLocks noChangeArrowheads="1"/>
        </xdr:cNvSpPr>
      </xdr:nvSpPr>
      <xdr:spPr bwMode="auto">
        <a:xfrm>
          <a:off x="4448175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1879" name="Text Box 11"/>
        <xdr:cNvSpPr txBox="1">
          <a:spLocks noChangeArrowheads="1"/>
        </xdr:cNvSpPr>
      </xdr:nvSpPr>
      <xdr:spPr bwMode="auto">
        <a:xfrm>
          <a:off x="44100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1880" name="Text Box 5"/>
        <xdr:cNvSpPr txBox="1">
          <a:spLocks noChangeArrowheads="1"/>
        </xdr:cNvSpPr>
      </xdr:nvSpPr>
      <xdr:spPr bwMode="auto">
        <a:xfrm>
          <a:off x="44100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1881" name="Text Box 5"/>
        <xdr:cNvSpPr txBox="1">
          <a:spLocks noChangeArrowheads="1"/>
        </xdr:cNvSpPr>
      </xdr:nvSpPr>
      <xdr:spPr bwMode="auto">
        <a:xfrm>
          <a:off x="44100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1882" name="Text Box 11"/>
        <xdr:cNvSpPr txBox="1">
          <a:spLocks noChangeArrowheads="1"/>
        </xdr:cNvSpPr>
      </xdr:nvSpPr>
      <xdr:spPr bwMode="auto">
        <a:xfrm>
          <a:off x="44100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1883" name="Text Box 5"/>
        <xdr:cNvSpPr txBox="1">
          <a:spLocks noChangeArrowheads="1"/>
        </xdr:cNvSpPr>
      </xdr:nvSpPr>
      <xdr:spPr bwMode="auto">
        <a:xfrm>
          <a:off x="44100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704850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1884" name="Text Box 5"/>
        <xdr:cNvSpPr txBox="1">
          <a:spLocks noChangeArrowheads="1"/>
        </xdr:cNvSpPr>
      </xdr:nvSpPr>
      <xdr:spPr bwMode="auto">
        <a:xfrm>
          <a:off x="4381500" y="332422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142875</xdr:colOff>
      <xdr:row>19</xdr:row>
      <xdr:rowOff>0</xdr:rowOff>
    </xdr:to>
    <xdr:sp macro="" textlink="">
      <xdr:nvSpPr>
        <xdr:cNvPr id="1885" name="Text Box 28"/>
        <xdr:cNvSpPr txBox="1">
          <a:spLocks noChangeArrowheads="1"/>
        </xdr:cNvSpPr>
      </xdr:nvSpPr>
      <xdr:spPr bwMode="auto">
        <a:xfrm>
          <a:off x="4448175" y="3705225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142875</xdr:colOff>
      <xdr:row>19</xdr:row>
      <xdr:rowOff>0</xdr:rowOff>
    </xdr:to>
    <xdr:sp macro="" textlink="">
      <xdr:nvSpPr>
        <xdr:cNvPr id="1886" name="Text Box 36"/>
        <xdr:cNvSpPr txBox="1">
          <a:spLocks noChangeArrowheads="1"/>
        </xdr:cNvSpPr>
      </xdr:nvSpPr>
      <xdr:spPr bwMode="auto">
        <a:xfrm>
          <a:off x="4448175" y="3705225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1887" name="Text Box 23"/>
        <xdr:cNvSpPr txBox="1">
          <a:spLocks noChangeArrowheads="1"/>
        </xdr:cNvSpPr>
      </xdr:nvSpPr>
      <xdr:spPr bwMode="auto">
        <a:xfrm>
          <a:off x="44481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1888" name="Text Box 31"/>
        <xdr:cNvSpPr txBox="1">
          <a:spLocks noChangeArrowheads="1"/>
        </xdr:cNvSpPr>
      </xdr:nvSpPr>
      <xdr:spPr bwMode="auto">
        <a:xfrm>
          <a:off x="44481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1889" name="Text Box 17"/>
        <xdr:cNvSpPr txBox="1">
          <a:spLocks noChangeArrowheads="1"/>
        </xdr:cNvSpPr>
      </xdr:nvSpPr>
      <xdr:spPr bwMode="auto">
        <a:xfrm>
          <a:off x="44481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1890" name="Text Box 25"/>
        <xdr:cNvSpPr txBox="1">
          <a:spLocks noChangeArrowheads="1"/>
        </xdr:cNvSpPr>
      </xdr:nvSpPr>
      <xdr:spPr bwMode="auto">
        <a:xfrm>
          <a:off x="44481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1891" name="Text Box 26"/>
        <xdr:cNvSpPr txBox="1">
          <a:spLocks noChangeArrowheads="1"/>
        </xdr:cNvSpPr>
      </xdr:nvSpPr>
      <xdr:spPr bwMode="auto">
        <a:xfrm>
          <a:off x="44481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1892" name="Text Box 37"/>
        <xdr:cNvSpPr txBox="1">
          <a:spLocks noChangeArrowheads="1"/>
        </xdr:cNvSpPr>
      </xdr:nvSpPr>
      <xdr:spPr bwMode="auto">
        <a:xfrm>
          <a:off x="44481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82550</xdr:colOff>
      <xdr:row>18</xdr:row>
      <xdr:rowOff>104775</xdr:rowOff>
    </xdr:to>
    <xdr:sp macro="" textlink="">
      <xdr:nvSpPr>
        <xdr:cNvPr id="1893" name="Text Box 4"/>
        <xdr:cNvSpPr txBox="1">
          <a:spLocks noChangeArrowheads="1"/>
        </xdr:cNvSpPr>
      </xdr:nvSpPr>
      <xdr:spPr bwMode="auto">
        <a:xfrm>
          <a:off x="4895850" y="3695700"/>
          <a:ext cx="3111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82550</xdr:colOff>
      <xdr:row>18</xdr:row>
      <xdr:rowOff>104775</xdr:rowOff>
    </xdr:to>
    <xdr:sp macro="" textlink="">
      <xdr:nvSpPr>
        <xdr:cNvPr id="1894" name="Text Box 4"/>
        <xdr:cNvSpPr txBox="1">
          <a:spLocks noChangeArrowheads="1"/>
        </xdr:cNvSpPr>
      </xdr:nvSpPr>
      <xdr:spPr bwMode="auto">
        <a:xfrm>
          <a:off x="4867275" y="3695700"/>
          <a:ext cx="3397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82550</xdr:colOff>
      <xdr:row>18</xdr:row>
      <xdr:rowOff>104775</xdr:rowOff>
    </xdr:to>
    <xdr:sp macro="" textlink="">
      <xdr:nvSpPr>
        <xdr:cNvPr id="1895" name="Text Box 4"/>
        <xdr:cNvSpPr txBox="1">
          <a:spLocks noChangeArrowheads="1"/>
        </xdr:cNvSpPr>
      </xdr:nvSpPr>
      <xdr:spPr bwMode="auto">
        <a:xfrm>
          <a:off x="4867275" y="3695700"/>
          <a:ext cx="3397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73025</xdr:colOff>
      <xdr:row>18</xdr:row>
      <xdr:rowOff>104775</xdr:rowOff>
    </xdr:to>
    <xdr:sp macro="" textlink="">
      <xdr:nvSpPr>
        <xdr:cNvPr id="1896" name="Text Box 4"/>
        <xdr:cNvSpPr txBox="1">
          <a:spLocks noChangeArrowheads="1"/>
        </xdr:cNvSpPr>
      </xdr:nvSpPr>
      <xdr:spPr bwMode="auto">
        <a:xfrm>
          <a:off x="4876800" y="3695700"/>
          <a:ext cx="3206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73025</xdr:colOff>
      <xdr:row>18</xdr:row>
      <xdr:rowOff>104775</xdr:rowOff>
    </xdr:to>
    <xdr:sp macro="" textlink="">
      <xdr:nvSpPr>
        <xdr:cNvPr id="1897" name="Text Box 4"/>
        <xdr:cNvSpPr txBox="1">
          <a:spLocks noChangeArrowheads="1"/>
        </xdr:cNvSpPr>
      </xdr:nvSpPr>
      <xdr:spPr bwMode="auto">
        <a:xfrm>
          <a:off x="4876800" y="3695700"/>
          <a:ext cx="3206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1898" name="Text Box 23"/>
        <xdr:cNvSpPr txBox="1">
          <a:spLocks noChangeArrowheads="1"/>
        </xdr:cNvSpPr>
      </xdr:nvSpPr>
      <xdr:spPr bwMode="auto">
        <a:xfrm>
          <a:off x="44481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1899" name="Text Box 31"/>
        <xdr:cNvSpPr txBox="1">
          <a:spLocks noChangeArrowheads="1"/>
        </xdr:cNvSpPr>
      </xdr:nvSpPr>
      <xdr:spPr bwMode="auto">
        <a:xfrm>
          <a:off x="44481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1900" name="Text Box 17"/>
        <xdr:cNvSpPr txBox="1">
          <a:spLocks noChangeArrowheads="1"/>
        </xdr:cNvSpPr>
      </xdr:nvSpPr>
      <xdr:spPr bwMode="auto">
        <a:xfrm>
          <a:off x="44481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1901" name="Text Box 25"/>
        <xdr:cNvSpPr txBox="1">
          <a:spLocks noChangeArrowheads="1"/>
        </xdr:cNvSpPr>
      </xdr:nvSpPr>
      <xdr:spPr bwMode="auto">
        <a:xfrm>
          <a:off x="44481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1902" name="Text Box 26"/>
        <xdr:cNvSpPr txBox="1">
          <a:spLocks noChangeArrowheads="1"/>
        </xdr:cNvSpPr>
      </xdr:nvSpPr>
      <xdr:spPr bwMode="auto">
        <a:xfrm>
          <a:off x="44481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1903" name="Text Box 37"/>
        <xdr:cNvSpPr txBox="1">
          <a:spLocks noChangeArrowheads="1"/>
        </xdr:cNvSpPr>
      </xdr:nvSpPr>
      <xdr:spPr bwMode="auto">
        <a:xfrm>
          <a:off x="44481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53975</xdr:colOff>
      <xdr:row>18</xdr:row>
      <xdr:rowOff>133350</xdr:rowOff>
    </xdr:to>
    <xdr:sp macro="" textlink="">
      <xdr:nvSpPr>
        <xdr:cNvPr id="1904" name="Text Box 4"/>
        <xdr:cNvSpPr txBox="1">
          <a:spLocks noChangeArrowheads="1"/>
        </xdr:cNvSpPr>
      </xdr:nvSpPr>
      <xdr:spPr bwMode="auto">
        <a:xfrm>
          <a:off x="4895850" y="3695700"/>
          <a:ext cx="2825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53975</xdr:colOff>
      <xdr:row>18</xdr:row>
      <xdr:rowOff>133350</xdr:rowOff>
    </xdr:to>
    <xdr:sp macro="" textlink="">
      <xdr:nvSpPr>
        <xdr:cNvPr id="1905" name="Text Box 4"/>
        <xdr:cNvSpPr txBox="1">
          <a:spLocks noChangeArrowheads="1"/>
        </xdr:cNvSpPr>
      </xdr:nvSpPr>
      <xdr:spPr bwMode="auto">
        <a:xfrm>
          <a:off x="4867275" y="3695700"/>
          <a:ext cx="3111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53975</xdr:colOff>
      <xdr:row>18</xdr:row>
      <xdr:rowOff>133350</xdr:rowOff>
    </xdr:to>
    <xdr:sp macro="" textlink="">
      <xdr:nvSpPr>
        <xdr:cNvPr id="1906" name="Text Box 4"/>
        <xdr:cNvSpPr txBox="1">
          <a:spLocks noChangeArrowheads="1"/>
        </xdr:cNvSpPr>
      </xdr:nvSpPr>
      <xdr:spPr bwMode="auto">
        <a:xfrm>
          <a:off x="4867275" y="3695700"/>
          <a:ext cx="3111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44450</xdr:colOff>
      <xdr:row>18</xdr:row>
      <xdr:rowOff>133350</xdr:rowOff>
    </xdr:to>
    <xdr:sp macro="" textlink="">
      <xdr:nvSpPr>
        <xdr:cNvPr id="1907" name="Text Box 4"/>
        <xdr:cNvSpPr txBox="1">
          <a:spLocks noChangeArrowheads="1"/>
        </xdr:cNvSpPr>
      </xdr:nvSpPr>
      <xdr:spPr bwMode="auto">
        <a:xfrm>
          <a:off x="4876800" y="3695700"/>
          <a:ext cx="292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44450</xdr:colOff>
      <xdr:row>18</xdr:row>
      <xdr:rowOff>133350</xdr:rowOff>
    </xdr:to>
    <xdr:sp macro="" textlink="">
      <xdr:nvSpPr>
        <xdr:cNvPr id="1908" name="Text Box 4"/>
        <xdr:cNvSpPr txBox="1">
          <a:spLocks noChangeArrowheads="1"/>
        </xdr:cNvSpPr>
      </xdr:nvSpPr>
      <xdr:spPr bwMode="auto">
        <a:xfrm>
          <a:off x="4876800" y="3695700"/>
          <a:ext cx="292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1909" name="Text Box 17"/>
        <xdr:cNvSpPr txBox="1">
          <a:spLocks noChangeArrowheads="1"/>
        </xdr:cNvSpPr>
      </xdr:nvSpPr>
      <xdr:spPr bwMode="auto">
        <a:xfrm>
          <a:off x="44481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1910" name="Text Box 25"/>
        <xdr:cNvSpPr txBox="1">
          <a:spLocks noChangeArrowheads="1"/>
        </xdr:cNvSpPr>
      </xdr:nvSpPr>
      <xdr:spPr bwMode="auto">
        <a:xfrm>
          <a:off x="44481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1911" name="Text Box 26"/>
        <xdr:cNvSpPr txBox="1">
          <a:spLocks noChangeArrowheads="1"/>
        </xdr:cNvSpPr>
      </xdr:nvSpPr>
      <xdr:spPr bwMode="auto">
        <a:xfrm>
          <a:off x="44481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1912" name="Text Box 37"/>
        <xdr:cNvSpPr txBox="1">
          <a:spLocks noChangeArrowheads="1"/>
        </xdr:cNvSpPr>
      </xdr:nvSpPr>
      <xdr:spPr bwMode="auto">
        <a:xfrm>
          <a:off x="44481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4</xdr:col>
      <xdr:colOff>714375</xdr:colOff>
      <xdr:row>18</xdr:row>
      <xdr:rowOff>133350</xdr:rowOff>
    </xdr:to>
    <xdr:sp macro="" textlink="">
      <xdr:nvSpPr>
        <xdr:cNvPr id="1913" name="Text Box 4"/>
        <xdr:cNvSpPr txBox="1">
          <a:spLocks noChangeArrowheads="1"/>
        </xdr:cNvSpPr>
      </xdr:nvSpPr>
      <xdr:spPr bwMode="auto">
        <a:xfrm>
          <a:off x="4895850" y="3695700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4</xdr:col>
      <xdr:colOff>714375</xdr:colOff>
      <xdr:row>18</xdr:row>
      <xdr:rowOff>133350</xdr:rowOff>
    </xdr:to>
    <xdr:sp macro="" textlink="">
      <xdr:nvSpPr>
        <xdr:cNvPr id="1914" name="Text Box 4"/>
        <xdr:cNvSpPr txBox="1">
          <a:spLocks noChangeArrowheads="1"/>
        </xdr:cNvSpPr>
      </xdr:nvSpPr>
      <xdr:spPr bwMode="auto">
        <a:xfrm>
          <a:off x="4867275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4</xdr:col>
      <xdr:colOff>714375</xdr:colOff>
      <xdr:row>18</xdr:row>
      <xdr:rowOff>133350</xdr:rowOff>
    </xdr:to>
    <xdr:sp macro="" textlink="">
      <xdr:nvSpPr>
        <xdr:cNvPr id="1915" name="Text Box 4"/>
        <xdr:cNvSpPr txBox="1">
          <a:spLocks noChangeArrowheads="1"/>
        </xdr:cNvSpPr>
      </xdr:nvSpPr>
      <xdr:spPr bwMode="auto">
        <a:xfrm>
          <a:off x="4867275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714375</xdr:colOff>
      <xdr:row>18</xdr:row>
      <xdr:rowOff>133350</xdr:rowOff>
    </xdr:to>
    <xdr:sp macro="" textlink="">
      <xdr:nvSpPr>
        <xdr:cNvPr id="1916" name="Text Box 4"/>
        <xdr:cNvSpPr txBox="1">
          <a:spLocks noChangeArrowheads="1"/>
        </xdr:cNvSpPr>
      </xdr:nvSpPr>
      <xdr:spPr bwMode="auto">
        <a:xfrm>
          <a:off x="4876800" y="36957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714375</xdr:colOff>
      <xdr:row>18</xdr:row>
      <xdr:rowOff>133350</xdr:rowOff>
    </xdr:to>
    <xdr:sp macro="" textlink="">
      <xdr:nvSpPr>
        <xdr:cNvPr id="1917" name="Text Box 4"/>
        <xdr:cNvSpPr txBox="1">
          <a:spLocks noChangeArrowheads="1"/>
        </xdr:cNvSpPr>
      </xdr:nvSpPr>
      <xdr:spPr bwMode="auto">
        <a:xfrm>
          <a:off x="4876800" y="36957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1918" name="Text Box 26"/>
        <xdr:cNvSpPr txBox="1">
          <a:spLocks noChangeArrowheads="1"/>
        </xdr:cNvSpPr>
      </xdr:nvSpPr>
      <xdr:spPr bwMode="auto">
        <a:xfrm>
          <a:off x="44481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1919" name="Text Box 37"/>
        <xdr:cNvSpPr txBox="1">
          <a:spLocks noChangeArrowheads="1"/>
        </xdr:cNvSpPr>
      </xdr:nvSpPr>
      <xdr:spPr bwMode="auto">
        <a:xfrm>
          <a:off x="44481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4</xdr:col>
      <xdr:colOff>714375</xdr:colOff>
      <xdr:row>18</xdr:row>
      <xdr:rowOff>133350</xdr:rowOff>
    </xdr:to>
    <xdr:sp macro="" textlink="">
      <xdr:nvSpPr>
        <xdr:cNvPr id="1920" name="Text Box 4"/>
        <xdr:cNvSpPr txBox="1">
          <a:spLocks noChangeArrowheads="1"/>
        </xdr:cNvSpPr>
      </xdr:nvSpPr>
      <xdr:spPr bwMode="auto">
        <a:xfrm>
          <a:off x="4895850" y="3695700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4</xdr:col>
      <xdr:colOff>714375</xdr:colOff>
      <xdr:row>18</xdr:row>
      <xdr:rowOff>133350</xdr:rowOff>
    </xdr:to>
    <xdr:sp macro="" textlink="">
      <xdr:nvSpPr>
        <xdr:cNvPr id="1921" name="Text Box 4"/>
        <xdr:cNvSpPr txBox="1">
          <a:spLocks noChangeArrowheads="1"/>
        </xdr:cNvSpPr>
      </xdr:nvSpPr>
      <xdr:spPr bwMode="auto">
        <a:xfrm>
          <a:off x="4867275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4</xdr:col>
      <xdr:colOff>714375</xdr:colOff>
      <xdr:row>18</xdr:row>
      <xdr:rowOff>133350</xdr:rowOff>
    </xdr:to>
    <xdr:sp macro="" textlink="">
      <xdr:nvSpPr>
        <xdr:cNvPr id="1922" name="Text Box 4"/>
        <xdr:cNvSpPr txBox="1">
          <a:spLocks noChangeArrowheads="1"/>
        </xdr:cNvSpPr>
      </xdr:nvSpPr>
      <xdr:spPr bwMode="auto">
        <a:xfrm>
          <a:off x="4867275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714375</xdr:colOff>
      <xdr:row>18</xdr:row>
      <xdr:rowOff>133350</xdr:rowOff>
    </xdr:to>
    <xdr:sp macro="" textlink="">
      <xdr:nvSpPr>
        <xdr:cNvPr id="1923" name="Text Box 4"/>
        <xdr:cNvSpPr txBox="1">
          <a:spLocks noChangeArrowheads="1"/>
        </xdr:cNvSpPr>
      </xdr:nvSpPr>
      <xdr:spPr bwMode="auto">
        <a:xfrm>
          <a:off x="4876800" y="36957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714375</xdr:colOff>
      <xdr:row>18</xdr:row>
      <xdr:rowOff>133350</xdr:rowOff>
    </xdr:to>
    <xdr:sp macro="" textlink="">
      <xdr:nvSpPr>
        <xdr:cNvPr id="1924" name="Text Box 4"/>
        <xdr:cNvSpPr txBox="1">
          <a:spLocks noChangeArrowheads="1"/>
        </xdr:cNvSpPr>
      </xdr:nvSpPr>
      <xdr:spPr bwMode="auto">
        <a:xfrm>
          <a:off x="4876800" y="36957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4</xdr:col>
      <xdr:colOff>714375</xdr:colOff>
      <xdr:row>18</xdr:row>
      <xdr:rowOff>133350</xdr:rowOff>
    </xdr:to>
    <xdr:sp macro="" textlink="">
      <xdr:nvSpPr>
        <xdr:cNvPr id="1925" name="Text Box 4"/>
        <xdr:cNvSpPr txBox="1">
          <a:spLocks noChangeArrowheads="1"/>
        </xdr:cNvSpPr>
      </xdr:nvSpPr>
      <xdr:spPr bwMode="auto">
        <a:xfrm>
          <a:off x="4895850" y="3695700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4</xdr:col>
      <xdr:colOff>714375</xdr:colOff>
      <xdr:row>18</xdr:row>
      <xdr:rowOff>133350</xdr:rowOff>
    </xdr:to>
    <xdr:sp macro="" textlink="">
      <xdr:nvSpPr>
        <xdr:cNvPr id="1926" name="Text Box 4"/>
        <xdr:cNvSpPr txBox="1">
          <a:spLocks noChangeArrowheads="1"/>
        </xdr:cNvSpPr>
      </xdr:nvSpPr>
      <xdr:spPr bwMode="auto">
        <a:xfrm>
          <a:off x="4867275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4</xdr:col>
      <xdr:colOff>714375</xdr:colOff>
      <xdr:row>18</xdr:row>
      <xdr:rowOff>133350</xdr:rowOff>
    </xdr:to>
    <xdr:sp macro="" textlink="">
      <xdr:nvSpPr>
        <xdr:cNvPr id="1927" name="Text Box 4"/>
        <xdr:cNvSpPr txBox="1">
          <a:spLocks noChangeArrowheads="1"/>
        </xdr:cNvSpPr>
      </xdr:nvSpPr>
      <xdr:spPr bwMode="auto">
        <a:xfrm>
          <a:off x="4867275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714375</xdr:colOff>
      <xdr:row>18</xdr:row>
      <xdr:rowOff>133350</xdr:rowOff>
    </xdr:to>
    <xdr:sp macro="" textlink="">
      <xdr:nvSpPr>
        <xdr:cNvPr id="1928" name="Text Box 4"/>
        <xdr:cNvSpPr txBox="1">
          <a:spLocks noChangeArrowheads="1"/>
        </xdr:cNvSpPr>
      </xdr:nvSpPr>
      <xdr:spPr bwMode="auto">
        <a:xfrm>
          <a:off x="4876800" y="36957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714375</xdr:colOff>
      <xdr:row>18</xdr:row>
      <xdr:rowOff>133350</xdr:rowOff>
    </xdr:to>
    <xdr:sp macro="" textlink="">
      <xdr:nvSpPr>
        <xdr:cNvPr id="1929" name="Text Box 4"/>
        <xdr:cNvSpPr txBox="1">
          <a:spLocks noChangeArrowheads="1"/>
        </xdr:cNvSpPr>
      </xdr:nvSpPr>
      <xdr:spPr bwMode="auto">
        <a:xfrm>
          <a:off x="4876800" y="36957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4</xdr:col>
      <xdr:colOff>657225</xdr:colOff>
      <xdr:row>18</xdr:row>
      <xdr:rowOff>133350</xdr:rowOff>
    </xdr:to>
    <xdr:sp macro="" textlink="">
      <xdr:nvSpPr>
        <xdr:cNvPr id="1930" name="Text Box 4"/>
        <xdr:cNvSpPr txBox="1">
          <a:spLocks noChangeArrowheads="1"/>
        </xdr:cNvSpPr>
      </xdr:nvSpPr>
      <xdr:spPr bwMode="auto">
        <a:xfrm>
          <a:off x="4895850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4</xdr:col>
      <xdr:colOff>657225</xdr:colOff>
      <xdr:row>18</xdr:row>
      <xdr:rowOff>133350</xdr:rowOff>
    </xdr:to>
    <xdr:sp macro="" textlink="">
      <xdr:nvSpPr>
        <xdr:cNvPr id="1931" name="Text Box 4"/>
        <xdr:cNvSpPr txBox="1">
          <a:spLocks noChangeArrowheads="1"/>
        </xdr:cNvSpPr>
      </xdr:nvSpPr>
      <xdr:spPr bwMode="auto">
        <a:xfrm>
          <a:off x="4867275" y="36957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4</xdr:col>
      <xdr:colOff>657225</xdr:colOff>
      <xdr:row>18</xdr:row>
      <xdr:rowOff>133350</xdr:rowOff>
    </xdr:to>
    <xdr:sp macro="" textlink="">
      <xdr:nvSpPr>
        <xdr:cNvPr id="1932" name="Text Box 4"/>
        <xdr:cNvSpPr txBox="1">
          <a:spLocks noChangeArrowheads="1"/>
        </xdr:cNvSpPr>
      </xdr:nvSpPr>
      <xdr:spPr bwMode="auto">
        <a:xfrm>
          <a:off x="4867275" y="36957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657225</xdr:colOff>
      <xdr:row>18</xdr:row>
      <xdr:rowOff>133350</xdr:rowOff>
    </xdr:to>
    <xdr:sp macro="" textlink="">
      <xdr:nvSpPr>
        <xdr:cNvPr id="1933" name="Text Box 4"/>
        <xdr:cNvSpPr txBox="1">
          <a:spLocks noChangeArrowheads="1"/>
        </xdr:cNvSpPr>
      </xdr:nvSpPr>
      <xdr:spPr bwMode="auto">
        <a:xfrm>
          <a:off x="4876800" y="36957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657225</xdr:colOff>
      <xdr:row>18</xdr:row>
      <xdr:rowOff>133350</xdr:rowOff>
    </xdr:to>
    <xdr:sp macro="" textlink="">
      <xdr:nvSpPr>
        <xdr:cNvPr id="1934" name="Text Box 4"/>
        <xdr:cNvSpPr txBox="1">
          <a:spLocks noChangeArrowheads="1"/>
        </xdr:cNvSpPr>
      </xdr:nvSpPr>
      <xdr:spPr bwMode="auto">
        <a:xfrm>
          <a:off x="4876800" y="36957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1935" name="Text Box 4"/>
        <xdr:cNvSpPr txBox="1">
          <a:spLocks noChangeArrowheads="1"/>
        </xdr:cNvSpPr>
      </xdr:nvSpPr>
      <xdr:spPr bwMode="auto">
        <a:xfrm>
          <a:off x="4886325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1936" name="Text Box 4"/>
        <xdr:cNvSpPr txBox="1">
          <a:spLocks noChangeArrowheads="1"/>
        </xdr:cNvSpPr>
      </xdr:nvSpPr>
      <xdr:spPr bwMode="auto">
        <a:xfrm>
          <a:off x="4886325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1937" name="Text Box 4"/>
        <xdr:cNvSpPr txBox="1">
          <a:spLocks noChangeArrowheads="1"/>
        </xdr:cNvSpPr>
      </xdr:nvSpPr>
      <xdr:spPr bwMode="auto">
        <a:xfrm>
          <a:off x="4886325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1938" name="Text Box 4"/>
        <xdr:cNvSpPr txBox="1">
          <a:spLocks noChangeArrowheads="1"/>
        </xdr:cNvSpPr>
      </xdr:nvSpPr>
      <xdr:spPr bwMode="auto">
        <a:xfrm>
          <a:off x="4886325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1939" name="Text Box 4"/>
        <xdr:cNvSpPr txBox="1">
          <a:spLocks noChangeArrowheads="1"/>
        </xdr:cNvSpPr>
      </xdr:nvSpPr>
      <xdr:spPr bwMode="auto">
        <a:xfrm>
          <a:off x="4886325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657225</xdr:colOff>
      <xdr:row>18</xdr:row>
      <xdr:rowOff>133350</xdr:rowOff>
    </xdr:to>
    <xdr:sp macro="" textlink="">
      <xdr:nvSpPr>
        <xdr:cNvPr id="1940" name="Text Box 4"/>
        <xdr:cNvSpPr txBox="1">
          <a:spLocks noChangeArrowheads="1"/>
        </xdr:cNvSpPr>
      </xdr:nvSpPr>
      <xdr:spPr bwMode="auto">
        <a:xfrm>
          <a:off x="488632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657225</xdr:colOff>
      <xdr:row>18</xdr:row>
      <xdr:rowOff>133350</xdr:rowOff>
    </xdr:to>
    <xdr:sp macro="" textlink="">
      <xdr:nvSpPr>
        <xdr:cNvPr id="1941" name="Text Box 4"/>
        <xdr:cNvSpPr txBox="1">
          <a:spLocks noChangeArrowheads="1"/>
        </xdr:cNvSpPr>
      </xdr:nvSpPr>
      <xdr:spPr bwMode="auto">
        <a:xfrm>
          <a:off x="488632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657225</xdr:colOff>
      <xdr:row>18</xdr:row>
      <xdr:rowOff>133350</xdr:rowOff>
    </xdr:to>
    <xdr:sp macro="" textlink="">
      <xdr:nvSpPr>
        <xdr:cNvPr id="1942" name="Text Box 4"/>
        <xdr:cNvSpPr txBox="1">
          <a:spLocks noChangeArrowheads="1"/>
        </xdr:cNvSpPr>
      </xdr:nvSpPr>
      <xdr:spPr bwMode="auto">
        <a:xfrm>
          <a:off x="488632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657225</xdr:colOff>
      <xdr:row>18</xdr:row>
      <xdr:rowOff>133350</xdr:rowOff>
    </xdr:to>
    <xdr:sp macro="" textlink="">
      <xdr:nvSpPr>
        <xdr:cNvPr id="1943" name="Text Box 4"/>
        <xdr:cNvSpPr txBox="1">
          <a:spLocks noChangeArrowheads="1"/>
        </xdr:cNvSpPr>
      </xdr:nvSpPr>
      <xdr:spPr bwMode="auto">
        <a:xfrm>
          <a:off x="488632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657225</xdr:colOff>
      <xdr:row>18</xdr:row>
      <xdr:rowOff>133350</xdr:rowOff>
    </xdr:to>
    <xdr:sp macro="" textlink="">
      <xdr:nvSpPr>
        <xdr:cNvPr id="1944" name="Text Box 4"/>
        <xdr:cNvSpPr txBox="1">
          <a:spLocks noChangeArrowheads="1"/>
        </xdr:cNvSpPr>
      </xdr:nvSpPr>
      <xdr:spPr bwMode="auto">
        <a:xfrm>
          <a:off x="488632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474345</xdr:colOff>
      <xdr:row>11</xdr:row>
      <xdr:rowOff>0</xdr:rowOff>
    </xdr:from>
    <xdr:to>
      <xdr:col>8</xdr:col>
      <xdr:colOff>546247</xdr:colOff>
      <xdr:row>11</xdr:row>
      <xdr:rowOff>100542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7237095" y="2543175"/>
          <a:ext cx="719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510687</xdr:colOff>
      <xdr:row>11</xdr:row>
      <xdr:rowOff>125942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7237095" y="2543175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510687</xdr:colOff>
      <xdr:row>11</xdr:row>
      <xdr:rowOff>125942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237095" y="2543175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510687</xdr:colOff>
      <xdr:row>11</xdr:row>
      <xdr:rowOff>125942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7237095" y="2543175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510687</xdr:colOff>
      <xdr:row>11</xdr:row>
      <xdr:rowOff>125942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7237095" y="2543175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510687</xdr:colOff>
      <xdr:row>11</xdr:row>
      <xdr:rowOff>125942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7237095" y="2543175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9</xdr:col>
      <xdr:colOff>3322</xdr:colOff>
      <xdr:row>11</xdr:row>
      <xdr:rowOff>100542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7237095" y="2543175"/>
          <a:ext cx="138577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577362</xdr:colOff>
      <xdr:row>11</xdr:row>
      <xdr:rowOff>125942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7237095" y="2543175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577362</xdr:colOff>
      <xdr:row>11</xdr:row>
      <xdr:rowOff>125942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7237095" y="2543175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577362</xdr:colOff>
      <xdr:row>11</xdr:row>
      <xdr:rowOff>125942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7237095" y="2543175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577362</xdr:colOff>
      <xdr:row>11</xdr:row>
      <xdr:rowOff>125942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7237095" y="2543175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577362</xdr:colOff>
      <xdr:row>11</xdr:row>
      <xdr:rowOff>125942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7237095" y="2543175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104775</xdr:rowOff>
    </xdr:to>
    <xdr:sp macro="" textlink="">
      <xdr:nvSpPr>
        <xdr:cNvPr id="6550922" name="Text Box 4"/>
        <xdr:cNvSpPr txBox="1">
          <a:spLocks noChangeArrowheads="1"/>
        </xdr:cNvSpPr>
      </xdr:nvSpPr>
      <xdr:spPr bwMode="auto">
        <a:xfrm>
          <a:off x="72771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104775</xdr:rowOff>
    </xdr:to>
    <xdr:sp macro="" textlink="">
      <xdr:nvSpPr>
        <xdr:cNvPr id="6550923" name="Text Box 4"/>
        <xdr:cNvSpPr txBox="1">
          <a:spLocks noChangeArrowheads="1"/>
        </xdr:cNvSpPr>
      </xdr:nvSpPr>
      <xdr:spPr bwMode="auto">
        <a:xfrm>
          <a:off x="72771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50924" name="Text Box 4"/>
        <xdr:cNvSpPr txBox="1">
          <a:spLocks noChangeArrowheads="1"/>
        </xdr:cNvSpPr>
      </xdr:nvSpPr>
      <xdr:spPr bwMode="auto">
        <a:xfrm>
          <a:off x="7277100" y="38957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50925" name="Text Box 4"/>
        <xdr:cNvSpPr txBox="1">
          <a:spLocks noChangeArrowheads="1"/>
        </xdr:cNvSpPr>
      </xdr:nvSpPr>
      <xdr:spPr bwMode="auto">
        <a:xfrm>
          <a:off x="7277100" y="38957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57150</xdr:colOff>
      <xdr:row>16</xdr:row>
      <xdr:rowOff>104775</xdr:rowOff>
    </xdr:to>
    <xdr:sp macro="" textlink="">
      <xdr:nvSpPr>
        <xdr:cNvPr id="6550926" name="Text Box 4"/>
        <xdr:cNvSpPr txBox="1">
          <a:spLocks noChangeArrowheads="1"/>
        </xdr:cNvSpPr>
      </xdr:nvSpPr>
      <xdr:spPr bwMode="auto">
        <a:xfrm>
          <a:off x="7267575" y="37052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57150</xdr:colOff>
      <xdr:row>16</xdr:row>
      <xdr:rowOff>104775</xdr:rowOff>
    </xdr:to>
    <xdr:sp macro="" textlink="">
      <xdr:nvSpPr>
        <xdr:cNvPr id="6550927" name="Text Box 4"/>
        <xdr:cNvSpPr txBox="1">
          <a:spLocks noChangeArrowheads="1"/>
        </xdr:cNvSpPr>
      </xdr:nvSpPr>
      <xdr:spPr bwMode="auto">
        <a:xfrm>
          <a:off x="7267575" y="37052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57150</xdr:colOff>
      <xdr:row>16</xdr:row>
      <xdr:rowOff>104775</xdr:rowOff>
    </xdr:to>
    <xdr:sp macro="" textlink="">
      <xdr:nvSpPr>
        <xdr:cNvPr id="6550928" name="Text Box 4"/>
        <xdr:cNvSpPr txBox="1">
          <a:spLocks noChangeArrowheads="1"/>
        </xdr:cNvSpPr>
      </xdr:nvSpPr>
      <xdr:spPr bwMode="auto">
        <a:xfrm>
          <a:off x="7267575" y="37052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57150</xdr:colOff>
      <xdr:row>16</xdr:row>
      <xdr:rowOff>104775</xdr:rowOff>
    </xdr:to>
    <xdr:sp macro="" textlink="">
      <xdr:nvSpPr>
        <xdr:cNvPr id="6550929" name="Text Box 4"/>
        <xdr:cNvSpPr txBox="1">
          <a:spLocks noChangeArrowheads="1"/>
        </xdr:cNvSpPr>
      </xdr:nvSpPr>
      <xdr:spPr bwMode="auto">
        <a:xfrm>
          <a:off x="7267575" y="37052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57150</xdr:colOff>
      <xdr:row>16</xdr:row>
      <xdr:rowOff>104775</xdr:rowOff>
    </xdr:to>
    <xdr:sp macro="" textlink="">
      <xdr:nvSpPr>
        <xdr:cNvPr id="6550930" name="Text Box 4"/>
        <xdr:cNvSpPr txBox="1">
          <a:spLocks noChangeArrowheads="1"/>
        </xdr:cNvSpPr>
      </xdr:nvSpPr>
      <xdr:spPr bwMode="auto">
        <a:xfrm>
          <a:off x="7267575" y="37052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57150</xdr:colOff>
      <xdr:row>16</xdr:row>
      <xdr:rowOff>104775</xdr:rowOff>
    </xdr:to>
    <xdr:sp macro="" textlink="">
      <xdr:nvSpPr>
        <xdr:cNvPr id="6550931" name="Text Box 4"/>
        <xdr:cNvSpPr txBox="1">
          <a:spLocks noChangeArrowheads="1"/>
        </xdr:cNvSpPr>
      </xdr:nvSpPr>
      <xdr:spPr bwMode="auto">
        <a:xfrm>
          <a:off x="7267575" y="37052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57150</xdr:colOff>
      <xdr:row>16</xdr:row>
      <xdr:rowOff>104775</xdr:rowOff>
    </xdr:to>
    <xdr:sp macro="" textlink="">
      <xdr:nvSpPr>
        <xdr:cNvPr id="6550932" name="Text Box 4"/>
        <xdr:cNvSpPr txBox="1">
          <a:spLocks noChangeArrowheads="1"/>
        </xdr:cNvSpPr>
      </xdr:nvSpPr>
      <xdr:spPr bwMode="auto">
        <a:xfrm>
          <a:off x="7267575" y="37052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57150</xdr:colOff>
      <xdr:row>16</xdr:row>
      <xdr:rowOff>104775</xdr:rowOff>
    </xdr:to>
    <xdr:sp macro="" textlink="">
      <xdr:nvSpPr>
        <xdr:cNvPr id="6550933" name="Text Box 4"/>
        <xdr:cNvSpPr txBox="1">
          <a:spLocks noChangeArrowheads="1"/>
        </xdr:cNvSpPr>
      </xdr:nvSpPr>
      <xdr:spPr bwMode="auto">
        <a:xfrm>
          <a:off x="7267575" y="37052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57150</xdr:colOff>
      <xdr:row>16</xdr:row>
      <xdr:rowOff>104775</xdr:rowOff>
    </xdr:to>
    <xdr:sp macro="" textlink="">
      <xdr:nvSpPr>
        <xdr:cNvPr id="6550934" name="Text Box 4"/>
        <xdr:cNvSpPr txBox="1">
          <a:spLocks noChangeArrowheads="1"/>
        </xdr:cNvSpPr>
      </xdr:nvSpPr>
      <xdr:spPr bwMode="auto">
        <a:xfrm>
          <a:off x="7267575" y="37052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57150</xdr:colOff>
      <xdr:row>16</xdr:row>
      <xdr:rowOff>104775</xdr:rowOff>
    </xdr:to>
    <xdr:sp macro="" textlink="">
      <xdr:nvSpPr>
        <xdr:cNvPr id="6550935" name="Text Box 4"/>
        <xdr:cNvSpPr txBox="1">
          <a:spLocks noChangeArrowheads="1"/>
        </xdr:cNvSpPr>
      </xdr:nvSpPr>
      <xdr:spPr bwMode="auto">
        <a:xfrm>
          <a:off x="7267575" y="37052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50936" name="Text Box 4"/>
        <xdr:cNvSpPr txBox="1">
          <a:spLocks noChangeArrowheads="1"/>
        </xdr:cNvSpPr>
      </xdr:nvSpPr>
      <xdr:spPr bwMode="auto">
        <a:xfrm>
          <a:off x="72675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50937" name="Text Box 4"/>
        <xdr:cNvSpPr txBox="1">
          <a:spLocks noChangeArrowheads="1"/>
        </xdr:cNvSpPr>
      </xdr:nvSpPr>
      <xdr:spPr bwMode="auto">
        <a:xfrm>
          <a:off x="72675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50938" name="Text Box 4"/>
        <xdr:cNvSpPr txBox="1">
          <a:spLocks noChangeArrowheads="1"/>
        </xdr:cNvSpPr>
      </xdr:nvSpPr>
      <xdr:spPr bwMode="auto">
        <a:xfrm>
          <a:off x="72675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50939" name="Text Box 4"/>
        <xdr:cNvSpPr txBox="1">
          <a:spLocks noChangeArrowheads="1"/>
        </xdr:cNvSpPr>
      </xdr:nvSpPr>
      <xdr:spPr bwMode="auto">
        <a:xfrm>
          <a:off x="72675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50940" name="Text Box 4"/>
        <xdr:cNvSpPr txBox="1">
          <a:spLocks noChangeArrowheads="1"/>
        </xdr:cNvSpPr>
      </xdr:nvSpPr>
      <xdr:spPr bwMode="auto">
        <a:xfrm>
          <a:off x="72675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50941" name="Text Box 4"/>
        <xdr:cNvSpPr txBox="1">
          <a:spLocks noChangeArrowheads="1"/>
        </xdr:cNvSpPr>
      </xdr:nvSpPr>
      <xdr:spPr bwMode="auto">
        <a:xfrm>
          <a:off x="7277100" y="38957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50942" name="Text Box 4"/>
        <xdr:cNvSpPr txBox="1">
          <a:spLocks noChangeArrowheads="1"/>
        </xdr:cNvSpPr>
      </xdr:nvSpPr>
      <xdr:spPr bwMode="auto">
        <a:xfrm>
          <a:off x="72675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50943" name="Text Box 4"/>
        <xdr:cNvSpPr txBox="1">
          <a:spLocks noChangeArrowheads="1"/>
        </xdr:cNvSpPr>
      </xdr:nvSpPr>
      <xdr:spPr bwMode="auto">
        <a:xfrm>
          <a:off x="7286625" y="3895725"/>
          <a:ext cx="857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50944" name="Text Box 4"/>
        <xdr:cNvSpPr txBox="1">
          <a:spLocks noChangeArrowheads="1"/>
        </xdr:cNvSpPr>
      </xdr:nvSpPr>
      <xdr:spPr bwMode="auto">
        <a:xfrm>
          <a:off x="72675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50945" name="Text Box 4"/>
        <xdr:cNvSpPr txBox="1">
          <a:spLocks noChangeArrowheads="1"/>
        </xdr:cNvSpPr>
      </xdr:nvSpPr>
      <xdr:spPr bwMode="auto">
        <a:xfrm>
          <a:off x="72675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50946" name="Text Box 4"/>
        <xdr:cNvSpPr txBox="1">
          <a:spLocks noChangeArrowheads="1"/>
        </xdr:cNvSpPr>
      </xdr:nvSpPr>
      <xdr:spPr bwMode="auto">
        <a:xfrm>
          <a:off x="7277100" y="38957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50947" name="Text Box 4"/>
        <xdr:cNvSpPr txBox="1">
          <a:spLocks noChangeArrowheads="1"/>
        </xdr:cNvSpPr>
      </xdr:nvSpPr>
      <xdr:spPr bwMode="auto">
        <a:xfrm>
          <a:off x="72675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50948" name="Text Box 4"/>
        <xdr:cNvSpPr txBox="1">
          <a:spLocks noChangeArrowheads="1"/>
        </xdr:cNvSpPr>
      </xdr:nvSpPr>
      <xdr:spPr bwMode="auto">
        <a:xfrm>
          <a:off x="7286625" y="3895725"/>
          <a:ext cx="857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50949" name="Text Box 4"/>
        <xdr:cNvSpPr txBox="1">
          <a:spLocks noChangeArrowheads="1"/>
        </xdr:cNvSpPr>
      </xdr:nvSpPr>
      <xdr:spPr bwMode="auto">
        <a:xfrm>
          <a:off x="72675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50950" name="Text Box 4"/>
        <xdr:cNvSpPr txBox="1">
          <a:spLocks noChangeArrowheads="1"/>
        </xdr:cNvSpPr>
      </xdr:nvSpPr>
      <xdr:spPr bwMode="auto">
        <a:xfrm>
          <a:off x="7286625" y="3895725"/>
          <a:ext cx="857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50951" name="Text Box 4"/>
        <xdr:cNvSpPr txBox="1">
          <a:spLocks noChangeArrowheads="1"/>
        </xdr:cNvSpPr>
      </xdr:nvSpPr>
      <xdr:spPr bwMode="auto">
        <a:xfrm>
          <a:off x="7258050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50952" name="Text Box 4"/>
        <xdr:cNvSpPr txBox="1">
          <a:spLocks noChangeArrowheads="1"/>
        </xdr:cNvSpPr>
      </xdr:nvSpPr>
      <xdr:spPr bwMode="auto">
        <a:xfrm>
          <a:off x="7258050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50953" name="Text Box 4"/>
        <xdr:cNvSpPr txBox="1">
          <a:spLocks noChangeArrowheads="1"/>
        </xdr:cNvSpPr>
      </xdr:nvSpPr>
      <xdr:spPr bwMode="auto">
        <a:xfrm>
          <a:off x="72675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50954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50955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0956" name="Text Box 4"/>
        <xdr:cNvSpPr txBox="1">
          <a:spLocks noChangeArrowheads="1"/>
        </xdr:cNvSpPr>
      </xdr:nvSpPr>
      <xdr:spPr bwMode="auto">
        <a:xfrm>
          <a:off x="72771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0957" name="Text Box 4"/>
        <xdr:cNvSpPr txBox="1">
          <a:spLocks noChangeArrowheads="1"/>
        </xdr:cNvSpPr>
      </xdr:nvSpPr>
      <xdr:spPr bwMode="auto">
        <a:xfrm>
          <a:off x="72771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6550958" name="Text Box 4"/>
        <xdr:cNvSpPr txBox="1">
          <a:spLocks noChangeArrowheads="1"/>
        </xdr:cNvSpPr>
      </xdr:nvSpPr>
      <xdr:spPr bwMode="auto">
        <a:xfrm>
          <a:off x="72675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6550959" name="Text Box 4"/>
        <xdr:cNvSpPr txBox="1">
          <a:spLocks noChangeArrowheads="1"/>
        </xdr:cNvSpPr>
      </xdr:nvSpPr>
      <xdr:spPr bwMode="auto">
        <a:xfrm>
          <a:off x="72675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6550960" name="Text Box 4"/>
        <xdr:cNvSpPr txBox="1">
          <a:spLocks noChangeArrowheads="1"/>
        </xdr:cNvSpPr>
      </xdr:nvSpPr>
      <xdr:spPr bwMode="auto">
        <a:xfrm>
          <a:off x="72675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6550961" name="Text Box 4"/>
        <xdr:cNvSpPr txBox="1">
          <a:spLocks noChangeArrowheads="1"/>
        </xdr:cNvSpPr>
      </xdr:nvSpPr>
      <xdr:spPr bwMode="auto">
        <a:xfrm>
          <a:off x="72675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6550962" name="Text Box 4"/>
        <xdr:cNvSpPr txBox="1">
          <a:spLocks noChangeArrowheads="1"/>
        </xdr:cNvSpPr>
      </xdr:nvSpPr>
      <xdr:spPr bwMode="auto">
        <a:xfrm>
          <a:off x="72675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6550963" name="Text Box 4"/>
        <xdr:cNvSpPr txBox="1">
          <a:spLocks noChangeArrowheads="1"/>
        </xdr:cNvSpPr>
      </xdr:nvSpPr>
      <xdr:spPr bwMode="auto">
        <a:xfrm>
          <a:off x="72675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6550964" name="Text Box 4"/>
        <xdr:cNvSpPr txBox="1">
          <a:spLocks noChangeArrowheads="1"/>
        </xdr:cNvSpPr>
      </xdr:nvSpPr>
      <xdr:spPr bwMode="auto">
        <a:xfrm>
          <a:off x="72675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6550965" name="Text Box 4"/>
        <xdr:cNvSpPr txBox="1">
          <a:spLocks noChangeArrowheads="1"/>
        </xdr:cNvSpPr>
      </xdr:nvSpPr>
      <xdr:spPr bwMode="auto">
        <a:xfrm>
          <a:off x="72675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6550966" name="Text Box 4"/>
        <xdr:cNvSpPr txBox="1">
          <a:spLocks noChangeArrowheads="1"/>
        </xdr:cNvSpPr>
      </xdr:nvSpPr>
      <xdr:spPr bwMode="auto">
        <a:xfrm>
          <a:off x="72675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6550967" name="Text Box 4"/>
        <xdr:cNvSpPr txBox="1">
          <a:spLocks noChangeArrowheads="1"/>
        </xdr:cNvSpPr>
      </xdr:nvSpPr>
      <xdr:spPr bwMode="auto">
        <a:xfrm>
          <a:off x="72675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0968" name="Text Box 4"/>
        <xdr:cNvSpPr txBox="1">
          <a:spLocks noChangeArrowheads="1"/>
        </xdr:cNvSpPr>
      </xdr:nvSpPr>
      <xdr:spPr bwMode="auto">
        <a:xfrm>
          <a:off x="72675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0969" name="Text Box 4"/>
        <xdr:cNvSpPr txBox="1">
          <a:spLocks noChangeArrowheads="1"/>
        </xdr:cNvSpPr>
      </xdr:nvSpPr>
      <xdr:spPr bwMode="auto">
        <a:xfrm>
          <a:off x="72675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9525</xdr:colOff>
      <xdr:row>17</xdr:row>
      <xdr:rowOff>133350</xdr:rowOff>
    </xdr:to>
    <xdr:sp macro="" textlink="">
      <xdr:nvSpPr>
        <xdr:cNvPr id="6550970" name="Text Box 4"/>
        <xdr:cNvSpPr txBox="1">
          <a:spLocks noChangeArrowheads="1"/>
        </xdr:cNvSpPr>
      </xdr:nvSpPr>
      <xdr:spPr bwMode="auto">
        <a:xfrm>
          <a:off x="72675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0971" name="Text Box 4"/>
        <xdr:cNvSpPr txBox="1">
          <a:spLocks noChangeArrowheads="1"/>
        </xdr:cNvSpPr>
      </xdr:nvSpPr>
      <xdr:spPr bwMode="auto">
        <a:xfrm>
          <a:off x="72675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19050</xdr:colOff>
      <xdr:row>17</xdr:row>
      <xdr:rowOff>133350</xdr:rowOff>
    </xdr:to>
    <xdr:sp macro="" textlink="">
      <xdr:nvSpPr>
        <xdr:cNvPr id="6550972" name="Text Box 4"/>
        <xdr:cNvSpPr txBox="1">
          <a:spLocks noChangeArrowheads="1"/>
        </xdr:cNvSpPr>
      </xdr:nvSpPr>
      <xdr:spPr bwMode="auto">
        <a:xfrm>
          <a:off x="7267575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6550973" name="Text Box 4"/>
        <xdr:cNvSpPr txBox="1">
          <a:spLocks noChangeArrowheads="1"/>
        </xdr:cNvSpPr>
      </xdr:nvSpPr>
      <xdr:spPr bwMode="auto">
        <a:xfrm>
          <a:off x="727710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19050</xdr:colOff>
      <xdr:row>17</xdr:row>
      <xdr:rowOff>133350</xdr:rowOff>
    </xdr:to>
    <xdr:sp macro="" textlink="">
      <xdr:nvSpPr>
        <xdr:cNvPr id="6550974" name="Text Box 4"/>
        <xdr:cNvSpPr txBox="1">
          <a:spLocks noChangeArrowheads="1"/>
        </xdr:cNvSpPr>
      </xdr:nvSpPr>
      <xdr:spPr bwMode="auto">
        <a:xfrm>
          <a:off x="7267575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6550975" name="Text Box 4"/>
        <xdr:cNvSpPr txBox="1">
          <a:spLocks noChangeArrowheads="1"/>
        </xdr:cNvSpPr>
      </xdr:nvSpPr>
      <xdr:spPr bwMode="auto">
        <a:xfrm>
          <a:off x="728662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6550976" name="Text Box 4"/>
        <xdr:cNvSpPr txBox="1">
          <a:spLocks noChangeArrowheads="1"/>
        </xdr:cNvSpPr>
      </xdr:nvSpPr>
      <xdr:spPr bwMode="auto">
        <a:xfrm>
          <a:off x="726757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19050</xdr:colOff>
      <xdr:row>17</xdr:row>
      <xdr:rowOff>133350</xdr:rowOff>
    </xdr:to>
    <xdr:sp macro="" textlink="">
      <xdr:nvSpPr>
        <xdr:cNvPr id="6550977" name="Text Box 4"/>
        <xdr:cNvSpPr txBox="1">
          <a:spLocks noChangeArrowheads="1"/>
        </xdr:cNvSpPr>
      </xdr:nvSpPr>
      <xdr:spPr bwMode="auto">
        <a:xfrm>
          <a:off x="7267575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6550978" name="Text Box 4"/>
        <xdr:cNvSpPr txBox="1">
          <a:spLocks noChangeArrowheads="1"/>
        </xdr:cNvSpPr>
      </xdr:nvSpPr>
      <xdr:spPr bwMode="auto">
        <a:xfrm>
          <a:off x="727710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19050</xdr:colOff>
      <xdr:row>17</xdr:row>
      <xdr:rowOff>133350</xdr:rowOff>
    </xdr:to>
    <xdr:sp macro="" textlink="">
      <xdr:nvSpPr>
        <xdr:cNvPr id="6550979" name="Text Box 4"/>
        <xdr:cNvSpPr txBox="1">
          <a:spLocks noChangeArrowheads="1"/>
        </xdr:cNvSpPr>
      </xdr:nvSpPr>
      <xdr:spPr bwMode="auto">
        <a:xfrm>
          <a:off x="7267575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6550980" name="Text Box 4"/>
        <xdr:cNvSpPr txBox="1">
          <a:spLocks noChangeArrowheads="1"/>
        </xdr:cNvSpPr>
      </xdr:nvSpPr>
      <xdr:spPr bwMode="auto">
        <a:xfrm>
          <a:off x="728662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6550981" name="Text Box 4"/>
        <xdr:cNvSpPr txBox="1">
          <a:spLocks noChangeArrowheads="1"/>
        </xdr:cNvSpPr>
      </xdr:nvSpPr>
      <xdr:spPr bwMode="auto">
        <a:xfrm>
          <a:off x="726757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0982" name="Text Box 4"/>
        <xdr:cNvSpPr txBox="1">
          <a:spLocks noChangeArrowheads="1"/>
        </xdr:cNvSpPr>
      </xdr:nvSpPr>
      <xdr:spPr bwMode="auto">
        <a:xfrm>
          <a:off x="72866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0983" name="Text Box 4"/>
        <xdr:cNvSpPr txBox="1">
          <a:spLocks noChangeArrowheads="1"/>
        </xdr:cNvSpPr>
      </xdr:nvSpPr>
      <xdr:spPr bwMode="auto">
        <a:xfrm>
          <a:off x="72580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0984" name="Text Box 4"/>
        <xdr:cNvSpPr txBox="1">
          <a:spLocks noChangeArrowheads="1"/>
        </xdr:cNvSpPr>
      </xdr:nvSpPr>
      <xdr:spPr bwMode="auto">
        <a:xfrm>
          <a:off x="72580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0985" name="Text Box 4"/>
        <xdr:cNvSpPr txBox="1">
          <a:spLocks noChangeArrowheads="1"/>
        </xdr:cNvSpPr>
      </xdr:nvSpPr>
      <xdr:spPr bwMode="auto">
        <a:xfrm>
          <a:off x="72675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50986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50987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0988" name="Text Box 4"/>
        <xdr:cNvSpPr txBox="1">
          <a:spLocks noChangeArrowheads="1"/>
        </xdr:cNvSpPr>
      </xdr:nvSpPr>
      <xdr:spPr bwMode="auto">
        <a:xfrm>
          <a:off x="72771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0989" name="Text Box 4"/>
        <xdr:cNvSpPr txBox="1">
          <a:spLocks noChangeArrowheads="1"/>
        </xdr:cNvSpPr>
      </xdr:nvSpPr>
      <xdr:spPr bwMode="auto">
        <a:xfrm>
          <a:off x="72771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6550990" name="Text Box 4"/>
        <xdr:cNvSpPr txBox="1">
          <a:spLocks noChangeArrowheads="1"/>
        </xdr:cNvSpPr>
      </xdr:nvSpPr>
      <xdr:spPr bwMode="auto">
        <a:xfrm>
          <a:off x="72675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6550991" name="Text Box 4"/>
        <xdr:cNvSpPr txBox="1">
          <a:spLocks noChangeArrowheads="1"/>
        </xdr:cNvSpPr>
      </xdr:nvSpPr>
      <xdr:spPr bwMode="auto">
        <a:xfrm>
          <a:off x="72675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6550992" name="Text Box 4"/>
        <xdr:cNvSpPr txBox="1">
          <a:spLocks noChangeArrowheads="1"/>
        </xdr:cNvSpPr>
      </xdr:nvSpPr>
      <xdr:spPr bwMode="auto">
        <a:xfrm>
          <a:off x="72675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6550993" name="Text Box 4"/>
        <xdr:cNvSpPr txBox="1">
          <a:spLocks noChangeArrowheads="1"/>
        </xdr:cNvSpPr>
      </xdr:nvSpPr>
      <xdr:spPr bwMode="auto">
        <a:xfrm>
          <a:off x="72675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6550994" name="Text Box 4"/>
        <xdr:cNvSpPr txBox="1">
          <a:spLocks noChangeArrowheads="1"/>
        </xdr:cNvSpPr>
      </xdr:nvSpPr>
      <xdr:spPr bwMode="auto">
        <a:xfrm>
          <a:off x="72675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6550995" name="Text Box 4"/>
        <xdr:cNvSpPr txBox="1">
          <a:spLocks noChangeArrowheads="1"/>
        </xdr:cNvSpPr>
      </xdr:nvSpPr>
      <xdr:spPr bwMode="auto">
        <a:xfrm>
          <a:off x="72675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6550996" name="Text Box 4"/>
        <xdr:cNvSpPr txBox="1">
          <a:spLocks noChangeArrowheads="1"/>
        </xdr:cNvSpPr>
      </xdr:nvSpPr>
      <xdr:spPr bwMode="auto">
        <a:xfrm>
          <a:off x="72675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6550997" name="Text Box 4"/>
        <xdr:cNvSpPr txBox="1">
          <a:spLocks noChangeArrowheads="1"/>
        </xdr:cNvSpPr>
      </xdr:nvSpPr>
      <xdr:spPr bwMode="auto">
        <a:xfrm>
          <a:off x="72675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6550998" name="Text Box 4"/>
        <xdr:cNvSpPr txBox="1">
          <a:spLocks noChangeArrowheads="1"/>
        </xdr:cNvSpPr>
      </xdr:nvSpPr>
      <xdr:spPr bwMode="auto">
        <a:xfrm>
          <a:off x="72675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6550999" name="Text Box 4"/>
        <xdr:cNvSpPr txBox="1">
          <a:spLocks noChangeArrowheads="1"/>
        </xdr:cNvSpPr>
      </xdr:nvSpPr>
      <xdr:spPr bwMode="auto">
        <a:xfrm>
          <a:off x="72675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1000" name="Text Box 4"/>
        <xdr:cNvSpPr txBox="1">
          <a:spLocks noChangeArrowheads="1"/>
        </xdr:cNvSpPr>
      </xdr:nvSpPr>
      <xdr:spPr bwMode="auto">
        <a:xfrm>
          <a:off x="72675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1001" name="Text Box 4"/>
        <xdr:cNvSpPr txBox="1">
          <a:spLocks noChangeArrowheads="1"/>
        </xdr:cNvSpPr>
      </xdr:nvSpPr>
      <xdr:spPr bwMode="auto">
        <a:xfrm>
          <a:off x="72675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9525</xdr:colOff>
      <xdr:row>17</xdr:row>
      <xdr:rowOff>133350</xdr:rowOff>
    </xdr:to>
    <xdr:sp macro="" textlink="">
      <xdr:nvSpPr>
        <xdr:cNvPr id="6551002" name="Text Box 4"/>
        <xdr:cNvSpPr txBox="1">
          <a:spLocks noChangeArrowheads="1"/>
        </xdr:cNvSpPr>
      </xdr:nvSpPr>
      <xdr:spPr bwMode="auto">
        <a:xfrm>
          <a:off x="72675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1003" name="Text Box 4"/>
        <xdr:cNvSpPr txBox="1">
          <a:spLocks noChangeArrowheads="1"/>
        </xdr:cNvSpPr>
      </xdr:nvSpPr>
      <xdr:spPr bwMode="auto">
        <a:xfrm>
          <a:off x="72675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19050</xdr:colOff>
      <xdr:row>17</xdr:row>
      <xdr:rowOff>133350</xdr:rowOff>
    </xdr:to>
    <xdr:sp macro="" textlink="">
      <xdr:nvSpPr>
        <xdr:cNvPr id="6551004" name="Text Box 4"/>
        <xdr:cNvSpPr txBox="1">
          <a:spLocks noChangeArrowheads="1"/>
        </xdr:cNvSpPr>
      </xdr:nvSpPr>
      <xdr:spPr bwMode="auto">
        <a:xfrm>
          <a:off x="7267575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6551005" name="Text Box 4"/>
        <xdr:cNvSpPr txBox="1">
          <a:spLocks noChangeArrowheads="1"/>
        </xdr:cNvSpPr>
      </xdr:nvSpPr>
      <xdr:spPr bwMode="auto">
        <a:xfrm>
          <a:off x="727710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19050</xdr:colOff>
      <xdr:row>17</xdr:row>
      <xdr:rowOff>133350</xdr:rowOff>
    </xdr:to>
    <xdr:sp macro="" textlink="">
      <xdr:nvSpPr>
        <xdr:cNvPr id="6551006" name="Text Box 4"/>
        <xdr:cNvSpPr txBox="1">
          <a:spLocks noChangeArrowheads="1"/>
        </xdr:cNvSpPr>
      </xdr:nvSpPr>
      <xdr:spPr bwMode="auto">
        <a:xfrm>
          <a:off x="7267575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6551007" name="Text Box 4"/>
        <xdr:cNvSpPr txBox="1">
          <a:spLocks noChangeArrowheads="1"/>
        </xdr:cNvSpPr>
      </xdr:nvSpPr>
      <xdr:spPr bwMode="auto">
        <a:xfrm>
          <a:off x="728662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6551008" name="Text Box 4"/>
        <xdr:cNvSpPr txBox="1">
          <a:spLocks noChangeArrowheads="1"/>
        </xdr:cNvSpPr>
      </xdr:nvSpPr>
      <xdr:spPr bwMode="auto">
        <a:xfrm>
          <a:off x="726757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19050</xdr:colOff>
      <xdr:row>17</xdr:row>
      <xdr:rowOff>133350</xdr:rowOff>
    </xdr:to>
    <xdr:sp macro="" textlink="">
      <xdr:nvSpPr>
        <xdr:cNvPr id="6551009" name="Text Box 4"/>
        <xdr:cNvSpPr txBox="1">
          <a:spLocks noChangeArrowheads="1"/>
        </xdr:cNvSpPr>
      </xdr:nvSpPr>
      <xdr:spPr bwMode="auto">
        <a:xfrm>
          <a:off x="7267575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6551010" name="Text Box 4"/>
        <xdr:cNvSpPr txBox="1">
          <a:spLocks noChangeArrowheads="1"/>
        </xdr:cNvSpPr>
      </xdr:nvSpPr>
      <xdr:spPr bwMode="auto">
        <a:xfrm>
          <a:off x="727710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19050</xdr:colOff>
      <xdr:row>17</xdr:row>
      <xdr:rowOff>133350</xdr:rowOff>
    </xdr:to>
    <xdr:sp macro="" textlink="">
      <xdr:nvSpPr>
        <xdr:cNvPr id="6551011" name="Text Box 4"/>
        <xdr:cNvSpPr txBox="1">
          <a:spLocks noChangeArrowheads="1"/>
        </xdr:cNvSpPr>
      </xdr:nvSpPr>
      <xdr:spPr bwMode="auto">
        <a:xfrm>
          <a:off x="7267575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6551012" name="Text Box 4"/>
        <xdr:cNvSpPr txBox="1">
          <a:spLocks noChangeArrowheads="1"/>
        </xdr:cNvSpPr>
      </xdr:nvSpPr>
      <xdr:spPr bwMode="auto">
        <a:xfrm>
          <a:off x="728662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6551013" name="Text Box 4"/>
        <xdr:cNvSpPr txBox="1">
          <a:spLocks noChangeArrowheads="1"/>
        </xdr:cNvSpPr>
      </xdr:nvSpPr>
      <xdr:spPr bwMode="auto">
        <a:xfrm>
          <a:off x="726757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1014" name="Text Box 4"/>
        <xdr:cNvSpPr txBox="1">
          <a:spLocks noChangeArrowheads="1"/>
        </xdr:cNvSpPr>
      </xdr:nvSpPr>
      <xdr:spPr bwMode="auto">
        <a:xfrm>
          <a:off x="72866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1015" name="Text Box 4"/>
        <xdr:cNvSpPr txBox="1">
          <a:spLocks noChangeArrowheads="1"/>
        </xdr:cNvSpPr>
      </xdr:nvSpPr>
      <xdr:spPr bwMode="auto">
        <a:xfrm>
          <a:off x="72580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1016" name="Text Box 4"/>
        <xdr:cNvSpPr txBox="1">
          <a:spLocks noChangeArrowheads="1"/>
        </xdr:cNvSpPr>
      </xdr:nvSpPr>
      <xdr:spPr bwMode="auto">
        <a:xfrm>
          <a:off x="72580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1017" name="Text Box 4"/>
        <xdr:cNvSpPr txBox="1">
          <a:spLocks noChangeArrowheads="1"/>
        </xdr:cNvSpPr>
      </xdr:nvSpPr>
      <xdr:spPr bwMode="auto">
        <a:xfrm>
          <a:off x="72675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66675</xdr:colOff>
      <xdr:row>16</xdr:row>
      <xdr:rowOff>133350</xdr:rowOff>
    </xdr:to>
    <xdr:sp macro="" textlink="">
      <xdr:nvSpPr>
        <xdr:cNvPr id="6551018" name="Text Box 4"/>
        <xdr:cNvSpPr txBox="1">
          <a:spLocks noChangeArrowheads="1"/>
        </xdr:cNvSpPr>
      </xdr:nvSpPr>
      <xdr:spPr bwMode="auto">
        <a:xfrm>
          <a:off x="7277100" y="3705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66675</xdr:colOff>
      <xdr:row>16</xdr:row>
      <xdr:rowOff>133350</xdr:rowOff>
    </xdr:to>
    <xdr:sp macro="" textlink="">
      <xdr:nvSpPr>
        <xdr:cNvPr id="6551019" name="Text Box 4"/>
        <xdr:cNvSpPr txBox="1">
          <a:spLocks noChangeArrowheads="1"/>
        </xdr:cNvSpPr>
      </xdr:nvSpPr>
      <xdr:spPr bwMode="auto">
        <a:xfrm>
          <a:off x="7277100" y="3705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66675</xdr:colOff>
      <xdr:row>17</xdr:row>
      <xdr:rowOff>133350</xdr:rowOff>
    </xdr:to>
    <xdr:sp macro="" textlink="">
      <xdr:nvSpPr>
        <xdr:cNvPr id="6551020" name="Text Box 4"/>
        <xdr:cNvSpPr txBox="1">
          <a:spLocks noChangeArrowheads="1"/>
        </xdr:cNvSpPr>
      </xdr:nvSpPr>
      <xdr:spPr bwMode="auto">
        <a:xfrm>
          <a:off x="7277100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66675</xdr:colOff>
      <xdr:row>17</xdr:row>
      <xdr:rowOff>133350</xdr:rowOff>
    </xdr:to>
    <xdr:sp macro="" textlink="">
      <xdr:nvSpPr>
        <xdr:cNvPr id="6551021" name="Text Box 4"/>
        <xdr:cNvSpPr txBox="1">
          <a:spLocks noChangeArrowheads="1"/>
        </xdr:cNvSpPr>
      </xdr:nvSpPr>
      <xdr:spPr bwMode="auto">
        <a:xfrm>
          <a:off x="7277100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219075</xdr:colOff>
      <xdr:row>16</xdr:row>
      <xdr:rowOff>133350</xdr:rowOff>
    </xdr:to>
    <xdr:sp macro="" textlink="">
      <xdr:nvSpPr>
        <xdr:cNvPr id="6551022" name="Text Box 4"/>
        <xdr:cNvSpPr txBox="1">
          <a:spLocks noChangeArrowheads="1"/>
        </xdr:cNvSpPr>
      </xdr:nvSpPr>
      <xdr:spPr bwMode="auto">
        <a:xfrm>
          <a:off x="72675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219075</xdr:colOff>
      <xdr:row>16</xdr:row>
      <xdr:rowOff>133350</xdr:rowOff>
    </xdr:to>
    <xdr:sp macro="" textlink="">
      <xdr:nvSpPr>
        <xdr:cNvPr id="6551023" name="Text Box 4"/>
        <xdr:cNvSpPr txBox="1">
          <a:spLocks noChangeArrowheads="1"/>
        </xdr:cNvSpPr>
      </xdr:nvSpPr>
      <xdr:spPr bwMode="auto">
        <a:xfrm>
          <a:off x="72675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219075</xdr:colOff>
      <xdr:row>16</xdr:row>
      <xdr:rowOff>133350</xdr:rowOff>
    </xdr:to>
    <xdr:sp macro="" textlink="">
      <xdr:nvSpPr>
        <xdr:cNvPr id="6551024" name="Text Box 4"/>
        <xdr:cNvSpPr txBox="1">
          <a:spLocks noChangeArrowheads="1"/>
        </xdr:cNvSpPr>
      </xdr:nvSpPr>
      <xdr:spPr bwMode="auto">
        <a:xfrm>
          <a:off x="72675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219075</xdr:colOff>
      <xdr:row>16</xdr:row>
      <xdr:rowOff>133350</xdr:rowOff>
    </xdr:to>
    <xdr:sp macro="" textlink="">
      <xdr:nvSpPr>
        <xdr:cNvPr id="6551025" name="Text Box 4"/>
        <xdr:cNvSpPr txBox="1">
          <a:spLocks noChangeArrowheads="1"/>
        </xdr:cNvSpPr>
      </xdr:nvSpPr>
      <xdr:spPr bwMode="auto">
        <a:xfrm>
          <a:off x="72675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219075</xdr:colOff>
      <xdr:row>16</xdr:row>
      <xdr:rowOff>133350</xdr:rowOff>
    </xdr:to>
    <xdr:sp macro="" textlink="">
      <xdr:nvSpPr>
        <xdr:cNvPr id="6551026" name="Text Box 4"/>
        <xdr:cNvSpPr txBox="1">
          <a:spLocks noChangeArrowheads="1"/>
        </xdr:cNvSpPr>
      </xdr:nvSpPr>
      <xdr:spPr bwMode="auto">
        <a:xfrm>
          <a:off x="72675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219075</xdr:colOff>
      <xdr:row>16</xdr:row>
      <xdr:rowOff>133350</xdr:rowOff>
    </xdr:to>
    <xdr:sp macro="" textlink="">
      <xdr:nvSpPr>
        <xdr:cNvPr id="6551027" name="Text Box 4"/>
        <xdr:cNvSpPr txBox="1">
          <a:spLocks noChangeArrowheads="1"/>
        </xdr:cNvSpPr>
      </xdr:nvSpPr>
      <xdr:spPr bwMode="auto">
        <a:xfrm>
          <a:off x="72675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219075</xdr:colOff>
      <xdr:row>16</xdr:row>
      <xdr:rowOff>133350</xdr:rowOff>
    </xdr:to>
    <xdr:sp macro="" textlink="">
      <xdr:nvSpPr>
        <xdr:cNvPr id="6551028" name="Text Box 4"/>
        <xdr:cNvSpPr txBox="1">
          <a:spLocks noChangeArrowheads="1"/>
        </xdr:cNvSpPr>
      </xdr:nvSpPr>
      <xdr:spPr bwMode="auto">
        <a:xfrm>
          <a:off x="72675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219075</xdr:colOff>
      <xdr:row>16</xdr:row>
      <xdr:rowOff>133350</xdr:rowOff>
    </xdr:to>
    <xdr:sp macro="" textlink="">
      <xdr:nvSpPr>
        <xdr:cNvPr id="6551029" name="Text Box 4"/>
        <xdr:cNvSpPr txBox="1">
          <a:spLocks noChangeArrowheads="1"/>
        </xdr:cNvSpPr>
      </xdr:nvSpPr>
      <xdr:spPr bwMode="auto">
        <a:xfrm>
          <a:off x="72675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219075</xdr:colOff>
      <xdr:row>16</xdr:row>
      <xdr:rowOff>133350</xdr:rowOff>
    </xdr:to>
    <xdr:sp macro="" textlink="">
      <xdr:nvSpPr>
        <xdr:cNvPr id="6551030" name="Text Box 4"/>
        <xdr:cNvSpPr txBox="1">
          <a:spLocks noChangeArrowheads="1"/>
        </xdr:cNvSpPr>
      </xdr:nvSpPr>
      <xdr:spPr bwMode="auto">
        <a:xfrm>
          <a:off x="72675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219075</xdr:colOff>
      <xdr:row>16</xdr:row>
      <xdr:rowOff>133350</xdr:rowOff>
    </xdr:to>
    <xdr:sp macro="" textlink="">
      <xdr:nvSpPr>
        <xdr:cNvPr id="6551031" name="Text Box 4"/>
        <xdr:cNvSpPr txBox="1">
          <a:spLocks noChangeArrowheads="1"/>
        </xdr:cNvSpPr>
      </xdr:nvSpPr>
      <xdr:spPr bwMode="auto">
        <a:xfrm>
          <a:off x="72675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104775</xdr:colOff>
      <xdr:row>17</xdr:row>
      <xdr:rowOff>133350</xdr:rowOff>
    </xdr:to>
    <xdr:sp macro="" textlink="">
      <xdr:nvSpPr>
        <xdr:cNvPr id="6551032" name="Text Box 4"/>
        <xdr:cNvSpPr txBox="1">
          <a:spLocks noChangeArrowheads="1"/>
        </xdr:cNvSpPr>
      </xdr:nvSpPr>
      <xdr:spPr bwMode="auto">
        <a:xfrm>
          <a:off x="7267575" y="38957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6551033" name="Text Box 4"/>
        <xdr:cNvSpPr txBox="1">
          <a:spLocks noChangeArrowheads="1"/>
        </xdr:cNvSpPr>
      </xdr:nvSpPr>
      <xdr:spPr bwMode="auto">
        <a:xfrm>
          <a:off x="7267575" y="3895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51034" name="Text Box 4"/>
        <xdr:cNvSpPr txBox="1">
          <a:spLocks noChangeArrowheads="1"/>
        </xdr:cNvSpPr>
      </xdr:nvSpPr>
      <xdr:spPr bwMode="auto">
        <a:xfrm>
          <a:off x="7267575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6551035" name="Text Box 4"/>
        <xdr:cNvSpPr txBox="1">
          <a:spLocks noChangeArrowheads="1"/>
        </xdr:cNvSpPr>
      </xdr:nvSpPr>
      <xdr:spPr bwMode="auto">
        <a:xfrm>
          <a:off x="7267575" y="3895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123825</xdr:colOff>
      <xdr:row>17</xdr:row>
      <xdr:rowOff>133350</xdr:rowOff>
    </xdr:to>
    <xdr:sp macro="" textlink="">
      <xdr:nvSpPr>
        <xdr:cNvPr id="6551036" name="Text Box 4"/>
        <xdr:cNvSpPr txBox="1">
          <a:spLocks noChangeArrowheads="1"/>
        </xdr:cNvSpPr>
      </xdr:nvSpPr>
      <xdr:spPr bwMode="auto">
        <a:xfrm>
          <a:off x="726757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51037" name="Text Box 4"/>
        <xdr:cNvSpPr txBox="1">
          <a:spLocks noChangeArrowheads="1"/>
        </xdr:cNvSpPr>
      </xdr:nvSpPr>
      <xdr:spPr bwMode="auto">
        <a:xfrm>
          <a:off x="7277100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123825</xdr:colOff>
      <xdr:row>17</xdr:row>
      <xdr:rowOff>133350</xdr:rowOff>
    </xdr:to>
    <xdr:sp macro="" textlink="">
      <xdr:nvSpPr>
        <xdr:cNvPr id="6551038" name="Text Box 4"/>
        <xdr:cNvSpPr txBox="1">
          <a:spLocks noChangeArrowheads="1"/>
        </xdr:cNvSpPr>
      </xdr:nvSpPr>
      <xdr:spPr bwMode="auto">
        <a:xfrm>
          <a:off x="726757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51039" name="Text Box 4"/>
        <xdr:cNvSpPr txBox="1">
          <a:spLocks noChangeArrowheads="1"/>
        </xdr:cNvSpPr>
      </xdr:nvSpPr>
      <xdr:spPr bwMode="auto">
        <a:xfrm>
          <a:off x="7286625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51040" name="Text Box 4"/>
        <xdr:cNvSpPr txBox="1">
          <a:spLocks noChangeArrowheads="1"/>
        </xdr:cNvSpPr>
      </xdr:nvSpPr>
      <xdr:spPr bwMode="auto">
        <a:xfrm>
          <a:off x="72675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123825</xdr:colOff>
      <xdr:row>17</xdr:row>
      <xdr:rowOff>133350</xdr:rowOff>
    </xdr:to>
    <xdr:sp macro="" textlink="">
      <xdr:nvSpPr>
        <xdr:cNvPr id="6551041" name="Text Box 4"/>
        <xdr:cNvSpPr txBox="1">
          <a:spLocks noChangeArrowheads="1"/>
        </xdr:cNvSpPr>
      </xdr:nvSpPr>
      <xdr:spPr bwMode="auto">
        <a:xfrm>
          <a:off x="726757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51042" name="Text Box 4"/>
        <xdr:cNvSpPr txBox="1">
          <a:spLocks noChangeArrowheads="1"/>
        </xdr:cNvSpPr>
      </xdr:nvSpPr>
      <xdr:spPr bwMode="auto">
        <a:xfrm>
          <a:off x="7277100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123825</xdr:colOff>
      <xdr:row>17</xdr:row>
      <xdr:rowOff>133350</xdr:rowOff>
    </xdr:to>
    <xdr:sp macro="" textlink="">
      <xdr:nvSpPr>
        <xdr:cNvPr id="6551043" name="Text Box 4"/>
        <xdr:cNvSpPr txBox="1">
          <a:spLocks noChangeArrowheads="1"/>
        </xdr:cNvSpPr>
      </xdr:nvSpPr>
      <xdr:spPr bwMode="auto">
        <a:xfrm>
          <a:off x="726757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51044" name="Text Box 4"/>
        <xdr:cNvSpPr txBox="1">
          <a:spLocks noChangeArrowheads="1"/>
        </xdr:cNvSpPr>
      </xdr:nvSpPr>
      <xdr:spPr bwMode="auto">
        <a:xfrm>
          <a:off x="7286625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51045" name="Text Box 4"/>
        <xdr:cNvSpPr txBox="1">
          <a:spLocks noChangeArrowheads="1"/>
        </xdr:cNvSpPr>
      </xdr:nvSpPr>
      <xdr:spPr bwMode="auto">
        <a:xfrm>
          <a:off x="72675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6551046" name="Text Box 4"/>
        <xdr:cNvSpPr txBox="1">
          <a:spLocks noChangeArrowheads="1"/>
        </xdr:cNvSpPr>
      </xdr:nvSpPr>
      <xdr:spPr bwMode="auto">
        <a:xfrm>
          <a:off x="7286625" y="38957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6551047" name="Text Box 4"/>
        <xdr:cNvSpPr txBox="1">
          <a:spLocks noChangeArrowheads="1"/>
        </xdr:cNvSpPr>
      </xdr:nvSpPr>
      <xdr:spPr bwMode="auto">
        <a:xfrm>
          <a:off x="7258050" y="38957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6551048" name="Text Box 4"/>
        <xdr:cNvSpPr txBox="1">
          <a:spLocks noChangeArrowheads="1"/>
        </xdr:cNvSpPr>
      </xdr:nvSpPr>
      <xdr:spPr bwMode="auto">
        <a:xfrm>
          <a:off x="7258050" y="38957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85725</xdr:colOff>
      <xdr:row>17</xdr:row>
      <xdr:rowOff>133350</xdr:rowOff>
    </xdr:to>
    <xdr:sp macro="" textlink="">
      <xdr:nvSpPr>
        <xdr:cNvPr id="6551049" name="Text Box 4"/>
        <xdr:cNvSpPr txBox="1">
          <a:spLocks noChangeArrowheads="1"/>
        </xdr:cNvSpPr>
      </xdr:nvSpPr>
      <xdr:spPr bwMode="auto">
        <a:xfrm>
          <a:off x="7267575" y="38957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95250</xdr:colOff>
      <xdr:row>16</xdr:row>
      <xdr:rowOff>133350</xdr:rowOff>
    </xdr:to>
    <xdr:sp macro="" textlink="">
      <xdr:nvSpPr>
        <xdr:cNvPr id="6551050" name="Text Box 4"/>
        <xdr:cNvSpPr txBox="1">
          <a:spLocks noChangeArrowheads="1"/>
        </xdr:cNvSpPr>
      </xdr:nvSpPr>
      <xdr:spPr bwMode="auto">
        <a:xfrm>
          <a:off x="7277100" y="3705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95250</xdr:colOff>
      <xdr:row>16</xdr:row>
      <xdr:rowOff>133350</xdr:rowOff>
    </xdr:to>
    <xdr:sp macro="" textlink="">
      <xdr:nvSpPr>
        <xdr:cNvPr id="6551051" name="Text Box 4"/>
        <xdr:cNvSpPr txBox="1">
          <a:spLocks noChangeArrowheads="1"/>
        </xdr:cNvSpPr>
      </xdr:nvSpPr>
      <xdr:spPr bwMode="auto">
        <a:xfrm>
          <a:off x="7277100" y="3705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6551052" name="Text Box 4"/>
        <xdr:cNvSpPr txBox="1">
          <a:spLocks noChangeArrowheads="1"/>
        </xdr:cNvSpPr>
      </xdr:nvSpPr>
      <xdr:spPr bwMode="auto">
        <a:xfrm>
          <a:off x="7277100" y="38957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6551053" name="Text Box 4"/>
        <xdr:cNvSpPr txBox="1">
          <a:spLocks noChangeArrowheads="1"/>
        </xdr:cNvSpPr>
      </xdr:nvSpPr>
      <xdr:spPr bwMode="auto">
        <a:xfrm>
          <a:off x="7277100" y="38957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247650</xdr:colOff>
      <xdr:row>16</xdr:row>
      <xdr:rowOff>133350</xdr:rowOff>
    </xdr:to>
    <xdr:sp macro="" textlink="">
      <xdr:nvSpPr>
        <xdr:cNvPr id="6551054" name="Text Box 4"/>
        <xdr:cNvSpPr txBox="1">
          <a:spLocks noChangeArrowheads="1"/>
        </xdr:cNvSpPr>
      </xdr:nvSpPr>
      <xdr:spPr bwMode="auto">
        <a:xfrm>
          <a:off x="726757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247650</xdr:colOff>
      <xdr:row>16</xdr:row>
      <xdr:rowOff>133350</xdr:rowOff>
    </xdr:to>
    <xdr:sp macro="" textlink="">
      <xdr:nvSpPr>
        <xdr:cNvPr id="6551055" name="Text Box 4"/>
        <xdr:cNvSpPr txBox="1">
          <a:spLocks noChangeArrowheads="1"/>
        </xdr:cNvSpPr>
      </xdr:nvSpPr>
      <xdr:spPr bwMode="auto">
        <a:xfrm>
          <a:off x="726757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247650</xdr:colOff>
      <xdr:row>16</xdr:row>
      <xdr:rowOff>133350</xdr:rowOff>
    </xdr:to>
    <xdr:sp macro="" textlink="">
      <xdr:nvSpPr>
        <xdr:cNvPr id="6551056" name="Text Box 4"/>
        <xdr:cNvSpPr txBox="1">
          <a:spLocks noChangeArrowheads="1"/>
        </xdr:cNvSpPr>
      </xdr:nvSpPr>
      <xdr:spPr bwMode="auto">
        <a:xfrm>
          <a:off x="726757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247650</xdr:colOff>
      <xdr:row>16</xdr:row>
      <xdr:rowOff>133350</xdr:rowOff>
    </xdr:to>
    <xdr:sp macro="" textlink="">
      <xdr:nvSpPr>
        <xdr:cNvPr id="6551057" name="Text Box 4"/>
        <xdr:cNvSpPr txBox="1">
          <a:spLocks noChangeArrowheads="1"/>
        </xdr:cNvSpPr>
      </xdr:nvSpPr>
      <xdr:spPr bwMode="auto">
        <a:xfrm>
          <a:off x="726757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247650</xdr:colOff>
      <xdr:row>16</xdr:row>
      <xdr:rowOff>133350</xdr:rowOff>
    </xdr:to>
    <xdr:sp macro="" textlink="">
      <xdr:nvSpPr>
        <xdr:cNvPr id="6551058" name="Text Box 4"/>
        <xdr:cNvSpPr txBox="1">
          <a:spLocks noChangeArrowheads="1"/>
        </xdr:cNvSpPr>
      </xdr:nvSpPr>
      <xdr:spPr bwMode="auto">
        <a:xfrm>
          <a:off x="726757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247650</xdr:colOff>
      <xdr:row>16</xdr:row>
      <xdr:rowOff>133350</xdr:rowOff>
    </xdr:to>
    <xdr:sp macro="" textlink="">
      <xdr:nvSpPr>
        <xdr:cNvPr id="6551059" name="Text Box 4"/>
        <xdr:cNvSpPr txBox="1">
          <a:spLocks noChangeArrowheads="1"/>
        </xdr:cNvSpPr>
      </xdr:nvSpPr>
      <xdr:spPr bwMode="auto">
        <a:xfrm>
          <a:off x="726757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247650</xdr:colOff>
      <xdr:row>16</xdr:row>
      <xdr:rowOff>133350</xdr:rowOff>
    </xdr:to>
    <xdr:sp macro="" textlink="">
      <xdr:nvSpPr>
        <xdr:cNvPr id="6551060" name="Text Box 4"/>
        <xdr:cNvSpPr txBox="1">
          <a:spLocks noChangeArrowheads="1"/>
        </xdr:cNvSpPr>
      </xdr:nvSpPr>
      <xdr:spPr bwMode="auto">
        <a:xfrm>
          <a:off x="726757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247650</xdr:colOff>
      <xdr:row>16</xdr:row>
      <xdr:rowOff>133350</xdr:rowOff>
    </xdr:to>
    <xdr:sp macro="" textlink="">
      <xdr:nvSpPr>
        <xdr:cNvPr id="6551061" name="Text Box 4"/>
        <xdr:cNvSpPr txBox="1">
          <a:spLocks noChangeArrowheads="1"/>
        </xdr:cNvSpPr>
      </xdr:nvSpPr>
      <xdr:spPr bwMode="auto">
        <a:xfrm>
          <a:off x="726757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247650</xdr:colOff>
      <xdr:row>16</xdr:row>
      <xdr:rowOff>133350</xdr:rowOff>
    </xdr:to>
    <xdr:sp macro="" textlink="">
      <xdr:nvSpPr>
        <xdr:cNvPr id="6551062" name="Text Box 4"/>
        <xdr:cNvSpPr txBox="1">
          <a:spLocks noChangeArrowheads="1"/>
        </xdr:cNvSpPr>
      </xdr:nvSpPr>
      <xdr:spPr bwMode="auto">
        <a:xfrm>
          <a:off x="726757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247650</xdr:colOff>
      <xdr:row>16</xdr:row>
      <xdr:rowOff>133350</xdr:rowOff>
    </xdr:to>
    <xdr:sp macro="" textlink="">
      <xdr:nvSpPr>
        <xdr:cNvPr id="6551063" name="Text Box 4"/>
        <xdr:cNvSpPr txBox="1">
          <a:spLocks noChangeArrowheads="1"/>
        </xdr:cNvSpPr>
      </xdr:nvSpPr>
      <xdr:spPr bwMode="auto">
        <a:xfrm>
          <a:off x="726757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51064" name="Text Box 4"/>
        <xdr:cNvSpPr txBox="1">
          <a:spLocks noChangeArrowheads="1"/>
        </xdr:cNvSpPr>
      </xdr:nvSpPr>
      <xdr:spPr bwMode="auto">
        <a:xfrm>
          <a:off x="72675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123825</xdr:colOff>
      <xdr:row>17</xdr:row>
      <xdr:rowOff>133350</xdr:rowOff>
    </xdr:to>
    <xdr:sp macro="" textlink="">
      <xdr:nvSpPr>
        <xdr:cNvPr id="6551065" name="Text Box 4"/>
        <xdr:cNvSpPr txBox="1">
          <a:spLocks noChangeArrowheads="1"/>
        </xdr:cNvSpPr>
      </xdr:nvSpPr>
      <xdr:spPr bwMode="auto">
        <a:xfrm>
          <a:off x="726757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142875</xdr:colOff>
      <xdr:row>17</xdr:row>
      <xdr:rowOff>133350</xdr:rowOff>
    </xdr:to>
    <xdr:sp macro="" textlink="">
      <xdr:nvSpPr>
        <xdr:cNvPr id="6551066" name="Text Box 4"/>
        <xdr:cNvSpPr txBox="1">
          <a:spLocks noChangeArrowheads="1"/>
        </xdr:cNvSpPr>
      </xdr:nvSpPr>
      <xdr:spPr bwMode="auto">
        <a:xfrm>
          <a:off x="726757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123825</xdr:colOff>
      <xdr:row>17</xdr:row>
      <xdr:rowOff>133350</xdr:rowOff>
    </xdr:to>
    <xdr:sp macro="" textlink="">
      <xdr:nvSpPr>
        <xdr:cNvPr id="6551067" name="Text Box 4"/>
        <xdr:cNvSpPr txBox="1">
          <a:spLocks noChangeArrowheads="1"/>
        </xdr:cNvSpPr>
      </xdr:nvSpPr>
      <xdr:spPr bwMode="auto">
        <a:xfrm>
          <a:off x="726757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152400</xdr:colOff>
      <xdr:row>17</xdr:row>
      <xdr:rowOff>133350</xdr:rowOff>
    </xdr:to>
    <xdr:sp macro="" textlink="">
      <xdr:nvSpPr>
        <xdr:cNvPr id="6551068" name="Text Box 4"/>
        <xdr:cNvSpPr txBox="1">
          <a:spLocks noChangeArrowheads="1"/>
        </xdr:cNvSpPr>
      </xdr:nvSpPr>
      <xdr:spPr bwMode="auto">
        <a:xfrm>
          <a:off x="726757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161925</xdr:colOff>
      <xdr:row>17</xdr:row>
      <xdr:rowOff>133350</xdr:rowOff>
    </xdr:to>
    <xdr:sp macro="" textlink="">
      <xdr:nvSpPr>
        <xdr:cNvPr id="6551069" name="Text Box 4"/>
        <xdr:cNvSpPr txBox="1">
          <a:spLocks noChangeArrowheads="1"/>
        </xdr:cNvSpPr>
      </xdr:nvSpPr>
      <xdr:spPr bwMode="auto">
        <a:xfrm>
          <a:off x="7277100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152400</xdr:colOff>
      <xdr:row>17</xdr:row>
      <xdr:rowOff>133350</xdr:rowOff>
    </xdr:to>
    <xdr:sp macro="" textlink="">
      <xdr:nvSpPr>
        <xdr:cNvPr id="6551070" name="Text Box 4"/>
        <xdr:cNvSpPr txBox="1">
          <a:spLocks noChangeArrowheads="1"/>
        </xdr:cNvSpPr>
      </xdr:nvSpPr>
      <xdr:spPr bwMode="auto">
        <a:xfrm>
          <a:off x="726757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161925</xdr:colOff>
      <xdr:row>17</xdr:row>
      <xdr:rowOff>133350</xdr:rowOff>
    </xdr:to>
    <xdr:sp macro="" textlink="">
      <xdr:nvSpPr>
        <xdr:cNvPr id="6551071" name="Text Box 4"/>
        <xdr:cNvSpPr txBox="1">
          <a:spLocks noChangeArrowheads="1"/>
        </xdr:cNvSpPr>
      </xdr:nvSpPr>
      <xdr:spPr bwMode="auto">
        <a:xfrm>
          <a:off x="72866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161925</xdr:colOff>
      <xdr:row>17</xdr:row>
      <xdr:rowOff>133350</xdr:rowOff>
    </xdr:to>
    <xdr:sp macro="" textlink="">
      <xdr:nvSpPr>
        <xdr:cNvPr id="6551072" name="Text Box 4"/>
        <xdr:cNvSpPr txBox="1">
          <a:spLocks noChangeArrowheads="1"/>
        </xdr:cNvSpPr>
      </xdr:nvSpPr>
      <xdr:spPr bwMode="auto">
        <a:xfrm>
          <a:off x="726757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152400</xdr:colOff>
      <xdr:row>17</xdr:row>
      <xdr:rowOff>133350</xdr:rowOff>
    </xdr:to>
    <xdr:sp macro="" textlink="">
      <xdr:nvSpPr>
        <xdr:cNvPr id="6551073" name="Text Box 4"/>
        <xdr:cNvSpPr txBox="1">
          <a:spLocks noChangeArrowheads="1"/>
        </xdr:cNvSpPr>
      </xdr:nvSpPr>
      <xdr:spPr bwMode="auto">
        <a:xfrm>
          <a:off x="726757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161925</xdr:colOff>
      <xdr:row>17</xdr:row>
      <xdr:rowOff>133350</xdr:rowOff>
    </xdr:to>
    <xdr:sp macro="" textlink="">
      <xdr:nvSpPr>
        <xdr:cNvPr id="6551074" name="Text Box 4"/>
        <xdr:cNvSpPr txBox="1">
          <a:spLocks noChangeArrowheads="1"/>
        </xdr:cNvSpPr>
      </xdr:nvSpPr>
      <xdr:spPr bwMode="auto">
        <a:xfrm>
          <a:off x="7277100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152400</xdr:colOff>
      <xdr:row>17</xdr:row>
      <xdr:rowOff>133350</xdr:rowOff>
    </xdr:to>
    <xdr:sp macro="" textlink="">
      <xdr:nvSpPr>
        <xdr:cNvPr id="6551075" name="Text Box 4"/>
        <xdr:cNvSpPr txBox="1">
          <a:spLocks noChangeArrowheads="1"/>
        </xdr:cNvSpPr>
      </xdr:nvSpPr>
      <xdr:spPr bwMode="auto">
        <a:xfrm>
          <a:off x="726757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161925</xdr:colOff>
      <xdr:row>17</xdr:row>
      <xdr:rowOff>133350</xdr:rowOff>
    </xdr:to>
    <xdr:sp macro="" textlink="">
      <xdr:nvSpPr>
        <xdr:cNvPr id="6551076" name="Text Box 4"/>
        <xdr:cNvSpPr txBox="1">
          <a:spLocks noChangeArrowheads="1"/>
        </xdr:cNvSpPr>
      </xdr:nvSpPr>
      <xdr:spPr bwMode="auto">
        <a:xfrm>
          <a:off x="72866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161925</xdr:colOff>
      <xdr:row>17</xdr:row>
      <xdr:rowOff>133350</xdr:rowOff>
    </xdr:to>
    <xdr:sp macro="" textlink="">
      <xdr:nvSpPr>
        <xdr:cNvPr id="6551077" name="Text Box 4"/>
        <xdr:cNvSpPr txBox="1">
          <a:spLocks noChangeArrowheads="1"/>
        </xdr:cNvSpPr>
      </xdr:nvSpPr>
      <xdr:spPr bwMode="auto">
        <a:xfrm>
          <a:off x="726757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123825</xdr:colOff>
      <xdr:row>17</xdr:row>
      <xdr:rowOff>133350</xdr:rowOff>
    </xdr:to>
    <xdr:sp macro="" textlink="">
      <xdr:nvSpPr>
        <xdr:cNvPr id="6551078" name="Text Box 4"/>
        <xdr:cNvSpPr txBox="1">
          <a:spLocks noChangeArrowheads="1"/>
        </xdr:cNvSpPr>
      </xdr:nvSpPr>
      <xdr:spPr bwMode="auto">
        <a:xfrm>
          <a:off x="7286625" y="38957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123825</xdr:colOff>
      <xdr:row>17</xdr:row>
      <xdr:rowOff>133350</xdr:rowOff>
    </xdr:to>
    <xdr:sp macro="" textlink="">
      <xdr:nvSpPr>
        <xdr:cNvPr id="6551079" name="Text Box 4"/>
        <xdr:cNvSpPr txBox="1">
          <a:spLocks noChangeArrowheads="1"/>
        </xdr:cNvSpPr>
      </xdr:nvSpPr>
      <xdr:spPr bwMode="auto">
        <a:xfrm>
          <a:off x="7258050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123825</xdr:colOff>
      <xdr:row>17</xdr:row>
      <xdr:rowOff>133350</xdr:rowOff>
    </xdr:to>
    <xdr:sp macro="" textlink="">
      <xdr:nvSpPr>
        <xdr:cNvPr id="6551080" name="Text Box 4"/>
        <xdr:cNvSpPr txBox="1">
          <a:spLocks noChangeArrowheads="1"/>
        </xdr:cNvSpPr>
      </xdr:nvSpPr>
      <xdr:spPr bwMode="auto">
        <a:xfrm>
          <a:off x="7258050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51081" name="Text Box 4"/>
        <xdr:cNvSpPr txBox="1">
          <a:spLocks noChangeArrowheads="1"/>
        </xdr:cNvSpPr>
      </xdr:nvSpPr>
      <xdr:spPr bwMode="auto">
        <a:xfrm>
          <a:off x="7267575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8</xdr:col>
      <xdr:colOff>533400</xdr:colOff>
      <xdr:row>16</xdr:row>
      <xdr:rowOff>133350</xdr:rowOff>
    </xdr:to>
    <xdr:sp macro="" textlink="">
      <xdr:nvSpPr>
        <xdr:cNvPr id="6551082" name="Text Box 4"/>
        <xdr:cNvSpPr txBox="1">
          <a:spLocks noChangeArrowheads="1"/>
        </xdr:cNvSpPr>
      </xdr:nvSpPr>
      <xdr:spPr bwMode="auto">
        <a:xfrm>
          <a:off x="7277100" y="3705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8</xdr:col>
      <xdr:colOff>533400</xdr:colOff>
      <xdr:row>16</xdr:row>
      <xdr:rowOff>133350</xdr:rowOff>
    </xdr:to>
    <xdr:sp macro="" textlink="">
      <xdr:nvSpPr>
        <xdr:cNvPr id="6551083" name="Text Box 4"/>
        <xdr:cNvSpPr txBox="1">
          <a:spLocks noChangeArrowheads="1"/>
        </xdr:cNvSpPr>
      </xdr:nvSpPr>
      <xdr:spPr bwMode="auto">
        <a:xfrm>
          <a:off x="7277100" y="3705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533400</xdr:colOff>
      <xdr:row>17</xdr:row>
      <xdr:rowOff>133350</xdr:rowOff>
    </xdr:to>
    <xdr:sp macro="" textlink="">
      <xdr:nvSpPr>
        <xdr:cNvPr id="6551084" name="Text Box 4"/>
        <xdr:cNvSpPr txBox="1">
          <a:spLocks noChangeArrowheads="1"/>
        </xdr:cNvSpPr>
      </xdr:nvSpPr>
      <xdr:spPr bwMode="auto">
        <a:xfrm>
          <a:off x="7277100" y="3895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533400</xdr:colOff>
      <xdr:row>17</xdr:row>
      <xdr:rowOff>133350</xdr:rowOff>
    </xdr:to>
    <xdr:sp macro="" textlink="">
      <xdr:nvSpPr>
        <xdr:cNvPr id="6551085" name="Text Box 4"/>
        <xdr:cNvSpPr txBox="1">
          <a:spLocks noChangeArrowheads="1"/>
        </xdr:cNvSpPr>
      </xdr:nvSpPr>
      <xdr:spPr bwMode="auto">
        <a:xfrm>
          <a:off x="7277100" y="3895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133350</xdr:colOff>
      <xdr:row>16</xdr:row>
      <xdr:rowOff>133350</xdr:rowOff>
    </xdr:to>
    <xdr:sp macro="" textlink="">
      <xdr:nvSpPr>
        <xdr:cNvPr id="6551086" name="Text Box 4"/>
        <xdr:cNvSpPr txBox="1">
          <a:spLocks noChangeArrowheads="1"/>
        </xdr:cNvSpPr>
      </xdr:nvSpPr>
      <xdr:spPr bwMode="auto">
        <a:xfrm>
          <a:off x="72675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133350</xdr:colOff>
      <xdr:row>16</xdr:row>
      <xdr:rowOff>133350</xdr:rowOff>
    </xdr:to>
    <xdr:sp macro="" textlink="">
      <xdr:nvSpPr>
        <xdr:cNvPr id="6551087" name="Text Box 4"/>
        <xdr:cNvSpPr txBox="1">
          <a:spLocks noChangeArrowheads="1"/>
        </xdr:cNvSpPr>
      </xdr:nvSpPr>
      <xdr:spPr bwMode="auto">
        <a:xfrm>
          <a:off x="72675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133350</xdr:colOff>
      <xdr:row>16</xdr:row>
      <xdr:rowOff>133350</xdr:rowOff>
    </xdr:to>
    <xdr:sp macro="" textlink="">
      <xdr:nvSpPr>
        <xdr:cNvPr id="6551088" name="Text Box 4"/>
        <xdr:cNvSpPr txBox="1">
          <a:spLocks noChangeArrowheads="1"/>
        </xdr:cNvSpPr>
      </xdr:nvSpPr>
      <xdr:spPr bwMode="auto">
        <a:xfrm>
          <a:off x="72675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133350</xdr:colOff>
      <xdr:row>16</xdr:row>
      <xdr:rowOff>133350</xdr:rowOff>
    </xdr:to>
    <xdr:sp macro="" textlink="">
      <xdr:nvSpPr>
        <xdr:cNvPr id="6551089" name="Text Box 4"/>
        <xdr:cNvSpPr txBox="1">
          <a:spLocks noChangeArrowheads="1"/>
        </xdr:cNvSpPr>
      </xdr:nvSpPr>
      <xdr:spPr bwMode="auto">
        <a:xfrm>
          <a:off x="72675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133350</xdr:colOff>
      <xdr:row>16</xdr:row>
      <xdr:rowOff>133350</xdr:rowOff>
    </xdr:to>
    <xdr:sp macro="" textlink="">
      <xdr:nvSpPr>
        <xdr:cNvPr id="6551090" name="Text Box 4"/>
        <xdr:cNvSpPr txBox="1">
          <a:spLocks noChangeArrowheads="1"/>
        </xdr:cNvSpPr>
      </xdr:nvSpPr>
      <xdr:spPr bwMode="auto">
        <a:xfrm>
          <a:off x="72675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133350</xdr:colOff>
      <xdr:row>16</xdr:row>
      <xdr:rowOff>133350</xdr:rowOff>
    </xdr:to>
    <xdr:sp macro="" textlink="">
      <xdr:nvSpPr>
        <xdr:cNvPr id="6551091" name="Text Box 4"/>
        <xdr:cNvSpPr txBox="1">
          <a:spLocks noChangeArrowheads="1"/>
        </xdr:cNvSpPr>
      </xdr:nvSpPr>
      <xdr:spPr bwMode="auto">
        <a:xfrm>
          <a:off x="72675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133350</xdr:colOff>
      <xdr:row>16</xdr:row>
      <xdr:rowOff>133350</xdr:rowOff>
    </xdr:to>
    <xdr:sp macro="" textlink="">
      <xdr:nvSpPr>
        <xdr:cNvPr id="6551092" name="Text Box 4"/>
        <xdr:cNvSpPr txBox="1">
          <a:spLocks noChangeArrowheads="1"/>
        </xdr:cNvSpPr>
      </xdr:nvSpPr>
      <xdr:spPr bwMode="auto">
        <a:xfrm>
          <a:off x="72675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133350</xdr:colOff>
      <xdr:row>16</xdr:row>
      <xdr:rowOff>133350</xdr:rowOff>
    </xdr:to>
    <xdr:sp macro="" textlink="">
      <xdr:nvSpPr>
        <xdr:cNvPr id="6551093" name="Text Box 4"/>
        <xdr:cNvSpPr txBox="1">
          <a:spLocks noChangeArrowheads="1"/>
        </xdr:cNvSpPr>
      </xdr:nvSpPr>
      <xdr:spPr bwMode="auto">
        <a:xfrm>
          <a:off x="72675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133350</xdr:colOff>
      <xdr:row>16</xdr:row>
      <xdr:rowOff>133350</xdr:rowOff>
    </xdr:to>
    <xdr:sp macro="" textlink="">
      <xdr:nvSpPr>
        <xdr:cNvPr id="6551094" name="Text Box 4"/>
        <xdr:cNvSpPr txBox="1">
          <a:spLocks noChangeArrowheads="1"/>
        </xdr:cNvSpPr>
      </xdr:nvSpPr>
      <xdr:spPr bwMode="auto">
        <a:xfrm>
          <a:off x="72675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133350</xdr:colOff>
      <xdr:row>16</xdr:row>
      <xdr:rowOff>133350</xdr:rowOff>
    </xdr:to>
    <xdr:sp macro="" textlink="">
      <xdr:nvSpPr>
        <xdr:cNvPr id="6551095" name="Text Box 4"/>
        <xdr:cNvSpPr txBox="1">
          <a:spLocks noChangeArrowheads="1"/>
        </xdr:cNvSpPr>
      </xdr:nvSpPr>
      <xdr:spPr bwMode="auto">
        <a:xfrm>
          <a:off x="72675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8</xdr:col>
      <xdr:colOff>571500</xdr:colOff>
      <xdr:row>17</xdr:row>
      <xdr:rowOff>133350</xdr:rowOff>
    </xdr:to>
    <xdr:sp macro="" textlink="">
      <xdr:nvSpPr>
        <xdr:cNvPr id="6551096" name="Text Box 4"/>
        <xdr:cNvSpPr txBox="1">
          <a:spLocks noChangeArrowheads="1"/>
        </xdr:cNvSpPr>
      </xdr:nvSpPr>
      <xdr:spPr bwMode="auto">
        <a:xfrm>
          <a:off x="7267575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8</xdr:col>
      <xdr:colOff>561975</xdr:colOff>
      <xdr:row>17</xdr:row>
      <xdr:rowOff>133350</xdr:rowOff>
    </xdr:to>
    <xdr:sp macro="" textlink="">
      <xdr:nvSpPr>
        <xdr:cNvPr id="6551097" name="Text Box 4"/>
        <xdr:cNvSpPr txBox="1">
          <a:spLocks noChangeArrowheads="1"/>
        </xdr:cNvSpPr>
      </xdr:nvSpPr>
      <xdr:spPr bwMode="auto">
        <a:xfrm>
          <a:off x="72675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6551098" name="Text Box 4"/>
        <xdr:cNvSpPr txBox="1">
          <a:spLocks noChangeArrowheads="1"/>
        </xdr:cNvSpPr>
      </xdr:nvSpPr>
      <xdr:spPr bwMode="auto">
        <a:xfrm>
          <a:off x="726757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8</xdr:col>
      <xdr:colOff>561975</xdr:colOff>
      <xdr:row>17</xdr:row>
      <xdr:rowOff>133350</xdr:rowOff>
    </xdr:to>
    <xdr:sp macro="" textlink="">
      <xdr:nvSpPr>
        <xdr:cNvPr id="6551099" name="Text Box 4"/>
        <xdr:cNvSpPr txBox="1">
          <a:spLocks noChangeArrowheads="1"/>
        </xdr:cNvSpPr>
      </xdr:nvSpPr>
      <xdr:spPr bwMode="auto">
        <a:xfrm>
          <a:off x="72675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38100</xdr:colOff>
      <xdr:row>17</xdr:row>
      <xdr:rowOff>133350</xdr:rowOff>
    </xdr:to>
    <xdr:sp macro="" textlink="">
      <xdr:nvSpPr>
        <xdr:cNvPr id="6551100" name="Text Box 4"/>
        <xdr:cNvSpPr txBox="1">
          <a:spLocks noChangeArrowheads="1"/>
        </xdr:cNvSpPr>
      </xdr:nvSpPr>
      <xdr:spPr bwMode="auto">
        <a:xfrm>
          <a:off x="72675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47625</xdr:colOff>
      <xdr:row>17</xdr:row>
      <xdr:rowOff>133350</xdr:rowOff>
    </xdr:to>
    <xdr:sp macro="" textlink="">
      <xdr:nvSpPr>
        <xdr:cNvPr id="6551101" name="Text Box 4"/>
        <xdr:cNvSpPr txBox="1">
          <a:spLocks noChangeArrowheads="1"/>
        </xdr:cNvSpPr>
      </xdr:nvSpPr>
      <xdr:spPr bwMode="auto">
        <a:xfrm>
          <a:off x="72771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38100</xdr:colOff>
      <xdr:row>17</xdr:row>
      <xdr:rowOff>133350</xdr:rowOff>
    </xdr:to>
    <xdr:sp macro="" textlink="">
      <xdr:nvSpPr>
        <xdr:cNvPr id="6551102" name="Text Box 4"/>
        <xdr:cNvSpPr txBox="1">
          <a:spLocks noChangeArrowheads="1"/>
        </xdr:cNvSpPr>
      </xdr:nvSpPr>
      <xdr:spPr bwMode="auto">
        <a:xfrm>
          <a:off x="72675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47625</xdr:colOff>
      <xdr:row>17</xdr:row>
      <xdr:rowOff>133350</xdr:rowOff>
    </xdr:to>
    <xdr:sp macro="" textlink="">
      <xdr:nvSpPr>
        <xdr:cNvPr id="6551103" name="Text Box 4"/>
        <xdr:cNvSpPr txBox="1">
          <a:spLocks noChangeArrowheads="1"/>
        </xdr:cNvSpPr>
      </xdr:nvSpPr>
      <xdr:spPr bwMode="auto">
        <a:xfrm>
          <a:off x="72866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47625</xdr:colOff>
      <xdr:row>17</xdr:row>
      <xdr:rowOff>133350</xdr:rowOff>
    </xdr:to>
    <xdr:sp macro="" textlink="">
      <xdr:nvSpPr>
        <xdr:cNvPr id="6551104" name="Text Box 4"/>
        <xdr:cNvSpPr txBox="1">
          <a:spLocks noChangeArrowheads="1"/>
        </xdr:cNvSpPr>
      </xdr:nvSpPr>
      <xdr:spPr bwMode="auto">
        <a:xfrm>
          <a:off x="726757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38100</xdr:colOff>
      <xdr:row>17</xdr:row>
      <xdr:rowOff>133350</xdr:rowOff>
    </xdr:to>
    <xdr:sp macro="" textlink="">
      <xdr:nvSpPr>
        <xdr:cNvPr id="6551105" name="Text Box 4"/>
        <xdr:cNvSpPr txBox="1">
          <a:spLocks noChangeArrowheads="1"/>
        </xdr:cNvSpPr>
      </xdr:nvSpPr>
      <xdr:spPr bwMode="auto">
        <a:xfrm>
          <a:off x="72675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47625</xdr:colOff>
      <xdr:row>17</xdr:row>
      <xdr:rowOff>133350</xdr:rowOff>
    </xdr:to>
    <xdr:sp macro="" textlink="">
      <xdr:nvSpPr>
        <xdr:cNvPr id="6551106" name="Text Box 4"/>
        <xdr:cNvSpPr txBox="1">
          <a:spLocks noChangeArrowheads="1"/>
        </xdr:cNvSpPr>
      </xdr:nvSpPr>
      <xdr:spPr bwMode="auto">
        <a:xfrm>
          <a:off x="72771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38100</xdr:colOff>
      <xdr:row>17</xdr:row>
      <xdr:rowOff>133350</xdr:rowOff>
    </xdr:to>
    <xdr:sp macro="" textlink="">
      <xdr:nvSpPr>
        <xdr:cNvPr id="6551107" name="Text Box 4"/>
        <xdr:cNvSpPr txBox="1">
          <a:spLocks noChangeArrowheads="1"/>
        </xdr:cNvSpPr>
      </xdr:nvSpPr>
      <xdr:spPr bwMode="auto">
        <a:xfrm>
          <a:off x="72675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47625</xdr:colOff>
      <xdr:row>17</xdr:row>
      <xdr:rowOff>133350</xdr:rowOff>
    </xdr:to>
    <xdr:sp macro="" textlink="">
      <xdr:nvSpPr>
        <xdr:cNvPr id="6551108" name="Text Box 4"/>
        <xdr:cNvSpPr txBox="1">
          <a:spLocks noChangeArrowheads="1"/>
        </xdr:cNvSpPr>
      </xdr:nvSpPr>
      <xdr:spPr bwMode="auto">
        <a:xfrm>
          <a:off x="72866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47625</xdr:colOff>
      <xdr:row>17</xdr:row>
      <xdr:rowOff>133350</xdr:rowOff>
    </xdr:to>
    <xdr:sp macro="" textlink="">
      <xdr:nvSpPr>
        <xdr:cNvPr id="6551109" name="Text Box 4"/>
        <xdr:cNvSpPr txBox="1">
          <a:spLocks noChangeArrowheads="1"/>
        </xdr:cNvSpPr>
      </xdr:nvSpPr>
      <xdr:spPr bwMode="auto">
        <a:xfrm>
          <a:off x="726757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8</xdr:col>
      <xdr:colOff>561975</xdr:colOff>
      <xdr:row>17</xdr:row>
      <xdr:rowOff>133350</xdr:rowOff>
    </xdr:to>
    <xdr:sp macro="" textlink="">
      <xdr:nvSpPr>
        <xdr:cNvPr id="6551110" name="Text Box 4"/>
        <xdr:cNvSpPr txBox="1">
          <a:spLocks noChangeArrowheads="1"/>
        </xdr:cNvSpPr>
      </xdr:nvSpPr>
      <xdr:spPr bwMode="auto">
        <a:xfrm>
          <a:off x="7286625" y="3895725"/>
          <a:ext cx="66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8</xdr:col>
      <xdr:colOff>561975</xdr:colOff>
      <xdr:row>17</xdr:row>
      <xdr:rowOff>133350</xdr:rowOff>
    </xdr:to>
    <xdr:sp macro="" textlink="">
      <xdr:nvSpPr>
        <xdr:cNvPr id="6551111" name="Text Box 4"/>
        <xdr:cNvSpPr txBox="1">
          <a:spLocks noChangeArrowheads="1"/>
        </xdr:cNvSpPr>
      </xdr:nvSpPr>
      <xdr:spPr bwMode="auto">
        <a:xfrm>
          <a:off x="72580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8</xdr:col>
      <xdr:colOff>561975</xdr:colOff>
      <xdr:row>17</xdr:row>
      <xdr:rowOff>133350</xdr:rowOff>
    </xdr:to>
    <xdr:sp macro="" textlink="">
      <xdr:nvSpPr>
        <xdr:cNvPr id="6551112" name="Text Box 4"/>
        <xdr:cNvSpPr txBox="1">
          <a:spLocks noChangeArrowheads="1"/>
        </xdr:cNvSpPr>
      </xdr:nvSpPr>
      <xdr:spPr bwMode="auto">
        <a:xfrm>
          <a:off x="72580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8</xdr:col>
      <xdr:colOff>552450</xdr:colOff>
      <xdr:row>17</xdr:row>
      <xdr:rowOff>133350</xdr:rowOff>
    </xdr:to>
    <xdr:sp macro="" textlink="">
      <xdr:nvSpPr>
        <xdr:cNvPr id="6551113" name="Text Box 4"/>
        <xdr:cNvSpPr txBox="1">
          <a:spLocks noChangeArrowheads="1"/>
        </xdr:cNvSpPr>
      </xdr:nvSpPr>
      <xdr:spPr bwMode="auto">
        <a:xfrm>
          <a:off x="7267575" y="3895725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533400</xdr:colOff>
      <xdr:row>17</xdr:row>
      <xdr:rowOff>133350</xdr:rowOff>
    </xdr:to>
    <xdr:sp macro="" textlink="">
      <xdr:nvSpPr>
        <xdr:cNvPr id="6551114" name="Text Box 4"/>
        <xdr:cNvSpPr txBox="1">
          <a:spLocks noChangeArrowheads="1"/>
        </xdr:cNvSpPr>
      </xdr:nvSpPr>
      <xdr:spPr bwMode="auto">
        <a:xfrm>
          <a:off x="7277100" y="3895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533400</xdr:colOff>
      <xdr:row>17</xdr:row>
      <xdr:rowOff>133350</xdr:rowOff>
    </xdr:to>
    <xdr:sp macro="" textlink="">
      <xdr:nvSpPr>
        <xdr:cNvPr id="6551115" name="Text Box 4"/>
        <xdr:cNvSpPr txBox="1">
          <a:spLocks noChangeArrowheads="1"/>
        </xdr:cNvSpPr>
      </xdr:nvSpPr>
      <xdr:spPr bwMode="auto">
        <a:xfrm>
          <a:off x="7277100" y="3895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6551116" name="Text Box 4"/>
        <xdr:cNvSpPr txBox="1">
          <a:spLocks noChangeArrowheads="1"/>
        </xdr:cNvSpPr>
      </xdr:nvSpPr>
      <xdr:spPr bwMode="auto">
        <a:xfrm>
          <a:off x="7277100" y="4086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6551117" name="Text Box 4"/>
        <xdr:cNvSpPr txBox="1">
          <a:spLocks noChangeArrowheads="1"/>
        </xdr:cNvSpPr>
      </xdr:nvSpPr>
      <xdr:spPr bwMode="auto">
        <a:xfrm>
          <a:off x="7277100" y="4086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51118" name="Text Box 4"/>
        <xdr:cNvSpPr txBox="1">
          <a:spLocks noChangeArrowheads="1"/>
        </xdr:cNvSpPr>
      </xdr:nvSpPr>
      <xdr:spPr bwMode="auto">
        <a:xfrm>
          <a:off x="72675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51119" name="Text Box 4"/>
        <xdr:cNvSpPr txBox="1">
          <a:spLocks noChangeArrowheads="1"/>
        </xdr:cNvSpPr>
      </xdr:nvSpPr>
      <xdr:spPr bwMode="auto">
        <a:xfrm>
          <a:off x="72675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51120" name="Text Box 4"/>
        <xdr:cNvSpPr txBox="1">
          <a:spLocks noChangeArrowheads="1"/>
        </xdr:cNvSpPr>
      </xdr:nvSpPr>
      <xdr:spPr bwMode="auto">
        <a:xfrm>
          <a:off x="72675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51121" name="Text Box 4"/>
        <xdr:cNvSpPr txBox="1">
          <a:spLocks noChangeArrowheads="1"/>
        </xdr:cNvSpPr>
      </xdr:nvSpPr>
      <xdr:spPr bwMode="auto">
        <a:xfrm>
          <a:off x="72675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51122" name="Text Box 4"/>
        <xdr:cNvSpPr txBox="1">
          <a:spLocks noChangeArrowheads="1"/>
        </xdr:cNvSpPr>
      </xdr:nvSpPr>
      <xdr:spPr bwMode="auto">
        <a:xfrm>
          <a:off x="72675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51123" name="Text Box 4"/>
        <xdr:cNvSpPr txBox="1">
          <a:spLocks noChangeArrowheads="1"/>
        </xdr:cNvSpPr>
      </xdr:nvSpPr>
      <xdr:spPr bwMode="auto">
        <a:xfrm>
          <a:off x="72675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51124" name="Text Box 4"/>
        <xdr:cNvSpPr txBox="1">
          <a:spLocks noChangeArrowheads="1"/>
        </xdr:cNvSpPr>
      </xdr:nvSpPr>
      <xdr:spPr bwMode="auto">
        <a:xfrm>
          <a:off x="72675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51125" name="Text Box 4"/>
        <xdr:cNvSpPr txBox="1">
          <a:spLocks noChangeArrowheads="1"/>
        </xdr:cNvSpPr>
      </xdr:nvSpPr>
      <xdr:spPr bwMode="auto">
        <a:xfrm>
          <a:off x="72675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51126" name="Text Box 4"/>
        <xdr:cNvSpPr txBox="1">
          <a:spLocks noChangeArrowheads="1"/>
        </xdr:cNvSpPr>
      </xdr:nvSpPr>
      <xdr:spPr bwMode="auto">
        <a:xfrm>
          <a:off x="72675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51127" name="Text Box 4"/>
        <xdr:cNvSpPr txBox="1">
          <a:spLocks noChangeArrowheads="1"/>
        </xdr:cNvSpPr>
      </xdr:nvSpPr>
      <xdr:spPr bwMode="auto">
        <a:xfrm>
          <a:off x="72675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571500</xdr:colOff>
      <xdr:row>18</xdr:row>
      <xdr:rowOff>133350</xdr:rowOff>
    </xdr:to>
    <xdr:sp macro="" textlink="">
      <xdr:nvSpPr>
        <xdr:cNvPr id="6551128" name="Text Box 4"/>
        <xdr:cNvSpPr txBox="1">
          <a:spLocks noChangeArrowheads="1"/>
        </xdr:cNvSpPr>
      </xdr:nvSpPr>
      <xdr:spPr bwMode="auto">
        <a:xfrm>
          <a:off x="7267575" y="4086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51129" name="Text Box 4"/>
        <xdr:cNvSpPr txBox="1">
          <a:spLocks noChangeArrowheads="1"/>
        </xdr:cNvSpPr>
      </xdr:nvSpPr>
      <xdr:spPr bwMode="auto">
        <a:xfrm>
          <a:off x="726757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51130" name="Text Box 4"/>
        <xdr:cNvSpPr txBox="1">
          <a:spLocks noChangeArrowheads="1"/>
        </xdr:cNvSpPr>
      </xdr:nvSpPr>
      <xdr:spPr bwMode="auto">
        <a:xfrm>
          <a:off x="726757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51131" name="Text Box 4"/>
        <xdr:cNvSpPr txBox="1">
          <a:spLocks noChangeArrowheads="1"/>
        </xdr:cNvSpPr>
      </xdr:nvSpPr>
      <xdr:spPr bwMode="auto">
        <a:xfrm>
          <a:off x="726757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6551132" name="Text Box 4"/>
        <xdr:cNvSpPr txBox="1">
          <a:spLocks noChangeArrowheads="1"/>
        </xdr:cNvSpPr>
      </xdr:nvSpPr>
      <xdr:spPr bwMode="auto">
        <a:xfrm>
          <a:off x="7267575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51133" name="Text Box 4"/>
        <xdr:cNvSpPr txBox="1">
          <a:spLocks noChangeArrowheads="1"/>
        </xdr:cNvSpPr>
      </xdr:nvSpPr>
      <xdr:spPr bwMode="auto">
        <a:xfrm>
          <a:off x="72771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6551134" name="Text Box 4"/>
        <xdr:cNvSpPr txBox="1">
          <a:spLocks noChangeArrowheads="1"/>
        </xdr:cNvSpPr>
      </xdr:nvSpPr>
      <xdr:spPr bwMode="auto">
        <a:xfrm>
          <a:off x="7267575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51135" name="Text Box 4"/>
        <xdr:cNvSpPr txBox="1">
          <a:spLocks noChangeArrowheads="1"/>
        </xdr:cNvSpPr>
      </xdr:nvSpPr>
      <xdr:spPr bwMode="auto">
        <a:xfrm>
          <a:off x="72866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51136" name="Text Box 4"/>
        <xdr:cNvSpPr txBox="1">
          <a:spLocks noChangeArrowheads="1"/>
        </xdr:cNvSpPr>
      </xdr:nvSpPr>
      <xdr:spPr bwMode="auto">
        <a:xfrm>
          <a:off x="7267575" y="40862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6551137" name="Text Box 4"/>
        <xdr:cNvSpPr txBox="1">
          <a:spLocks noChangeArrowheads="1"/>
        </xdr:cNvSpPr>
      </xdr:nvSpPr>
      <xdr:spPr bwMode="auto">
        <a:xfrm>
          <a:off x="7267575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51138" name="Text Box 4"/>
        <xdr:cNvSpPr txBox="1">
          <a:spLocks noChangeArrowheads="1"/>
        </xdr:cNvSpPr>
      </xdr:nvSpPr>
      <xdr:spPr bwMode="auto">
        <a:xfrm>
          <a:off x="72771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6551139" name="Text Box 4"/>
        <xdr:cNvSpPr txBox="1">
          <a:spLocks noChangeArrowheads="1"/>
        </xdr:cNvSpPr>
      </xdr:nvSpPr>
      <xdr:spPr bwMode="auto">
        <a:xfrm>
          <a:off x="7267575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51140" name="Text Box 4"/>
        <xdr:cNvSpPr txBox="1">
          <a:spLocks noChangeArrowheads="1"/>
        </xdr:cNvSpPr>
      </xdr:nvSpPr>
      <xdr:spPr bwMode="auto">
        <a:xfrm>
          <a:off x="72866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51141" name="Text Box 4"/>
        <xdr:cNvSpPr txBox="1">
          <a:spLocks noChangeArrowheads="1"/>
        </xdr:cNvSpPr>
      </xdr:nvSpPr>
      <xdr:spPr bwMode="auto">
        <a:xfrm>
          <a:off x="7267575" y="40862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51142" name="Text Box 4"/>
        <xdr:cNvSpPr txBox="1">
          <a:spLocks noChangeArrowheads="1"/>
        </xdr:cNvSpPr>
      </xdr:nvSpPr>
      <xdr:spPr bwMode="auto">
        <a:xfrm>
          <a:off x="7286625" y="4086225"/>
          <a:ext cx="66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51143" name="Text Box 4"/>
        <xdr:cNvSpPr txBox="1">
          <a:spLocks noChangeArrowheads="1"/>
        </xdr:cNvSpPr>
      </xdr:nvSpPr>
      <xdr:spPr bwMode="auto">
        <a:xfrm>
          <a:off x="7258050" y="4086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51144" name="Text Box 4"/>
        <xdr:cNvSpPr txBox="1">
          <a:spLocks noChangeArrowheads="1"/>
        </xdr:cNvSpPr>
      </xdr:nvSpPr>
      <xdr:spPr bwMode="auto">
        <a:xfrm>
          <a:off x="7258050" y="4086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552450</xdr:colOff>
      <xdr:row>18</xdr:row>
      <xdr:rowOff>133350</xdr:rowOff>
    </xdr:to>
    <xdr:sp macro="" textlink="">
      <xdr:nvSpPr>
        <xdr:cNvPr id="6551145" name="Text Box 4"/>
        <xdr:cNvSpPr txBox="1">
          <a:spLocks noChangeArrowheads="1"/>
        </xdr:cNvSpPr>
      </xdr:nvSpPr>
      <xdr:spPr bwMode="auto">
        <a:xfrm>
          <a:off x="7267575" y="4086225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6551146" name="Text Box 15"/>
        <xdr:cNvSpPr txBox="1">
          <a:spLocks noChangeArrowheads="1"/>
        </xdr:cNvSpPr>
      </xdr:nvSpPr>
      <xdr:spPr bwMode="auto">
        <a:xfrm>
          <a:off x="728662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6551147" name="Text Box 15"/>
        <xdr:cNvSpPr txBox="1">
          <a:spLocks noChangeArrowheads="1"/>
        </xdr:cNvSpPr>
      </xdr:nvSpPr>
      <xdr:spPr bwMode="auto">
        <a:xfrm>
          <a:off x="7305675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66675</xdr:colOff>
      <xdr:row>18</xdr:row>
      <xdr:rowOff>133350</xdr:rowOff>
    </xdr:to>
    <xdr:sp macro="" textlink="">
      <xdr:nvSpPr>
        <xdr:cNvPr id="6551148" name="Text Box 15"/>
        <xdr:cNvSpPr txBox="1">
          <a:spLocks noChangeArrowheads="1"/>
        </xdr:cNvSpPr>
      </xdr:nvSpPr>
      <xdr:spPr bwMode="auto">
        <a:xfrm>
          <a:off x="7277100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66675</xdr:colOff>
      <xdr:row>18</xdr:row>
      <xdr:rowOff>133350</xdr:rowOff>
    </xdr:to>
    <xdr:sp macro="" textlink="">
      <xdr:nvSpPr>
        <xdr:cNvPr id="6551149" name="Text Box 15"/>
        <xdr:cNvSpPr txBox="1">
          <a:spLocks noChangeArrowheads="1"/>
        </xdr:cNvSpPr>
      </xdr:nvSpPr>
      <xdr:spPr bwMode="auto">
        <a:xfrm>
          <a:off x="7277100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18</xdr:row>
      <xdr:rowOff>9525</xdr:rowOff>
    </xdr:from>
    <xdr:to>
      <xdr:col>9</xdr:col>
      <xdr:colOff>85725</xdr:colOff>
      <xdr:row>18</xdr:row>
      <xdr:rowOff>133350</xdr:rowOff>
    </xdr:to>
    <xdr:sp macro="" textlink="">
      <xdr:nvSpPr>
        <xdr:cNvPr id="6551150" name="Text Box 15"/>
        <xdr:cNvSpPr txBox="1">
          <a:spLocks noChangeArrowheads="1"/>
        </xdr:cNvSpPr>
      </xdr:nvSpPr>
      <xdr:spPr bwMode="auto">
        <a:xfrm>
          <a:off x="7305675" y="40862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6551151" name="Text Box 15"/>
        <xdr:cNvSpPr txBox="1">
          <a:spLocks noChangeArrowheads="1"/>
        </xdr:cNvSpPr>
      </xdr:nvSpPr>
      <xdr:spPr bwMode="auto">
        <a:xfrm>
          <a:off x="7277100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6551152" name="Text Box 15"/>
        <xdr:cNvSpPr txBox="1">
          <a:spLocks noChangeArrowheads="1"/>
        </xdr:cNvSpPr>
      </xdr:nvSpPr>
      <xdr:spPr bwMode="auto">
        <a:xfrm>
          <a:off x="7277100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57150</xdr:colOff>
      <xdr:row>18</xdr:row>
      <xdr:rowOff>133350</xdr:rowOff>
    </xdr:to>
    <xdr:sp macro="" textlink="">
      <xdr:nvSpPr>
        <xdr:cNvPr id="6551153" name="Text Box 15"/>
        <xdr:cNvSpPr txBox="1">
          <a:spLocks noChangeArrowheads="1"/>
        </xdr:cNvSpPr>
      </xdr:nvSpPr>
      <xdr:spPr bwMode="auto">
        <a:xfrm>
          <a:off x="726757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57150</xdr:colOff>
      <xdr:row>18</xdr:row>
      <xdr:rowOff>133350</xdr:rowOff>
    </xdr:to>
    <xdr:sp macro="" textlink="">
      <xdr:nvSpPr>
        <xdr:cNvPr id="6551154" name="Text Box 15"/>
        <xdr:cNvSpPr txBox="1">
          <a:spLocks noChangeArrowheads="1"/>
        </xdr:cNvSpPr>
      </xdr:nvSpPr>
      <xdr:spPr bwMode="auto">
        <a:xfrm>
          <a:off x="726757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57150</xdr:colOff>
      <xdr:row>18</xdr:row>
      <xdr:rowOff>133350</xdr:rowOff>
    </xdr:to>
    <xdr:sp macro="" textlink="">
      <xdr:nvSpPr>
        <xdr:cNvPr id="6551155" name="Text Box 15"/>
        <xdr:cNvSpPr txBox="1">
          <a:spLocks noChangeArrowheads="1"/>
        </xdr:cNvSpPr>
      </xdr:nvSpPr>
      <xdr:spPr bwMode="auto">
        <a:xfrm>
          <a:off x="726757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18</xdr:row>
      <xdr:rowOff>9525</xdr:rowOff>
    </xdr:from>
    <xdr:to>
      <xdr:col>9</xdr:col>
      <xdr:colOff>85725</xdr:colOff>
      <xdr:row>18</xdr:row>
      <xdr:rowOff>133350</xdr:rowOff>
    </xdr:to>
    <xdr:sp macro="" textlink="">
      <xdr:nvSpPr>
        <xdr:cNvPr id="6551156" name="Text Box 15"/>
        <xdr:cNvSpPr txBox="1">
          <a:spLocks noChangeArrowheads="1"/>
        </xdr:cNvSpPr>
      </xdr:nvSpPr>
      <xdr:spPr bwMode="auto">
        <a:xfrm>
          <a:off x="7305675" y="40862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6551157" name="Text Box 15"/>
        <xdr:cNvSpPr txBox="1">
          <a:spLocks noChangeArrowheads="1"/>
        </xdr:cNvSpPr>
      </xdr:nvSpPr>
      <xdr:spPr bwMode="auto">
        <a:xfrm>
          <a:off x="7277100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6551158" name="Text Box 15"/>
        <xdr:cNvSpPr txBox="1">
          <a:spLocks noChangeArrowheads="1"/>
        </xdr:cNvSpPr>
      </xdr:nvSpPr>
      <xdr:spPr bwMode="auto">
        <a:xfrm>
          <a:off x="7277100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57150</xdr:colOff>
      <xdr:row>18</xdr:row>
      <xdr:rowOff>133350</xdr:rowOff>
    </xdr:to>
    <xdr:sp macro="" textlink="">
      <xdr:nvSpPr>
        <xdr:cNvPr id="6551159" name="Text Box 15"/>
        <xdr:cNvSpPr txBox="1">
          <a:spLocks noChangeArrowheads="1"/>
        </xdr:cNvSpPr>
      </xdr:nvSpPr>
      <xdr:spPr bwMode="auto">
        <a:xfrm>
          <a:off x="726757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57150</xdr:colOff>
      <xdr:row>18</xdr:row>
      <xdr:rowOff>133350</xdr:rowOff>
    </xdr:to>
    <xdr:sp macro="" textlink="">
      <xdr:nvSpPr>
        <xdr:cNvPr id="6551160" name="Text Box 15"/>
        <xdr:cNvSpPr txBox="1">
          <a:spLocks noChangeArrowheads="1"/>
        </xdr:cNvSpPr>
      </xdr:nvSpPr>
      <xdr:spPr bwMode="auto">
        <a:xfrm>
          <a:off x="726757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57150</xdr:colOff>
      <xdr:row>18</xdr:row>
      <xdr:rowOff>133350</xdr:rowOff>
    </xdr:to>
    <xdr:sp macro="" textlink="">
      <xdr:nvSpPr>
        <xdr:cNvPr id="6551161" name="Text Box 15"/>
        <xdr:cNvSpPr txBox="1">
          <a:spLocks noChangeArrowheads="1"/>
        </xdr:cNvSpPr>
      </xdr:nvSpPr>
      <xdr:spPr bwMode="auto">
        <a:xfrm>
          <a:off x="726757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51162" name="Text Box 15"/>
        <xdr:cNvSpPr txBox="1">
          <a:spLocks noChangeArrowheads="1"/>
        </xdr:cNvSpPr>
      </xdr:nvSpPr>
      <xdr:spPr bwMode="auto">
        <a:xfrm>
          <a:off x="726757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51163" name="Text Box 15"/>
        <xdr:cNvSpPr txBox="1">
          <a:spLocks noChangeArrowheads="1"/>
        </xdr:cNvSpPr>
      </xdr:nvSpPr>
      <xdr:spPr bwMode="auto">
        <a:xfrm>
          <a:off x="726757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51164" name="Text Box 15"/>
        <xdr:cNvSpPr txBox="1">
          <a:spLocks noChangeArrowheads="1"/>
        </xdr:cNvSpPr>
      </xdr:nvSpPr>
      <xdr:spPr bwMode="auto">
        <a:xfrm>
          <a:off x="726757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51165" name="Text Box 15"/>
        <xdr:cNvSpPr txBox="1">
          <a:spLocks noChangeArrowheads="1"/>
        </xdr:cNvSpPr>
      </xdr:nvSpPr>
      <xdr:spPr bwMode="auto">
        <a:xfrm>
          <a:off x="726757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47625</xdr:colOff>
      <xdr:row>17</xdr:row>
      <xdr:rowOff>133350</xdr:rowOff>
    </xdr:to>
    <xdr:sp macro="" textlink="">
      <xdr:nvSpPr>
        <xdr:cNvPr id="6551166" name="Text Box 4"/>
        <xdr:cNvSpPr txBox="1">
          <a:spLocks noChangeArrowheads="1"/>
        </xdr:cNvSpPr>
      </xdr:nvSpPr>
      <xdr:spPr bwMode="auto">
        <a:xfrm>
          <a:off x="72771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47625</xdr:colOff>
      <xdr:row>17</xdr:row>
      <xdr:rowOff>133350</xdr:rowOff>
    </xdr:to>
    <xdr:sp macro="" textlink="">
      <xdr:nvSpPr>
        <xdr:cNvPr id="6551167" name="Text Box 4"/>
        <xdr:cNvSpPr txBox="1">
          <a:spLocks noChangeArrowheads="1"/>
        </xdr:cNvSpPr>
      </xdr:nvSpPr>
      <xdr:spPr bwMode="auto">
        <a:xfrm>
          <a:off x="72771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51168" name="Text Box 4"/>
        <xdr:cNvSpPr txBox="1">
          <a:spLocks noChangeArrowheads="1"/>
        </xdr:cNvSpPr>
      </xdr:nvSpPr>
      <xdr:spPr bwMode="auto">
        <a:xfrm>
          <a:off x="72771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51169" name="Text Box 4"/>
        <xdr:cNvSpPr txBox="1">
          <a:spLocks noChangeArrowheads="1"/>
        </xdr:cNvSpPr>
      </xdr:nvSpPr>
      <xdr:spPr bwMode="auto">
        <a:xfrm>
          <a:off x="72771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200025</xdr:colOff>
      <xdr:row>17</xdr:row>
      <xdr:rowOff>133350</xdr:rowOff>
    </xdr:to>
    <xdr:sp macro="" textlink="">
      <xdr:nvSpPr>
        <xdr:cNvPr id="6551170" name="Text Box 4"/>
        <xdr:cNvSpPr txBox="1">
          <a:spLocks noChangeArrowheads="1"/>
        </xdr:cNvSpPr>
      </xdr:nvSpPr>
      <xdr:spPr bwMode="auto">
        <a:xfrm>
          <a:off x="7267575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200025</xdr:colOff>
      <xdr:row>17</xdr:row>
      <xdr:rowOff>133350</xdr:rowOff>
    </xdr:to>
    <xdr:sp macro="" textlink="">
      <xdr:nvSpPr>
        <xdr:cNvPr id="6551171" name="Text Box 4"/>
        <xdr:cNvSpPr txBox="1">
          <a:spLocks noChangeArrowheads="1"/>
        </xdr:cNvSpPr>
      </xdr:nvSpPr>
      <xdr:spPr bwMode="auto">
        <a:xfrm>
          <a:off x="7267575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200025</xdr:colOff>
      <xdr:row>17</xdr:row>
      <xdr:rowOff>133350</xdr:rowOff>
    </xdr:to>
    <xdr:sp macro="" textlink="">
      <xdr:nvSpPr>
        <xdr:cNvPr id="6551172" name="Text Box 4"/>
        <xdr:cNvSpPr txBox="1">
          <a:spLocks noChangeArrowheads="1"/>
        </xdr:cNvSpPr>
      </xdr:nvSpPr>
      <xdr:spPr bwMode="auto">
        <a:xfrm>
          <a:off x="7267575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200025</xdr:colOff>
      <xdr:row>17</xdr:row>
      <xdr:rowOff>133350</xdr:rowOff>
    </xdr:to>
    <xdr:sp macro="" textlink="">
      <xdr:nvSpPr>
        <xdr:cNvPr id="6551173" name="Text Box 4"/>
        <xdr:cNvSpPr txBox="1">
          <a:spLocks noChangeArrowheads="1"/>
        </xdr:cNvSpPr>
      </xdr:nvSpPr>
      <xdr:spPr bwMode="auto">
        <a:xfrm>
          <a:off x="7267575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200025</xdr:colOff>
      <xdr:row>17</xdr:row>
      <xdr:rowOff>133350</xdr:rowOff>
    </xdr:to>
    <xdr:sp macro="" textlink="">
      <xdr:nvSpPr>
        <xdr:cNvPr id="6551174" name="Text Box 4"/>
        <xdr:cNvSpPr txBox="1">
          <a:spLocks noChangeArrowheads="1"/>
        </xdr:cNvSpPr>
      </xdr:nvSpPr>
      <xdr:spPr bwMode="auto">
        <a:xfrm>
          <a:off x="7267575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200025</xdr:colOff>
      <xdr:row>17</xdr:row>
      <xdr:rowOff>133350</xdr:rowOff>
    </xdr:to>
    <xdr:sp macro="" textlink="">
      <xdr:nvSpPr>
        <xdr:cNvPr id="6551175" name="Text Box 4"/>
        <xdr:cNvSpPr txBox="1">
          <a:spLocks noChangeArrowheads="1"/>
        </xdr:cNvSpPr>
      </xdr:nvSpPr>
      <xdr:spPr bwMode="auto">
        <a:xfrm>
          <a:off x="7267575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200025</xdr:colOff>
      <xdr:row>17</xdr:row>
      <xdr:rowOff>133350</xdr:rowOff>
    </xdr:to>
    <xdr:sp macro="" textlink="">
      <xdr:nvSpPr>
        <xdr:cNvPr id="6551176" name="Text Box 4"/>
        <xdr:cNvSpPr txBox="1">
          <a:spLocks noChangeArrowheads="1"/>
        </xdr:cNvSpPr>
      </xdr:nvSpPr>
      <xdr:spPr bwMode="auto">
        <a:xfrm>
          <a:off x="7267575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200025</xdr:colOff>
      <xdr:row>17</xdr:row>
      <xdr:rowOff>133350</xdr:rowOff>
    </xdr:to>
    <xdr:sp macro="" textlink="">
      <xdr:nvSpPr>
        <xdr:cNvPr id="6551177" name="Text Box 4"/>
        <xdr:cNvSpPr txBox="1">
          <a:spLocks noChangeArrowheads="1"/>
        </xdr:cNvSpPr>
      </xdr:nvSpPr>
      <xdr:spPr bwMode="auto">
        <a:xfrm>
          <a:off x="7267575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200025</xdr:colOff>
      <xdr:row>17</xdr:row>
      <xdr:rowOff>133350</xdr:rowOff>
    </xdr:to>
    <xdr:sp macro="" textlink="">
      <xdr:nvSpPr>
        <xdr:cNvPr id="6551178" name="Text Box 4"/>
        <xdr:cNvSpPr txBox="1">
          <a:spLocks noChangeArrowheads="1"/>
        </xdr:cNvSpPr>
      </xdr:nvSpPr>
      <xdr:spPr bwMode="auto">
        <a:xfrm>
          <a:off x="7267575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200025</xdr:colOff>
      <xdr:row>17</xdr:row>
      <xdr:rowOff>133350</xdr:rowOff>
    </xdr:to>
    <xdr:sp macro="" textlink="">
      <xdr:nvSpPr>
        <xdr:cNvPr id="6551179" name="Text Box 4"/>
        <xdr:cNvSpPr txBox="1">
          <a:spLocks noChangeArrowheads="1"/>
        </xdr:cNvSpPr>
      </xdr:nvSpPr>
      <xdr:spPr bwMode="auto">
        <a:xfrm>
          <a:off x="7267575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85725</xdr:colOff>
      <xdr:row>18</xdr:row>
      <xdr:rowOff>133350</xdr:rowOff>
    </xdr:to>
    <xdr:sp macro="" textlink="">
      <xdr:nvSpPr>
        <xdr:cNvPr id="6551180" name="Text Box 4"/>
        <xdr:cNvSpPr txBox="1">
          <a:spLocks noChangeArrowheads="1"/>
        </xdr:cNvSpPr>
      </xdr:nvSpPr>
      <xdr:spPr bwMode="auto">
        <a:xfrm>
          <a:off x="7267575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6551181" name="Text Box 4"/>
        <xdr:cNvSpPr txBox="1">
          <a:spLocks noChangeArrowheads="1"/>
        </xdr:cNvSpPr>
      </xdr:nvSpPr>
      <xdr:spPr bwMode="auto">
        <a:xfrm>
          <a:off x="726757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51182" name="Text Box 4"/>
        <xdr:cNvSpPr txBox="1">
          <a:spLocks noChangeArrowheads="1"/>
        </xdr:cNvSpPr>
      </xdr:nvSpPr>
      <xdr:spPr bwMode="auto">
        <a:xfrm>
          <a:off x="7267575" y="4086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6551183" name="Text Box 4"/>
        <xdr:cNvSpPr txBox="1">
          <a:spLocks noChangeArrowheads="1"/>
        </xdr:cNvSpPr>
      </xdr:nvSpPr>
      <xdr:spPr bwMode="auto">
        <a:xfrm>
          <a:off x="726757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104775</xdr:colOff>
      <xdr:row>18</xdr:row>
      <xdr:rowOff>133350</xdr:rowOff>
    </xdr:to>
    <xdr:sp macro="" textlink="">
      <xdr:nvSpPr>
        <xdr:cNvPr id="6551184" name="Text Box 4"/>
        <xdr:cNvSpPr txBox="1">
          <a:spLocks noChangeArrowheads="1"/>
        </xdr:cNvSpPr>
      </xdr:nvSpPr>
      <xdr:spPr bwMode="auto">
        <a:xfrm>
          <a:off x="726757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6551185" name="Text Box 4"/>
        <xdr:cNvSpPr txBox="1">
          <a:spLocks noChangeArrowheads="1"/>
        </xdr:cNvSpPr>
      </xdr:nvSpPr>
      <xdr:spPr bwMode="auto">
        <a:xfrm>
          <a:off x="7277100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104775</xdr:colOff>
      <xdr:row>18</xdr:row>
      <xdr:rowOff>133350</xdr:rowOff>
    </xdr:to>
    <xdr:sp macro="" textlink="">
      <xdr:nvSpPr>
        <xdr:cNvPr id="6551186" name="Text Box 4"/>
        <xdr:cNvSpPr txBox="1">
          <a:spLocks noChangeArrowheads="1"/>
        </xdr:cNvSpPr>
      </xdr:nvSpPr>
      <xdr:spPr bwMode="auto">
        <a:xfrm>
          <a:off x="726757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6551187" name="Text Box 4"/>
        <xdr:cNvSpPr txBox="1">
          <a:spLocks noChangeArrowheads="1"/>
        </xdr:cNvSpPr>
      </xdr:nvSpPr>
      <xdr:spPr bwMode="auto">
        <a:xfrm>
          <a:off x="7286625" y="4086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6551188" name="Text Box 4"/>
        <xdr:cNvSpPr txBox="1">
          <a:spLocks noChangeArrowheads="1"/>
        </xdr:cNvSpPr>
      </xdr:nvSpPr>
      <xdr:spPr bwMode="auto">
        <a:xfrm>
          <a:off x="7267575" y="4086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104775</xdr:colOff>
      <xdr:row>18</xdr:row>
      <xdr:rowOff>133350</xdr:rowOff>
    </xdr:to>
    <xdr:sp macro="" textlink="">
      <xdr:nvSpPr>
        <xdr:cNvPr id="6551189" name="Text Box 4"/>
        <xdr:cNvSpPr txBox="1">
          <a:spLocks noChangeArrowheads="1"/>
        </xdr:cNvSpPr>
      </xdr:nvSpPr>
      <xdr:spPr bwMode="auto">
        <a:xfrm>
          <a:off x="726757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6551190" name="Text Box 4"/>
        <xdr:cNvSpPr txBox="1">
          <a:spLocks noChangeArrowheads="1"/>
        </xdr:cNvSpPr>
      </xdr:nvSpPr>
      <xdr:spPr bwMode="auto">
        <a:xfrm>
          <a:off x="7277100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104775</xdr:colOff>
      <xdr:row>18</xdr:row>
      <xdr:rowOff>133350</xdr:rowOff>
    </xdr:to>
    <xdr:sp macro="" textlink="">
      <xdr:nvSpPr>
        <xdr:cNvPr id="6551191" name="Text Box 4"/>
        <xdr:cNvSpPr txBox="1">
          <a:spLocks noChangeArrowheads="1"/>
        </xdr:cNvSpPr>
      </xdr:nvSpPr>
      <xdr:spPr bwMode="auto">
        <a:xfrm>
          <a:off x="726757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6551192" name="Text Box 4"/>
        <xdr:cNvSpPr txBox="1">
          <a:spLocks noChangeArrowheads="1"/>
        </xdr:cNvSpPr>
      </xdr:nvSpPr>
      <xdr:spPr bwMode="auto">
        <a:xfrm>
          <a:off x="7286625" y="4086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6551193" name="Text Box 4"/>
        <xdr:cNvSpPr txBox="1">
          <a:spLocks noChangeArrowheads="1"/>
        </xdr:cNvSpPr>
      </xdr:nvSpPr>
      <xdr:spPr bwMode="auto">
        <a:xfrm>
          <a:off x="7267575" y="4086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6551194" name="Text Box 4"/>
        <xdr:cNvSpPr txBox="1">
          <a:spLocks noChangeArrowheads="1"/>
        </xdr:cNvSpPr>
      </xdr:nvSpPr>
      <xdr:spPr bwMode="auto">
        <a:xfrm>
          <a:off x="728662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6551195" name="Text Box 4"/>
        <xdr:cNvSpPr txBox="1">
          <a:spLocks noChangeArrowheads="1"/>
        </xdr:cNvSpPr>
      </xdr:nvSpPr>
      <xdr:spPr bwMode="auto">
        <a:xfrm>
          <a:off x="7258050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6551196" name="Text Box 4"/>
        <xdr:cNvSpPr txBox="1">
          <a:spLocks noChangeArrowheads="1"/>
        </xdr:cNvSpPr>
      </xdr:nvSpPr>
      <xdr:spPr bwMode="auto">
        <a:xfrm>
          <a:off x="7258050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66675</xdr:colOff>
      <xdr:row>18</xdr:row>
      <xdr:rowOff>133350</xdr:rowOff>
    </xdr:to>
    <xdr:sp macro="" textlink="">
      <xdr:nvSpPr>
        <xdr:cNvPr id="6551197" name="Text Box 4"/>
        <xdr:cNvSpPr txBox="1">
          <a:spLocks noChangeArrowheads="1"/>
        </xdr:cNvSpPr>
      </xdr:nvSpPr>
      <xdr:spPr bwMode="auto">
        <a:xfrm>
          <a:off x="7267575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142875</xdr:colOff>
      <xdr:row>18</xdr:row>
      <xdr:rowOff>133350</xdr:rowOff>
    </xdr:to>
    <xdr:sp macro="" textlink="">
      <xdr:nvSpPr>
        <xdr:cNvPr id="6551198" name="Text Box 15"/>
        <xdr:cNvSpPr txBox="1">
          <a:spLocks noChangeArrowheads="1"/>
        </xdr:cNvSpPr>
      </xdr:nvSpPr>
      <xdr:spPr bwMode="auto">
        <a:xfrm>
          <a:off x="728662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18</xdr:row>
      <xdr:rowOff>9525</xdr:rowOff>
    </xdr:from>
    <xdr:to>
      <xdr:col>9</xdr:col>
      <xdr:colOff>142875</xdr:colOff>
      <xdr:row>18</xdr:row>
      <xdr:rowOff>133350</xdr:rowOff>
    </xdr:to>
    <xdr:sp macro="" textlink="">
      <xdr:nvSpPr>
        <xdr:cNvPr id="6551199" name="Text Box 15"/>
        <xdr:cNvSpPr txBox="1">
          <a:spLocks noChangeArrowheads="1"/>
        </xdr:cNvSpPr>
      </xdr:nvSpPr>
      <xdr:spPr bwMode="auto">
        <a:xfrm>
          <a:off x="730567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51200" name="Text Box 15"/>
        <xdr:cNvSpPr txBox="1">
          <a:spLocks noChangeArrowheads="1"/>
        </xdr:cNvSpPr>
      </xdr:nvSpPr>
      <xdr:spPr bwMode="auto">
        <a:xfrm>
          <a:off x="7277100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51201" name="Text Box 15"/>
        <xdr:cNvSpPr txBox="1">
          <a:spLocks noChangeArrowheads="1"/>
        </xdr:cNvSpPr>
      </xdr:nvSpPr>
      <xdr:spPr bwMode="auto">
        <a:xfrm>
          <a:off x="7277100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6551202" name="Text Box 15"/>
        <xdr:cNvSpPr txBox="1">
          <a:spLocks noChangeArrowheads="1"/>
        </xdr:cNvSpPr>
      </xdr:nvSpPr>
      <xdr:spPr bwMode="auto">
        <a:xfrm>
          <a:off x="7305675" y="4086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142875</xdr:colOff>
      <xdr:row>18</xdr:row>
      <xdr:rowOff>133350</xdr:rowOff>
    </xdr:to>
    <xdr:sp macro="" textlink="">
      <xdr:nvSpPr>
        <xdr:cNvPr id="6551203" name="Text Box 15"/>
        <xdr:cNvSpPr txBox="1">
          <a:spLocks noChangeArrowheads="1"/>
        </xdr:cNvSpPr>
      </xdr:nvSpPr>
      <xdr:spPr bwMode="auto">
        <a:xfrm>
          <a:off x="7277100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142875</xdr:colOff>
      <xdr:row>18</xdr:row>
      <xdr:rowOff>133350</xdr:rowOff>
    </xdr:to>
    <xdr:sp macro="" textlink="">
      <xdr:nvSpPr>
        <xdr:cNvPr id="6551204" name="Text Box 15"/>
        <xdr:cNvSpPr txBox="1">
          <a:spLocks noChangeArrowheads="1"/>
        </xdr:cNvSpPr>
      </xdr:nvSpPr>
      <xdr:spPr bwMode="auto">
        <a:xfrm>
          <a:off x="7277100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51205" name="Text Box 15"/>
        <xdr:cNvSpPr txBox="1">
          <a:spLocks noChangeArrowheads="1"/>
        </xdr:cNvSpPr>
      </xdr:nvSpPr>
      <xdr:spPr bwMode="auto">
        <a:xfrm>
          <a:off x="726757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51206" name="Text Box 15"/>
        <xdr:cNvSpPr txBox="1">
          <a:spLocks noChangeArrowheads="1"/>
        </xdr:cNvSpPr>
      </xdr:nvSpPr>
      <xdr:spPr bwMode="auto">
        <a:xfrm>
          <a:off x="726757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51207" name="Text Box 15"/>
        <xdr:cNvSpPr txBox="1">
          <a:spLocks noChangeArrowheads="1"/>
        </xdr:cNvSpPr>
      </xdr:nvSpPr>
      <xdr:spPr bwMode="auto">
        <a:xfrm>
          <a:off x="726757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6551208" name="Text Box 15"/>
        <xdr:cNvSpPr txBox="1">
          <a:spLocks noChangeArrowheads="1"/>
        </xdr:cNvSpPr>
      </xdr:nvSpPr>
      <xdr:spPr bwMode="auto">
        <a:xfrm>
          <a:off x="7305675" y="4086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142875</xdr:colOff>
      <xdr:row>18</xdr:row>
      <xdr:rowOff>133350</xdr:rowOff>
    </xdr:to>
    <xdr:sp macro="" textlink="">
      <xdr:nvSpPr>
        <xdr:cNvPr id="6551209" name="Text Box 15"/>
        <xdr:cNvSpPr txBox="1">
          <a:spLocks noChangeArrowheads="1"/>
        </xdr:cNvSpPr>
      </xdr:nvSpPr>
      <xdr:spPr bwMode="auto">
        <a:xfrm>
          <a:off x="7277100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142875</xdr:colOff>
      <xdr:row>18</xdr:row>
      <xdr:rowOff>133350</xdr:rowOff>
    </xdr:to>
    <xdr:sp macro="" textlink="">
      <xdr:nvSpPr>
        <xdr:cNvPr id="6551210" name="Text Box 15"/>
        <xdr:cNvSpPr txBox="1">
          <a:spLocks noChangeArrowheads="1"/>
        </xdr:cNvSpPr>
      </xdr:nvSpPr>
      <xdr:spPr bwMode="auto">
        <a:xfrm>
          <a:off x="7277100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51211" name="Text Box 15"/>
        <xdr:cNvSpPr txBox="1">
          <a:spLocks noChangeArrowheads="1"/>
        </xdr:cNvSpPr>
      </xdr:nvSpPr>
      <xdr:spPr bwMode="auto">
        <a:xfrm>
          <a:off x="726757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51212" name="Text Box 15"/>
        <xdr:cNvSpPr txBox="1">
          <a:spLocks noChangeArrowheads="1"/>
        </xdr:cNvSpPr>
      </xdr:nvSpPr>
      <xdr:spPr bwMode="auto">
        <a:xfrm>
          <a:off x="726757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51213" name="Text Box 15"/>
        <xdr:cNvSpPr txBox="1">
          <a:spLocks noChangeArrowheads="1"/>
        </xdr:cNvSpPr>
      </xdr:nvSpPr>
      <xdr:spPr bwMode="auto">
        <a:xfrm>
          <a:off x="726757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6551214" name="Text Box 15"/>
        <xdr:cNvSpPr txBox="1">
          <a:spLocks noChangeArrowheads="1"/>
        </xdr:cNvSpPr>
      </xdr:nvSpPr>
      <xdr:spPr bwMode="auto">
        <a:xfrm>
          <a:off x="726757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6551215" name="Text Box 15"/>
        <xdr:cNvSpPr txBox="1">
          <a:spLocks noChangeArrowheads="1"/>
        </xdr:cNvSpPr>
      </xdr:nvSpPr>
      <xdr:spPr bwMode="auto">
        <a:xfrm>
          <a:off x="726757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6551216" name="Text Box 15"/>
        <xdr:cNvSpPr txBox="1">
          <a:spLocks noChangeArrowheads="1"/>
        </xdr:cNvSpPr>
      </xdr:nvSpPr>
      <xdr:spPr bwMode="auto">
        <a:xfrm>
          <a:off x="726757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6551217" name="Text Box 15"/>
        <xdr:cNvSpPr txBox="1">
          <a:spLocks noChangeArrowheads="1"/>
        </xdr:cNvSpPr>
      </xdr:nvSpPr>
      <xdr:spPr bwMode="auto">
        <a:xfrm>
          <a:off x="726757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104775</xdr:rowOff>
    </xdr:to>
    <xdr:sp macro="" textlink="">
      <xdr:nvSpPr>
        <xdr:cNvPr id="6551218" name="Text Box 4"/>
        <xdr:cNvSpPr txBox="1">
          <a:spLocks noChangeArrowheads="1"/>
        </xdr:cNvSpPr>
      </xdr:nvSpPr>
      <xdr:spPr bwMode="auto">
        <a:xfrm>
          <a:off x="72771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104775</xdr:rowOff>
    </xdr:to>
    <xdr:sp macro="" textlink="">
      <xdr:nvSpPr>
        <xdr:cNvPr id="6551219" name="Text Box 4"/>
        <xdr:cNvSpPr txBox="1">
          <a:spLocks noChangeArrowheads="1"/>
        </xdr:cNvSpPr>
      </xdr:nvSpPr>
      <xdr:spPr bwMode="auto">
        <a:xfrm>
          <a:off x="72771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104775</xdr:rowOff>
    </xdr:to>
    <xdr:sp macro="" textlink="">
      <xdr:nvSpPr>
        <xdr:cNvPr id="6551220" name="Text Box 4"/>
        <xdr:cNvSpPr txBox="1">
          <a:spLocks noChangeArrowheads="1"/>
        </xdr:cNvSpPr>
      </xdr:nvSpPr>
      <xdr:spPr bwMode="auto">
        <a:xfrm>
          <a:off x="72771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104775</xdr:rowOff>
    </xdr:to>
    <xdr:sp macro="" textlink="">
      <xdr:nvSpPr>
        <xdr:cNvPr id="6551221" name="Text Box 4"/>
        <xdr:cNvSpPr txBox="1">
          <a:spLocks noChangeArrowheads="1"/>
        </xdr:cNvSpPr>
      </xdr:nvSpPr>
      <xdr:spPr bwMode="auto">
        <a:xfrm>
          <a:off x="72771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104775</xdr:rowOff>
    </xdr:to>
    <xdr:sp macro="" textlink="">
      <xdr:nvSpPr>
        <xdr:cNvPr id="6551222" name="Text Box 4"/>
        <xdr:cNvSpPr txBox="1">
          <a:spLocks noChangeArrowheads="1"/>
        </xdr:cNvSpPr>
      </xdr:nvSpPr>
      <xdr:spPr bwMode="auto">
        <a:xfrm>
          <a:off x="72771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19050</xdr:colOff>
      <xdr:row>17</xdr:row>
      <xdr:rowOff>104775</xdr:rowOff>
    </xdr:to>
    <xdr:sp macro="" textlink="">
      <xdr:nvSpPr>
        <xdr:cNvPr id="6551223" name="Text Box 4"/>
        <xdr:cNvSpPr txBox="1">
          <a:spLocks noChangeArrowheads="1"/>
        </xdr:cNvSpPr>
      </xdr:nvSpPr>
      <xdr:spPr bwMode="auto">
        <a:xfrm>
          <a:off x="728662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19050</xdr:colOff>
      <xdr:row>17</xdr:row>
      <xdr:rowOff>104775</xdr:rowOff>
    </xdr:to>
    <xdr:sp macro="" textlink="">
      <xdr:nvSpPr>
        <xdr:cNvPr id="6551224" name="Text Box 4"/>
        <xdr:cNvSpPr txBox="1">
          <a:spLocks noChangeArrowheads="1"/>
        </xdr:cNvSpPr>
      </xdr:nvSpPr>
      <xdr:spPr bwMode="auto">
        <a:xfrm>
          <a:off x="7258050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19050</xdr:colOff>
      <xdr:row>17</xdr:row>
      <xdr:rowOff>104775</xdr:rowOff>
    </xdr:to>
    <xdr:sp macro="" textlink="">
      <xdr:nvSpPr>
        <xdr:cNvPr id="6551225" name="Text Box 4"/>
        <xdr:cNvSpPr txBox="1">
          <a:spLocks noChangeArrowheads="1"/>
        </xdr:cNvSpPr>
      </xdr:nvSpPr>
      <xdr:spPr bwMode="auto">
        <a:xfrm>
          <a:off x="7258050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9525</xdr:colOff>
      <xdr:row>17</xdr:row>
      <xdr:rowOff>104775</xdr:rowOff>
    </xdr:to>
    <xdr:sp macro="" textlink="">
      <xdr:nvSpPr>
        <xdr:cNvPr id="6551226" name="Text Box 4"/>
        <xdr:cNvSpPr txBox="1">
          <a:spLocks noChangeArrowheads="1"/>
        </xdr:cNvSpPr>
      </xdr:nvSpPr>
      <xdr:spPr bwMode="auto">
        <a:xfrm>
          <a:off x="7267575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9525</xdr:colOff>
      <xdr:row>17</xdr:row>
      <xdr:rowOff>104775</xdr:rowOff>
    </xdr:to>
    <xdr:sp macro="" textlink="">
      <xdr:nvSpPr>
        <xdr:cNvPr id="6551227" name="Text Box 4"/>
        <xdr:cNvSpPr txBox="1">
          <a:spLocks noChangeArrowheads="1"/>
        </xdr:cNvSpPr>
      </xdr:nvSpPr>
      <xdr:spPr bwMode="auto">
        <a:xfrm>
          <a:off x="7267575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51228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51229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51230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51231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51232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1233" name="Text Box 4"/>
        <xdr:cNvSpPr txBox="1">
          <a:spLocks noChangeArrowheads="1"/>
        </xdr:cNvSpPr>
      </xdr:nvSpPr>
      <xdr:spPr bwMode="auto">
        <a:xfrm>
          <a:off x="72866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1234" name="Text Box 4"/>
        <xdr:cNvSpPr txBox="1">
          <a:spLocks noChangeArrowheads="1"/>
        </xdr:cNvSpPr>
      </xdr:nvSpPr>
      <xdr:spPr bwMode="auto">
        <a:xfrm>
          <a:off x="72580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1235" name="Text Box 4"/>
        <xdr:cNvSpPr txBox="1">
          <a:spLocks noChangeArrowheads="1"/>
        </xdr:cNvSpPr>
      </xdr:nvSpPr>
      <xdr:spPr bwMode="auto">
        <a:xfrm>
          <a:off x="72580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1236" name="Text Box 4"/>
        <xdr:cNvSpPr txBox="1">
          <a:spLocks noChangeArrowheads="1"/>
        </xdr:cNvSpPr>
      </xdr:nvSpPr>
      <xdr:spPr bwMode="auto">
        <a:xfrm>
          <a:off x="72675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1237" name="Text Box 4"/>
        <xdr:cNvSpPr txBox="1">
          <a:spLocks noChangeArrowheads="1"/>
        </xdr:cNvSpPr>
      </xdr:nvSpPr>
      <xdr:spPr bwMode="auto">
        <a:xfrm>
          <a:off x="72675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51238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51239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51240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51241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51242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1243" name="Text Box 4"/>
        <xdr:cNvSpPr txBox="1">
          <a:spLocks noChangeArrowheads="1"/>
        </xdr:cNvSpPr>
      </xdr:nvSpPr>
      <xdr:spPr bwMode="auto">
        <a:xfrm>
          <a:off x="72866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1244" name="Text Box 4"/>
        <xdr:cNvSpPr txBox="1">
          <a:spLocks noChangeArrowheads="1"/>
        </xdr:cNvSpPr>
      </xdr:nvSpPr>
      <xdr:spPr bwMode="auto">
        <a:xfrm>
          <a:off x="72580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1245" name="Text Box 4"/>
        <xdr:cNvSpPr txBox="1">
          <a:spLocks noChangeArrowheads="1"/>
        </xdr:cNvSpPr>
      </xdr:nvSpPr>
      <xdr:spPr bwMode="auto">
        <a:xfrm>
          <a:off x="72580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1246" name="Text Box 4"/>
        <xdr:cNvSpPr txBox="1">
          <a:spLocks noChangeArrowheads="1"/>
        </xdr:cNvSpPr>
      </xdr:nvSpPr>
      <xdr:spPr bwMode="auto">
        <a:xfrm>
          <a:off x="72675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1247" name="Text Box 4"/>
        <xdr:cNvSpPr txBox="1">
          <a:spLocks noChangeArrowheads="1"/>
        </xdr:cNvSpPr>
      </xdr:nvSpPr>
      <xdr:spPr bwMode="auto">
        <a:xfrm>
          <a:off x="72675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51248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51249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51250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51251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51252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1253" name="Text Box 4"/>
        <xdr:cNvSpPr txBox="1">
          <a:spLocks noChangeArrowheads="1"/>
        </xdr:cNvSpPr>
      </xdr:nvSpPr>
      <xdr:spPr bwMode="auto">
        <a:xfrm>
          <a:off x="72866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1254" name="Text Box 4"/>
        <xdr:cNvSpPr txBox="1">
          <a:spLocks noChangeArrowheads="1"/>
        </xdr:cNvSpPr>
      </xdr:nvSpPr>
      <xdr:spPr bwMode="auto">
        <a:xfrm>
          <a:off x="72580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1255" name="Text Box 4"/>
        <xdr:cNvSpPr txBox="1">
          <a:spLocks noChangeArrowheads="1"/>
        </xdr:cNvSpPr>
      </xdr:nvSpPr>
      <xdr:spPr bwMode="auto">
        <a:xfrm>
          <a:off x="72580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1256" name="Text Box 4"/>
        <xdr:cNvSpPr txBox="1">
          <a:spLocks noChangeArrowheads="1"/>
        </xdr:cNvSpPr>
      </xdr:nvSpPr>
      <xdr:spPr bwMode="auto">
        <a:xfrm>
          <a:off x="72675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1257" name="Text Box 4"/>
        <xdr:cNvSpPr txBox="1">
          <a:spLocks noChangeArrowheads="1"/>
        </xdr:cNvSpPr>
      </xdr:nvSpPr>
      <xdr:spPr bwMode="auto">
        <a:xfrm>
          <a:off x="72675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51258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51259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51260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51261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51262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1263" name="Text Box 4"/>
        <xdr:cNvSpPr txBox="1">
          <a:spLocks noChangeArrowheads="1"/>
        </xdr:cNvSpPr>
      </xdr:nvSpPr>
      <xdr:spPr bwMode="auto">
        <a:xfrm>
          <a:off x="72866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1264" name="Text Box 4"/>
        <xdr:cNvSpPr txBox="1">
          <a:spLocks noChangeArrowheads="1"/>
        </xdr:cNvSpPr>
      </xdr:nvSpPr>
      <xdr:spPr bwMode="auto">
        <a:xfrm>
          <a:off x="72580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1265" name="Text Box 4"/>
        <xdr:cNvSpPr txBox="1">
          <a:spLocks noChangeArrowheads="1"/>
        </xdr:cNvSpPr>
      </xdr:nvSpPr>
      <xdr:spPr bwMode="auto">
        <a:xfrm>
          <a:off x="72580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1266" name="Text Box 4"/>
        <xdr:cNvSpPr txBox="1">
          <a:spLocks noChangeArrowheads="1"/>
        </xdr:cNvSpPr>
      </xdr:nvSpPr>
      <xdr:spPr bwMode="auto">
        <a:xfrm>
          <a:off x="72675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1267" name="Text Box 4"/>
        <xdr:cNvSpPr txBox="1">
          <a:spLocks noChangeArrowheads="1"/>
        </xdr:cNvSpPr>
      </xdr:nvSpPr>
      <xdr:spPr bwMode="auto">
        <a:xfrm>
          <a:off x="72675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51268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51269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51270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51271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51272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1273" name="Text Box 4"/>
        <xdr:cNvSpPr txBox="1">
          <a:spLocks noChangeArrowheads="1"/>
        </xdr:cNvSpPr>
      </xdr:nvSpPr>
      <xdr:spPr bwMode="auto">
        <a:xfrm>
          <a:off x="72866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1274" name="Text Box 4"/>
        <xdr:cNvSpPr txBox="1">
          <a:spLocks noChangeArrowheads="1"/>
        </xdr:cNvSpPr>
      </xdr:nvSpPr>
      <xdr:spPr bwMode="auto">
        <a:xfrm>
          <a:off x="72580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1275" name="Text Box 4"/>
        <xdr:cNvSpPr txBox="1">
          <a:spLocks noChangeArrowheads="1"/>
        </xdr:cNvSpPr>
      </xdr:nvSpPr>
      <xdr:spPr bwMode="auto">
        <a:xfrm>
          <a:off x="72580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1276" name="Text Box 4"/>
        <xdr:cNvSpPr txBox="1">
          <a:spLocks noChangeArrowheads="1"/>
        </xdr:cNvSpPr>
      </xdr:nvSpPr>
      <xdr:spPr bwMode="auto">
        <a:xfrm>
          <a:off x="72675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1277" name="Text Box 4"/>
        <xdr:cNvSpPr txBox="1">
          <a:spLocks noChangeArrowheads="1"/>
        </xdr:cNvSpPr>
      </xdr:nvSpPr>
      <xdr:spPr bwMode="auto">
        <a:xfrm>
          <a:off x="72675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1278" name="Text Box 4"/>
        <xdr:cNvSpPr txBox="1">
          <a:spLocks noChangeArrowheads="1"/>
        </xdr:cNvSpPr>
      </xdr:nvSpPr>
      <xdr:spPr bwMode="auto">
        <a:xfrm>
          <a:off x="72771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1279" name="Text Box 4"/>
        <xdr:cNvSpPr txBox="1">
          <a:spLocks noChangeArrowheads="1"/>
        </xdr:cNvSpPr>
      </xdr:nvSpPr>
      <xdr:spPr bwMode="auto">
        <a:xfrm>
          <a:off x="72771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1280" name="Text Box 4"/>
        <xdr:cNvSpPr txBox="1">
          <a:spLocks noChangeArrowheads="1"/>
        </xdr:cNvSpPr>
      </xdr:nvSpPr>
      <xdr:spPr bwMode="auto">
        <a:xfrm>
          <a:off x="72771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1281" name="Text Box 4"/>
        <xdr:cNvSpPr txBox="1">
          <a:spLocks noChangeArrowheads="1"/>
        </xdr:cNvSpPr>
      </xdr:nvSpPr>
      <xdr:spPr bwMode="auto">
        <a:xfrm>
          <a:off x="72771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1282" name="Text Box 4"/>
        <xdr:cNvSpPr txBox="1">
          <a:spLocks noChangeArrowheads="1"/>
        </xdr:cNvSpPr>
      </xdr:nvSpPr>
      <xdr:spPr bwMode="auto">
        <a:xfrm>
          <a:off x="72771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1283" name="Text Box 4"/>
        <xdr:cNvSpPr txBox="1">
          <a:spLocks noChangeArrowheads="1"/>
        </xdr:cNvSpPr>
      </xdr:nvSpPr>
      <xdr:spPr bwMode="auto">
        <a:xfrm>
          <a:off x="728662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1284" name="Text Box 4"/>
        <xdr:cNvSpPr txBox="1">
          <a:spLocks noChangeArrowheads="1"/>
        </xdr:cNvSpPr>
      </xdr:nvSpPr>
      <xdr:spPr bwMode="auto">
        <a:xfrm>
          <a:off x="725805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1285" name="Text Box 4"/>
        <xdr:cNvSpPr txBox="1">
          <a:spLocks noChangeArrowheads="1"/>
        </xdr:cNvSpPr>
      </xdr:nvSpPr>
      <xdr:spPr bwMode="auto">
        <a:xfrm>
          <a:off x="725805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1286" name="Text Box 4"/>
        <xdr:cNvSpPr txBox="1">
          <a:spLocks noChangeArrowheads="1"/>
        </xdr:cNvSpPr>
      </xdr:nvSpPr>
      <xdr:spPr bwMode="auto">
        <a:xfrm>
          <a:off x="72675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1287" name="Text Box 4"/>
        <xdr:cNvSpPr txBox="1">
          <a:spLocks noChangeArrowheads="1"/>
        </xdr:cNvSpPr>
      </xdr:nvSpPr>
      <xdr:spPr bwMode="auto">
        <a:xfrm>
          <a:off x="72675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1288" name="Text Box 15"/>
        <xdr:cNvSpPr txBox="1">
          <a:spLocks noChangeArrowheads="1"/>
        </xdr:cNvSpPr>
      </xdr:nvSpPr>
      <xdr:spPr bwMode="auto">
        <a:xfrm>
          <a:off x="72675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1289" name="Text Box 15"/>
        <xdr:cNvSpPr txBox="1">
          <a:spLocks noChangeArrowheads="1"/>
        </xdr:cNvSpPr>
      </xdr:nvSpPr>
      <xdr:spPr bwMode="auto">
        <a:xfrm>
          <a:off x="72675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1290" name="Text Box 15"/>
        <xdr:cNvSpPr txBox="1">
          <a:spLocks noChangeArrowheads="1"/>
        </xdr:cNvSpPr>
      </xdr:nvSpPr>
      <xdr:spPr bwMode="auto">
        <a:xfrm>
          <a:off x="72675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1291" name="Text Box 15"/>
        <xdr:cNvSpPr txBox="1">
          <a:spLocks noChangeArrowheads="1"/>
        </xdr:cNvSpPr>
      </xdr:nvSpPr>
      <xdr:spPr bwMode="auto">
        <a:xfrm>
          <a:off x="72675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1292" name="Text Box 15"/>
        <xdr:cNvSpPr txBox="1">
          <a:spLocks noChangeArrowheads="1"/>
        </xdr:cNvSpPr>
      </xdr:nvSpPr>
      <xdr:spPr bwMode="auto">
        <a:xfrm>
          <a:off x="72675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1293" name="Text Box 4"/>
        <xdr:cNvSpPr txBox="1">
          <a:spLocks noChangeArrowheads="1"/>
        </xdr:cNvSpPr>
      </xdr:nvSpPr>
      <xdr:spPr bwMode="auto">
        <a:xfrm>
          <a:off x="72771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1294" name="Text Box 4"/>
        <xdr:cNvSpPr txBox="1">
          <a:spLocks noChangeArrowheads="1"/>
        </xdr:cNvSpPr>
      </xdr:nvSpPr>
      <xdr:spPr bwMode="auto">
        <a:xfrm>
          <a:off x="72771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1295" name="Text Box 4"/>
        <xdr:cNvSpPr txBox="1">
          <a:spLocks noChangeArrowheads="1"/>
        </xdr:cNvSpPr>
      </xdr:nvSpPr>
      <xdr:spPr bwMode="auto">
        <a:xfrm>
          <a:off x="72771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1296" name="Text Box 4"/>
        <xdr:cNvSpPr txBox="1">
          <a:spLocks noChangeArrowheads="1"/>
        </xdr:cNvSpPr>
      </xdr:nvSpPr>
      <xdr:spPr bwMode="auto">
        <a:xfrm>
          <a:off x="72771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1297" name="Text Box 4"/>
        <xdr:cNvSpPr txBox="1">
          <a:spLocks noChangeArrowheads="1"/>
        </xdr:cNvSpPr>
      </xdr:nvSpPr>
      <xdr:spPr bwMode="auto">
        <a:xfrm>
          <a:off x="72771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1298" name="Text Box 4"/>
        <xdr:cNvSpPr txBox="1">
          <a:spLocks noChangeArrowheads="1"/>
        </xdr:cNvSpPr>
      </xdr:nvSpPr>
      <xdr:spPr bwMode="auto">
        <a:xfrm>
          <a:off x="728662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1299" name="Text Box 4"/>
        <xdr:cNvSpPr txBox="1">
          <a:spLocks noChangeArrowheads="1"/>
        </xdr:cNvSpPr>
      </xdr:nvSpPr>
      <xdr:spPr bwMode="auto">
        <a:xfrm>
          <a:off x="725805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1300" name="Text Box 4"/>
        <xdr:cNvSpPr txBox="1">
          <a:spLocks noChangeArrowheads="1"/>
        </xdr:cNvSpPr>
      </xdr:nvSpPr>
      <xdr:spPr bwMode="auto">
        <a:xfrm>
          <a:off x="725805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1301" name="Text Box 4"/>
        <xdr:cNvSpPr txBox="1">
          <a:spLocks noChangeArrowheads="1"/>
        </xdr:cNvSpPr>
      </xdr:nvSpPr>
      <xdr:spPr bwMode="auto">
        <a:xfrm>
          <a:off x="72675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1302" name="Text Box 4"/>
        <xdr:cNvSpPr txBox="1">
          <a:spLocks noChangeArrowheads="1"/>
        </xdr:cNvSpPr>
      </xdr:nvSpPr>
      <xdr:spPr bwMode="auto">
        <a:xfrm>
          <a:off x="72675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1303" name="Text Box 15"/>
        <xdr:cNvSpPr txBox="1">
          <a:spLocks noChangeArrowheads="1"/>
        </xdr:cNvSpPr>
      </xdr:nvSpPr>
      <xdr:spPr bwMode="auto">
        <a:xfrm>
          <a:off x="72675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1304" name="Text Box 15"/>
        <xdr:cNvSpPr txBox="1">
          <a:spLocks noChangeArrowheads="1"/>
        </xdr:cNvSpPr>
      </xdr:nvSpPr>
      <xdr:spPr bwMode="auto">
        <a:xfrm>
          <a:off x="72675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1305" name="Text Box 15"/>
        <xdr:cNvSpPr txBox="1">
          <a:spLocks noChangeArrowheads="1"/>
        </xdr:cNvSpPr>
      </xdr:nvSpPr>
      <xdr:spPr bwMode="auto">
        <a:xfrm>
          <a:off x="72675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1306" name="Text Box 15"/>
        <xdr:cNvSpPr txBox="1">
          <a:spLocks noChangeArrowheads="1"/>
        </xdr:cNvSpPr>
      </xdr:nvSpPr>
      <xdr:spPr bwMode="auto">
        <a:xfrm>
          <a:off x="72675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1307" name="Text Box 15"/>
        <xdr:cNvSpPr txBox="1">
          <a:spLocks noChangeArrowheads="1"/>
        </xdr:cNvSpPr>
      </xdr:nvSpPr>
      <xdr:spPr bwMode="auto">
        <a:xfrm>
          <a:off x="72675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142875</xdr:colOff>
      <xdr:row>16</xdr:row>
      <xdr:rowOff>0</xdr:rowOff>
    </xdr:to>
    <xdr:sp macro="" textlink="">
      <xdr:nvSpPr>
        <xdr:cNvPr id="6551308" name="Text Box 27"/>
        <xdr:cNvSpPr txBox="1">
          <a:spLocks noChangeArrowheads="1"/>
        </xdr:cNvSpPr>
      </xdr:nvSpPr>
      <xdr:spPr bwMode="auto">
        <a:xfrm>
          <a:off x="4333875" y="35242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142875</xdr:colOff>
      <xdr:row>16</xdr:row>
      <xdr:rowOff>0</xdr:rowOff>
    </xdr:to>
    <xdr:sp macro="" textlink="">
      <xdr:nvSpPr>
        <xdr:cNvPr id="6551309" name="Text Box 35"/>
        <xdr:cNvSpPr txBox="1">
          <a:spLocks noChangeArrowheads="1"/>
        </xdr:cNvSpPr>
      </xdr:nvSpPr>
      <xdr:spPr bwMode="auto">
        <a:xfrm>
          <a:off x="4333875" y="35242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6551310" name="Text Box 21"/>
        <xdr:cNvSpPr txBox="1">
          <a:spLocks noChangeArrowheads="1"/>
        </xdr:cNvSpPr>
      </xdr:nvSpPr>
      <xdr:spPr bwMode="auto">
        <a:xfrm>
          <a:off x="43338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6551311" name="Text Box 29"/>
        <xdr:cNvSpPr txBox="1">
          <a:spLocks noChangeArrowheads="1"/>
        </xdr:cNvSpPr>
      </xdr:nvSpPr>
      <xdr:spPr bwMode="auto">
        <a:xfrm>
          <a:off x="43338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6551312" name="Text Box 24"/>
        <xdr:cNvSpPr txBox="1">
          <a:spLocks noChangeArrowheads="1"/>
        </xdr:cNvSpPr>
      </xdr:nvSpPr>
      <xdr:spPr bwMode="auto">
        <a:xfrm>
          <a:off x="43338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6551313" name="Text Box 35"/>
        <xdr:cNvSpPr txBox="1">
          <a:spLocks noChangeArrowheads="1"/>
        </xdr:cNvSpPr>
      </xdr:nvSpPr>
      <xdr:spPr bwMode="auto">
        <a:xfrm>
          <a:off x="43338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6551314" name="Text Box 11"/>
        <xdr:cNvSpPr txBox="1">
          <a:spLocks noChangeArrowheads="1"/>
        </xdr:cNvSpPr>
      </xdr:nvSpPr>
      <xdr:spPr bwMode="auto">
        <a:xfrm>
          <a:off x="42957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6551315" name="Text Box 21"/>
        <xdr:cNvSpPr txBox="1">
          <a:spLocks noChangeArrowheads="1"/>
        </xdr:cNvSpPr>
      </xdr:nvSpPr>
      <xdr:spPr bwMode="auto">
        <a:xfrm>
          <a:off x="43338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6551316" name="Text Box 29"/>
        <xdr:cNvSpPr txBox="1">
          <a:spLocks noChangeArrowheads="1"/>
        </xdr:cNvSpPr>
      </xdr:nvSpPr>
      <xdr:spPr bwMode="auto">
        <a:xfrm>
          <a:off x="43338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6551317" name="Text Box 24"/>
        <xdr:cNvSpPr txBox="1">
          <a:spLocks noChangeArrowheads="1"/>
        </xdr:cNvSpPr>
      </xdr:nvSpPr>
      <xdr:spPr bwMode="auto">
        <a:xfrm>
          <a:off x="43338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6551318" name="Text Box 35"/>
        <xdr:cNvSpPr txBox="1">
          <a:spLocks noChangeArrowheads="1"/>
        </xdr:cNvSpPr>
      </xdr:nvSpPr>
      <xdr:spPr bwMode="auto">
        <a:xfrm>
          <a:off x="43338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6551319" name="Text Box 11"/>
        <xdr:cNvSpPr txBox="1">
          <a:spLocks noChangeArrowheads="1"/>
        </xdr:cNvSpPr>
      </xdr:nvSpPr>
      <xdr:spPr bwMode="auto">
        <a:xfrm>
          <a:off x="42957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6551320" name="Text Box 5"/>
        <xdr:cNvSpPr txBox="1">
          <a:spLocks noChangeArrowheads="1"/>
        </xdr:cNvSpPr>
      </xdr:nvSpPr>
      <xdr:spPr bwMode="auto">
        <a:xfrm>
          <a:off x="42957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6551321" name="Text Box 5"/>
        <xdr:cNvSpPr txBox="1">
          <a:spLocks noChangeArrowheads="1"/>
        </xdr:cNvSpPr>
      </xdr:nvSpPr>
      <xdr:spPr bwMode="auto">
        <a:xfrm>
          <a:off x="42957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6551322" name="Text Box 24"/>
        <xdr:cNvSpPr txBox="1">
          <a:spLocks noChangeArrowheads="1"/>
        </xdr:cNvSpPr>
      </xdr:nvSpPr>
      <xdr:spPr bwMode="auto">
        <a:xfrm>
          <a:off x="43338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6551323" name="Text Box 35"/>
        <xdr:cNvSpPr txBox="1">
          <a:spLocks noChangeArrowheads="1"/>
        </xdr:cNvSpPr>
      </xdr:nvSpPr>
      <xdr:spPr bwMode="auto">
        <a:xfrm>
          <a:off x="43338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6551324" name="Text Box 11"/>
        <xdr:cNvSpPr txBox="1">
          <a:spLocks noChangeArrowheads="1"/>
        </xdr:cNvSpPr>
      </xdr:nvSpPr>
      <xdr:spPr bwMode="auto">
        <a:xfrm>
          <a:off x="42957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6551325" name="Text Box 5"/>
        <xdr:cNvSpPr txBox="1">
          <a:spLocks noChangeArrowheads="1"/>
        </xdr:cNvSpPr>
      </xdr:nvSpPr>
      <xdr:spPr bwMode="auto">
        <a:xfrm>
          <a:off x="42957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6551326" name="Text Box 5"/>
        <xdr:cNvSpPr txBox="1">
          <a:spLocks noChangeArrowheads="1"/>
        </xdr:cNvSpPr>
      </xdr:nvSpPr>
      <xdr:spPr bwMode="auto">
        <a:xfrm>
          <a:off x="42957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6551327" name="Text Box 24"/>
        <xdr:cNvSpPr txBox="1">
          <a:spLocks noChangeArrowheads="1"/>
        </xdr:cNvSpPr>
      </xdr:nvSpPr>
      <xdr:spPr bwMode="auto">
        <a:xfrm>
          <a:off x="43338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6551328" name="Text Box 35"/>
        <xdr:cNvSpPr txBox="1">
          <a:spLocks noChangeArrowheads="1"/>
        </xdr:cNvSpPr>
      </xdr:nvSpPr>
      <xdr:spPr bwMode="auto">
        <a:xfrm>
          <a:off x="43338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6551329" name="Text Box 11"/>
        <xdr:cNvSpPr txBox="1">
          <a:spLocks noChangeArrowheads="1"/>
        </xdr:cNvSpPr>
      </xdr:nvSpPr>
      <xdr:spPr bwMode="auto">
        <a:xfrm>
          <a:off x="42957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6551330" name="Text Box 5"/>
        <xdr:cNvSpPr txBox="1">
          <a:spLocks noChangeArrowheads="1"/>
        </xdr:cNvSpPr>
      </xdr:nvSpPr>
      <xdr:spPr bwMode="auto">
        <a:xfrm>
          <a:off x="42957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6551331" name="Text Box 5"/>
        <xdr:cNvSpPr txBox="1">
          <a:spLocks noChangeArrowheads="1"/>
        </xdr:cNvSpPr>
      </xdr:nvSpPr>
      <xdr:spPr bwMode="auto">
        <a:xfrm>
          <a:off x="42957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6551332" name="Text Box 11"/>
        <xdr:cNvSpPr txBox="1">
          <a:spLocks noChangeArrowheads="1"/>
        </xdr:cNvSpPr>
      </xdr:nvSpPr>
      <xdr:spPr bwMode="auto">
        <a:xfrm>
          <a:off x="42957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6551333" name="Text Box 5"/>
        <xdr:cNvSpPr txBox="1">
          <a:spLocks noChangeArrowheads="1"/>
        </xdr:cNvSpPr>
      </xdr:nvSpPr>
      <xdr:spPr bwMode="auto">
        <a:xfrm>
          <a:off x="42957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6551334" name="Text Box 5"/>
        <xdr:cNvSpPr txBox="1">
          <a:spLocks noChangeArrowheads="1"/>
        </xdr:cNvSpPr>
      </xdr:nvSpPr>
      <xdr:spPr bwMode="auto">
        <a:xfrm>
          <a:off x="42957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6551335" name="Text Box 5"/>
        <xdr:cNvSpPr txBox="1">
          <a:spLocks noChangeArrowheads="1"/>
        </xdr:cNvSpPr>
      </xdr:nvSpPr>
      <xdr:spPr bwMode="auto">
        <a:xfrm>
          <a:off x="42957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142875</xdr:colOff>
      <xdr:row>18</xdr:row>
      <xdr:rowOff>0</xdr:rowOff>
    </xdr:to>
    <xdr:sp macro="" textlink="">
      <xdr:nvSpPr>
        <xdr:cNvPr id="6551336" name="Text Box 28"/>
        <xdr:cNvSpPr txBox="1">
          <a:spLocks noChangeArrowheads="1"/>
        </xdr:cNvSpPr>
      </xdr:nvSpPr>
      <xdr:spPr bwMode="auto">
        <a:xfrm>
          <a:off x="4333875" y="39052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142875</xdr:colOff>
      <xdr:row>18</xdr:row>
      <xdr:rowOff>0</xdr:rowOff>
    </xdr:to>
    <xdr:sp macro="" textlink="">
      <xdr:nvSpPr>
        <xdr:cNvPr id="6551337" name="Text Box 36"/>
        <xdr:cNvSpPr txBox="1">
          <a:spLocks noChangeArrowheads="1"/>
        </xdr:cNvSpPr>
      </xdr:nvSpPr>
      <xdr:spPr bwMode="auto">
        <a:xfrm>
          <a:off x="4333875" y="39052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6551338" name="Text Box 23"/>
        <xdr:cNvSpPr txBox="1">
          <a:spLocks noChangeArrowheads="1"/>
        </xdr:cNvSpPr>
      </xdr:nvSpPr>
      <xdr:spPr bwMode="auto">
        <a:xfrm>
          <a:off x="43338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6551339" name="Text Box 31"/>
        <xdr:cNvSpPr txBox="1">
          <a:spLocks noChangeArrowheads="1"/>
        </xdr:cNvSpPr>
      </xdr:nvSpPr>
      <xdr:spPr bwMode="auto">
        <a:xfrm>
          <a:off x="43338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6551340" name="Text Box 17"/>
        <xdr:cNvSpPr txBox="1">
          <a:spLocks noChangeArrowheads="1"/>
        </xdr:cNvSpPr>
      </xdr:nvSpPr>
      <xdr:spPr bwMode="auto">
        <a:xfrm>
          <a:off x="43338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6551341" name="Text Box 25"/>
        <xdr:cNvSpPr txBox="1">
          <a:spLocks noChangeArrowheads="1"/>
        </xdr:cNvSpPr>
      </xdr:nvSpPr>
      <xdr:spPr bwMode="auto">
        <a:xfrm>
          <a:off x="43338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6551342" name="Text Box 26"/>
        <xdr:cNvSpPr txBox="1">
          <a:spLocks noChangeArrowheads="1"/>
        </xdr:cNvSpPr>
      </xdr:nvSpPr>
      <xdr:spPr bwMode="auto">
        <a:xfrm>
          <a:off x="43338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6551343" name="Text Box 37"/>
        <xdr:cNvSpPr txBox="1">
          <a:spLocks noChangeArrowheads="1"/>
        </xdr:cNvSpPr>
      </xdr:nvSpPr>
      <xdr:spPr bwMode="auto">
        <a:xfrm>
          <a:off x="43338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17</xdr:row>
      <xdr:rowOff>9525</xdr:rowOff>
    </xdr:from>
    <xdr:to>
      <xdr:col>5</xdr:col>
      <xdr:colOff>152400</xdr:colOff>
      <xdr:row>17</xdr:row>
      <xdr:rowOff>104775</xdr:rowOff>
    </xdr:to>
    <xdr:sp macro="" textlink="">
      <xdr:nvSpPr>
        <xdr:cNvPr id="6551344" name="Text Box 4"/>
        <xdr:cNvSpPr txBox="1">
          <a:spLocks noChangeArrowheads="1"/>
        </xdr:cNvSpPr>
      </xdr:nvSpPr>
      <xdr:spPr bwMode="auto">
        <a:xfrm>
          <a:off x="4781550" y="3895725"/>
          <a:ext cx="3905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152400</xdr:colOff>
      <xdr:row>17</xdr:row>
      <xdr:rowOff>104775</xdr:rowOff>
    </xdr:to>
    <xdr:sp macro="" textlink="">
      <xdr:nvSpPr>
        <xdr:cNvPr id="6551345" name="Text Box 4"/>
        <xdr:cNvSpPr txBox="1">
          <a:spLocks noChangeArrowheads="1"/>
        </xdr:cNvSpPr>
      </xdr:nvSpPr>
      <xdr:spPr bwMode="auto">
        <a:xfrm>
          <a:off x="4752975" y="3895725"/>
          <a:ext cx="4191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152400</xdr:colOff>
      <xdr:row>17</xdr:row>
      <xdr:rowOff>104775</xdr:rowOff>
    </xdr:to>
    <xdr:sp macro="" textlink="">
      <xdr:nvSpPr>
        <xdr:cNvPr id="6551346" name="Text Box 4"/>
        <xdr:cNvSpPr txBox="1">
          <a:spLocks noChangeArrowheads="1"/>
        </xdr:cNvSpPr>
      </xdr:nvSpPr>
      <xdr:spPr bwMode="auto">
        <a:xfrm>
          <a:off x="4752975" y="3895725"/>
          <a:ext cx="4191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142875</xdr:colOff>
      <xdr:row>17</xdr:row>
      <xdr:rowOff>104775</xdr:rowOff>
    </xdr:to>
    <xdr:sp macro="" textlink="">
      <xdr:nvSpPr>
        <xdr:cNvPr id="6551347" name="Text Box 4"/>
        <xdr:cNvSpPr txBox="1">
          <a:spLocks noChangeArrowheads="1"/>
        </xdr:cNvSpPr>
      </xdr:nvSpPr>
      <xdr:spPr bwMode="auto">
        <a:xfrm>
          <a:off x="4762500" y="3895725"/>
          <a:ext cx="4000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142875</xdr:colOff>
      <xdr:row>17</xdr:row>
      <xdr:rowOff>104775</xdr:rowOff>
    </xdr:to>
    <xdr:sp macro="" textlink="">
      <xdr:nvSpPr>
        <xdr:cNvPr id="6551348" name="Text Box 4"/>
        <xdr:cNvSpPr txBox="1">
          <a:spLocks noChangeArrowheads="1"/>
        </xdr:cNvSpPr>
      </xdr:nvSpPr>
      <xdr:spPr bwMode="auto">
        <a:xfrm>
          <a:off x="4762500" y="3895725"/>
          <a:ext cx="4000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6551349" name="Text Box 23"/>
        <xdr:cNvSpPr txBox="1">
          <a:spLocks noChangeArrowheads="1"/>
        </xdr:cNvSpPr>
      </xdr:nvSpPr>
      <xdr:spPr bwMode="auto">
        <a:xfrm>
          <a:off x="43338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6551350" name="Text Box 31"/>
        <xdr:cNvSpPr txBox="1">
          <a:spLocks noChangeArrowheads="1"/>
        </xdr:cNvSpPr>
      </xdr:nvSpPr>
      <xdr:spPr bwMode="auto">
        <a:xfrm>
          <a:off x="43338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6551351" name="Text Box 17"/>
        <xdr:cNvSpPr txBox="1">
          <a:spLocks noChangeArrowheads="1"/>
        </xdr:cNvSpPr>
      </xdr:nvSpPr>
      <xdr:spPr bwMode="auto">
        <a:xfrm>
          <a:off x="43338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6551352" name="Text Box 25"/>
        <xdr:cNvSpPr txBox="1">
          <a:spLocks noChangeArrowheads="1"/>
        </xdr:cNvSpPr>
      </xdr:nvSpPr>
      <xdr:spPr bwMode="auto">
        <a:xfrm>
          <a:off x="43338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6551353" name="Text Box 26"/>
        <xdr:cNvSpPr txBox="1">
          <a:spLocks noChangeArrowheads="1"/>
        </xdr:cNvSpPr>
      </xdr:nvSpPr>
      <xdr:spPr bwMode="auto">
        <a:xfrm>
          <a:off x="43338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6551354" name="Text Box 37"/>
        <xdr:cNvSpPr txBox="1">
          <a:spLocks noChangeArrowheads="1"/>
        </xdr:cNvSpPr>
      </xdr:nvSpPr>
      <xdr:spPr bwMode="auto">
        <a:xfrm>
          <a:off x="43338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17</xdr:row>
      <xdr:rowOff>9525</xdr:rowOff>
    </xdr:from>
    <xdr:to>
      <xdr:col>5</xdr:col>
      <xdr:colOff>123825</xdr:colOff>
      <xdr:row>17</xdr:row>
      <xdr:rowOff>133350</xdr:rowOff>
    </xdr:to>
    <xdr:sp macro="" textlink="">
      <xdr:nvSpPr>
        <xdr:cNvPr id="6551355" name="Text Box 4"/>
        <xdr:cNvSpPr txBox="1">
          <a:spLocks noChangeArrowheads="1"/>
        </xdr:cNvSpPr>
      </xdr:nvSpPr>
      <xdr:spPr bwMode="auto">
        <a:xfrm>
          <a:off x="4781550" y="3895725"/>
          <a:ext cx="3619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123825</xdr:colOff>
      <xdr:row>17</xdr:row>
      <xdr:rowOff>133350</xdr:rowOff>
    </xdr:to>
    <xdr:sp macro="" textlink="">
      <xdr:nvSpPr>
        <xdr:cNvPr id="6551356" name="Text Box 4"/>
        <xdr:cNvSpPr txBox="1">
          <a:spLocks noChangeArrowheads="1"/>
        </xdr:cNvSpPr>
      </xdr:nvSpPr>
      <xdr:spPr bwMode="auto">
        <a:xfrm>
          <a:off x="4752975" y="3895725"/>
          <a:ext cx="390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123825</xdr:colOff>
      <xdr:row>17</xdr:row>
      <xdr:rowOff>133350</xdr:rowOff>
    </xdr:to>
    <xdr:sp macro="" textlink="">
      <xdr:nvSpPr>
        <xdr:cNvPr id="6551357" name="Text Box 4"/>
        <xdr:cNvSpPr txBox="1">
          <a:spLocks noChangeArrowheads="1"/>
        </xdr:cNvSpPr>
      </xdr:nvSpPr>
      <xdr:spPr bwMode="auto">
        <a:xfrm>
          <a:off x="4752975" y="3895725"/>
          <a:ext cx="390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114300</xdr:colOff>
      <xdr:row>17</xdr:row>
      <xdr:rowOff>133350</xdr:rowOff>
    </xdr:to>
    <xdr:sp macro="" textlink="">
      <xdr:nvSpPr>
        <xdr:cNvPr id="6551358" name="Text Box 4"/>
        <xdr:cNvSpPr txBox="1">
          <a:spLocks noChangeArrowheads="1"/>
        </xdr:cNvSpPr>
      </xdr:nvSpPr>
      <xdr:spPr bwMode="auto">
        <a:xfrm>
          <a:off x="4762500" y="3895725"/>
          <a:ext cx="3714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114300</xdr:colOff>
      <xdr:row>17</xdr:row>
      <xdr:rowOff>133350</xdr:rowOff>
    </xdr:to>
    <xdr:sp macro="" textlink="">
      <xdr:nvSpPr>
        <xdr:cNvPr id="6551359" name="Text Box 4"/>
        <xdr:cNvSpPr txBox="1">
          <a:spLocks noChangeArrowheads="1"/>
        </xdr:cNvSpPr>
      </xdr:nvSpPr>
      <xdr:spPr bwMode="auto">
        <a:xfrm>
          <a:off x="4762500" y="3895725"/>
          <a:ext cx="3714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6551360" name="Text Box 17"/>
        <xdr:cNvSpPr txBox="1">
          <a:spLocks noChangeArrowheads="1"/>
        </xdr:cNvSpPr>
      </xdr:nvSpPr>
      <xdr:spPr bwMode="auto">
        <a:xfrm>
          <a:off x="43338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6551361" name="Text Box 25"/>
        <xdr:cNvSpPr txBox="1">
          <a:spLocks noChangeArrowheads="1"/>
        </xdr:cNvSpPr>
      </xdr:nvSpPr>
      <xdr:spPr bwMode="auto">
        <a:xfrm>
          <a:off x="43338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6551362" name="Text Box 26"/>
        <xdr:cNvSpPr txBox="1">
          <a:spLocks noChangeArrowheads="1"/>
        </xdr:cNvSpPr>
      </xdr:nvSpPr>
      <xdr:spPr bwMode="auto">
        <a:xfrm>
          <a:off x="43338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6551363" name="Text Box 37"/>
        <xdr:cNvSpPr txBox="1">
          <a:spLocks noChangeArrowheads="1"/>
        </xdr:cNvSpPr>
      </xdr:nvSpPr>
      <xdr:spPr bwMode="auto">
        <a:xfrm>
          <a:off x="43338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6551364" name="Text Box 4"/>
        <xdr:cNvSpPr txBox="1">
          <a:spLocks noChangeArrowheads="1"/>
        </xdr:cNvSpPr>
      </xdr:nvSpPr>
      <xdr:spPr bwMode="auto">
        <a:xfrm>
          <a:off x="4781550" y="38957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6551365" name="Text Box 4"/>
        <xdr:cNvSpPr txBox="1">
          <a:spLocks noChangeArrowheads="1"/>
        </xdr:cNvSpPr>
      </xdr:nvSpPr>
      <xdr:spPr bwMode="auto">
        <a:xfrm>
          <a:off x="47529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6551366" name="Text Box 4"/>
        <xdr:cNvSpPr txBox="1">
          <a:spLocks noChangeArrowheads="1"/>
        </xdr:cNvSpPr>
      </xdr:nvSpPr>
      <xdr:spPr bwMode="auto">
        <a:xfrm>
          <a:off x="47529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6551367" name="Text Box 4"/>
        <xdr:cNvSpPr txBox="1">
          <a:spLocks noChangeArrowheads="1"/>
        </xdr:cNvSpPr>
      </xdr:nvSpPr>
      <xdr:spPr bwMode="auto">
        <a:xfrm>
          <a:off x="47625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6551368" name="Text Box 4"/>
        <xdr:cNvSpPr txBox="1">
          <a:spLocks noChangeArrowheads="1"/>
        </xdr:cNvSpPr>
      </xdr:nvSpPr>
      <xdr:spPr bwMode="auto">
        <a:xfrm>
          <a:off x="47625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6551369" name="Text Box 26"/>
        <xdr:cNvSpPr txBox="1">
          <a:spLocks noChangeArrowheads="1"/>
        </xdr:cNvSpPr>
      </xdr:nvSpPr>
      <xdr:spPr bwMode="auto">
        <a:xfrm>
          <a:off x="43338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6551370" name="Text Box 37"/>
        <xdr:cNvSpPr txBox="1">
          <a:spLocks noChangeArrowheads="1"/>
        </xdr:cNvSpPr>
      </xdr:nvSpPr>
      <xdr:spPr bwMode="auto">
        <a:xfrm>
          <a:off x="43338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6551371" name="Text Box 4"/>
        <xdr:cNvSpPr txBox="1">
          <a:spLocks noChangeArrowheads="1"/>
        </xdr:cNvSpPr>
      </xdr:nvSpPr>
      <xdr:spPr bwMode="auto">
        <a:xfrm>
          <a:off x="4781550" y="38957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6551372" name="Text Box 4"/>
        <xdr:cNvSpPr txBox="1">
          <a:spLocks noChangeArrowheads="1"/>
        </xdr:cNvSpPr>
      </xdr:nvSpPr>
      <xdr:spPr bwMode="auto">
        <a:xfrm>
          <a:off x="47529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6551373" name="Text Box 4"/>
        <xdr:cNvSpPr txBox="1">
          <a:spLocks noChangeArrowheads="1"/>
        </xdr:cNvSpPr>
      </xdr:nvSpPr>
      <xdr:spPr bwMode="auto">
        <a:xfrm>
          <a:off x="47529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6551374" name="Text Box 4"/>
        <xdr:cNvSpPr txBox="1">
          <a:spLocks noChangeArrowheads="1"/>
        </xdr:cNvSpPr>
      </xdr:nvSpPr>
      <xdr:spPr bwMode="auto">
        <a:xfrm>
          <a:off x="47625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6551375" name="Text Box 4"/>
        <xdr:cNvSpPr txBox="1">
          <a:spLocks noChangeArrowheads="1"/>
        </xdr:cNvSpPr>
      </xdr:nvSpPr>
      <xdr:spPr bwMode="auto">
        <a:xfrm>
          <a:off x="47625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6551376" name="Text Box 4"/>
        <xdr:cNvSpPr txBox="1">
          <a:spLocks noChangeArrowheads="1"/>
        </xdr:cNvSpPr>
      </xdr:nvSpPr>
      <xdr:spPr bwMode="auto">
        <a:xfrm>
          <a:off x="4781550" y="38957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6551377" name="Text Box 4"/>
        <xdr:cNvSpPr txBox="1">
          <a:spLocks noChangeArrowheads="1"/>
        </xdr:cNvSpPr>
      </xdr:nvSpPr>
      <xdr:spPr bwMode="auto">
        <a:xfrm>
          <a:off x="47529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6551378" name="Text Box 4"/>
        <xdr:cNvSpPr txBox="1">
          <a:spLocks noChangeArrowheads="1"/>
        </xdr:cNvSpPr>
      </xdr:nvSpPr>
      <xdr:spPr bwMode="auto">
        <a:xfrm>
          <a:off x="47529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6551379" name="Text Box 4"/>
        <xdr:cNvSpPr txBox="1">
          <a:spLocks noChangeArrowheads="1"/>
        </xdr:cNvSpPr>
      </xdr:nvSpPr>
      <xdr:spPr bwMode="auto">
        <a:xfrm>
          <a:off x="47625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6551380" name="Text Box 4"/>
        <xdr:cNvSpPr txBox="1">
          <a:spLocks noChangeArrowheads="1"/>
        </xdr:cNvSpPr>
      </xdr:nvSpPr>
      <xdr:spPr bwMode="auto">
        <a:xfrm>
          <a:off x="47625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6551381" name="Text Box 4"/>
        <xdr:cNvSpPr txBox="1">
          <a:spLocks noChangeArrowheads="1"/>
        </xdr:cNvSpPr>
      </xdr:nvSpPr>
      <xdr:spPr bwMode="auto">
        <a:xfrm>
          <a:off x="4781550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6551382" name="Text Box 4"/>
        <xdr:cNvSpPr txBox="1">
          <a:spLocks noChangeArrowheads="1"/>
        </xdr:cNvSpPr>
      </xdr:nvSpPr>
      <xdr:spPr bwMode="auto">
        <a:xfrm>
          <a:off x="475297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6551383" name="Text Box 4"/>
        <xdr:cNvSpPr txBox="1">
          <a:spLocks noChangeArrowheads="1"/>
        </xdr:cNvSpPr>
      </xdr:nvSpPr>
      <xdr:spPr bwMode="auto">
        <a:xfrm>
          <a:off x="475297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6551384" name="Text Box 4"/>
        <xdr:cNvSpPr txBox="1">
          <a:spLocks noChangeArrowheads="1"/>
        </xdr:cNvSpPr>
      </xdr:nvSpPr>
      <xdr:spPr bwMode="auto">
        <a:xfrm>
          <a:off x="4762500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6551385" name="Text Box 4"/>
        <xdr:cNvSpPr txBox="1">
          <a:spLocks noChangeArrowheads="1"/>
        </xdr:cNvSpPr>
      </xdr:nvSpPr>
      <xdr:spPr bwMode="auto">
        <a:xfrm>
          <a:off x="4762500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647700</xdr:colOff>
      <xdr:row>17</xdr:row>
      <xdr:rowOff>133350</xdr:rowOff>
    </xdr:to>
    <xdr:sp macro="" textlink="">
      <xdr:nvSpPr>
        <xdr:cNvPr id="6551386" name="Text Box 4"/>
        <xdr:cNvSpPr txBox="1">
          <a:spLocks noChangeArrowheads="1"/>
        </xdr:cNvSpPr>
      </xdr:nvSpPr>
      <xdr:spPr bwMode="auto">
        <a:xfrm>
          <a:off x="47720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647700</xdr:colOff>
      <xdr:row>17</xdr:row>
      <xdr:rowOff>133350</xdr:rowOff>
    </xdr:to>
    <xdr:sp macro="" textlink="">
      <xdr:nvSpPr>
        <xdr:cNvPr id="6551387" name="Text Box 4"/>
        <xdr:cNvSpPr txBox="1">
          <a:spLocks noChangeArrowheads="1"/>
        </xdr:cNvSpPr>
      </xdr:nvSpPr>
      <xdr:spPr bwMode="auto">
        <a:xfrm>
          <a:off x="47720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647700</xdr:colOff>
      <xdr:row>17</xdr:row>
      <xdr:rowOff>133350</xdr:rowOff>
    </xdr:to>
    <xdr:sp macro="" textlink="">
      <xdr:nvSpPr>
        <xdr:cNvPr id="6551388" name="Text Box 4"/>
        <xdr:cNvSpPr txBox="1">
          <a:spLocks noChangeArrowheads="1"/>
        </xdr:cNvSpPr>
      </xdr:nvSpPr>
      <xdr:spPr bwMode="auto">
        <a:xfrm>
          <a:off x="47720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647700</xdr:colOff>
      <xdr:row>17</xdr:row>
      <xdr:rowOff>133350</xdr:rowOff>
    </xdr:to>
    <xdr:sp macro="" textlink="">
      <xdr:nvSpPr>
        <xdr:cNvPr id="6551389" name="Text Box 4"/>
        <xdr:cNvSpPr txBox="1">
          <a:spLocks noChangeArrowheads="1"/>
        </xdr:cNvSpPr>
      </xdr:nvSpPr>
      <xdr:spPr bwMode="auto">
        <a:xfrm>
          <a:off x="47720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647700</xdr:colOff>
      <xdr:row>17</xdr:row>
      <xdr:rowOff>133350</xdr:rowOff>
    </xdr:to>
    <xdr:sp macro="" textlink="">
      <xdr:nvSpPr>
        <xdr:cNvPr id="6551390" name="Text Box 4"/>
        <xdr:cNvSpPr txBox="1">
          <a:spLocks noChangeArrowheads="1"/>
        </xdr:cNvSpPr>
      </xdr:nvSpPr>
      <xdr:spPr bwMode="auto">
        <a:xfrm>
          <a:off x="47720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6551391" name="Text Box 4"/>
        <xdr:cNvSpPr txBox="1">
          <a:spLocks noChangeArrowheads="1"/>
        </xdr:cNvSpPr>
      </xdr:nvSpPr>
      <xdr:spPr bwMode="auto">
        <a:xfrm>
          <a:off x="47720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6551392" name="Text Box 4"/>
        <xdr:cNvSpPr txBox="1">
          <a:spLocks noChangeArrowheads="1"/>
        </xdr:cNvSpPr>
      </xdr:nvSpPr>
      <xdr:spPr bwMode="auto">
        <a:xfrm>
          <a:off x="47720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6551393" name="Text Box 4"/>
        <xdr:cNvSpPr txBox="1">
          <a:spLocks noChangeArrowheads="1"/>
        </xdr:cNvSpPr>
      </xdr:nvSpPr>
      <xdr:spPr bwMode="auto">
        <a:xfrm>
          <a:off x="47720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6551394" name="Text Box 4"/>
        <xdr:cNvSpPr txBox="1">
          <a:spLocks noChangeArrowheads="1"/>
        </xdr:cNvSpPr>
      </xdr:nvSpPr>
      <xdr:spPr bwMode="auto">
        <a:xfrm>
          <a:off x="47720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6551395" name="Text Box 4"/>
        <xdr:cNvSpPr txBox="1">
          <a:spLocks noChangeArrowheads="1"/>
        </xdr:cNvSpPr>
      </xdr:nvSpPr>
      <xdr:spPr bwMode="auto">
        <a:xfrm>
          <a:off x="47720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546247</xdr:colOff>
      <xdr:row>11</xdr:row>
      <xdr:rowOff>100542</xdr:rowOff>
    </xdr:to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7237095" y="2543175"/>
          <a:ext cx="719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510687</xdr:colOff>
      <xdr:row>11</xdr:row>
      <xdr:rowOff>125942</xdr:rowOff>
    </xdr:to>
    <xdr:sp macro="" textlink="">
      <xdr:nvSpPr>
        <xdr:cNvPr id="489" name="Text Box 3"/>
        <xdr:cNvSpPr txBox="1">
          <a:spLocks noChangeArrowheads="1"/>
        </xdr:cNvSpPr>
      </xdr:nvSpPr>
      <xdr:spPr bwMode="auto">
        <a:xfrm>
          <a:off x="7237095" y="2543175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510687</xdr:colOff>
      <xdr:row>11</xdr:row>
      <xdr:rowOff>125942</xdr:rowOff>
    </xdr:to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7237095" y="2543175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510687</xdr:colOff>
      <xdr:row>11</xdr:row>
      <xdr:rowOff>125942</xdr:rowOff>
    </xdr:to>
    <xdr:sp macro="" textlink="">
      <xdr:nvSpPr>
        <xdr:cNvPr id="491" name="Text Box 3"/>
        <xdr:cNvSpPr txBox="1">
          <a:spLocks noChangeArrowheads="1"/>
        </xdr:cNvSpPr>
      </xdr:nvSpPr>
      <xdr:spPr bwMode="auto">
        <a:xfrm>
          <a:off x="7237095" y="2543175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510687</xdr:colOff>
      <xdr:row>11</xdr:row>
      <xdr:rowOff>125942</xdr:rowOff>
    </xdr:to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7237095" y="2543175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510687</xdr:colOff>
      <xdr:row>11</xdr:row>
      <xdr:rowOff>125942</xdr:rowOff>
    </xdr:to>
    <xdr:sp macro="" textlink="">
      <xdr:nvSpPr>
        <xdr:cNvPr id="493" name="Text Box 3"/>
        <xdr:cNvSpPr txBox="1">
          <a:spLocks noChangeArrowheads="1"/>
        </xdr:cNvSpPr>
      </xdr:nvSpPr>
      <xdr:spPr bwMode="auto">
        <a:xfrm>
          <a:off x="7237095" y="2543175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9</xdr:col>
      <xdr:colOff>3322</xdr:colOff>
      <xdr:row>11</xdr:row>
      <xdr:rowOff>100542</xdr:rowOff>
    </xdr:to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7237095" y="2543175"/>
          <a:ext cx="138577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577362</xdr:colOff>
      <xdr:row>11</xdr:row>
      <xdr:rowOff>125942</xdr:rowOff>
    </xdr:to>
    <xdr:sp macro="" textlink="">
      <xdr:nvSpPr>
        <xdr:cNvPr id="495" name="Text Box 3"/>
        <xdr:cNvSpPr txBox="1">
          <a:spLocks noChangeArrowheads="1"/>
        </xdr:cNvSpPr>
      </xdr:nvSpPr>
      <xdr:spPr bwMode="auto">
        <a:xfrm>
          <a:off x="7237095" y="2543175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577362</xdr:colOff>
      <xdr:row>11</xdr:row>
      <xdr:rowOff>125942</xdr:rowOff>
    </xdr:to>
    <xdr:sp macro="" textlink="">
      <xdr:nvSpPr>
        <xdr:cNvPr id="496" name="Text Box 3"/>
        <xdr:cNvSpPr txBox="1">
          <a:spLocks noChangeArrowheads="1"/>
        </xdr:cNvSpPr>
      </xdr:nvSpPr>
      <xdr:spPr bwMode="auto">
        <a:xfrm>
          <a:off x="7237095" y="2543175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577362</xdr:colOff>
      <xdr:row>11</xdr:row>
      <xdr:rowOff>125942</xdr:rowOff>
    </xdr:to>
    <xdr:sp macro="" textlink="">
      <xdr:nvSpPr>
        <xdr:cNvPr id="497" name="Text Box 3"/>
        <xdr:cNvSpPr txBox="1">
          <a:spLocks noChangeArrowheads="1"/>
        </xdr:cNvSpPr>
      </xdr:nvSpPr>
      <xdr:spPr bwMode="auto">
        <a:xfrm>
          <a:off x="7237095" y="2543175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577362</xdr:colOff>
      <xdr:row>11</xdr:row>
      <xdr:rowOff>125942</xdr:rowOff>
    </xdr:to>
    <xdr:sp macro="" textlink="">
      <xdr:nvSpPr>
        <xdr:cNvPr id="498" name="Text Box 3"/>
        <xdr:cNvSpPr txBox="1">
          <a:spLocks noChangeArrowheads="1"/>
        </xdr:cNvSpPr>
      </xdr:nvSpPr>
      <xdr:spPr bwMode="auto">
        <a:xfrm>
          <a:off x="7237095" y="2543175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577362</xdr:colOff>
      <xdr:row>11</xdr:row>
      <xdr:rowOff>125942</xdr:rowOff>
    </xdr:to>
    <xdr:sp macro="" textlink="">
      <xdr:nvSpPr>
        <xdr:cNvPr id="499" name="Text Box 3"/>
        <xdr:cNvSpPr txBox="1">
          <a:spLocks noChangeArrowheads="1"/>
        </xdr:cNvSpPr>
      </xdr:nvSpPr>
      <xdr:spPr bwMode="auto">
        <a:xfrm>
          <a:off x="7237095" y="2543175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104775</xdr:rowOff>
    </xdr:to>
    <xdr:sp macro="" textlink="">
      <xdr:nvSpPr>
        <xdr:cNvPr id="6551408" name="Text Box 4"/>
        <xdr:cNvSpPr txBox="1">
          <a:spLocks noChangeArrowheads="1"/>
        </xdr:cNvSpPr>
      </xdr:nvSpPr>
      <xdr:spPr bwMode="auto">
        <a:xfrm>
          <a:off x="72771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104775</xdr:rowOff>
    </xdr:to>
    <xdr:sp macro="" textlink="">
      <xdr:nvSpPr>
        <xdr:cNvPr id="6551409" name="Text Box 4"/>
        <xdr:cNvSpPr txBox="1">
          <a:spLocks noChangeArrowheads="1"/>
        </xdr:cNvSpPr>
      </xdr:nvSpPr>
      <xdr:spPr bwMode="auto">
        <a:xfrm>
          <a:off x="72771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51410" name="Text Box 4"/>
        <xdr:cNvSpPr txBox="1">
          <a:spLocks noChangeArrowheads="1"/>
        </xdr:cNvSpPr>
      </xdr:nvSpPr>
      <xdr:spPr bwMode="auto">
        <a:xfrm>
          <a:off x="7277100" y="38957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51411" name="Text Box 4"/>
        <xdr:cNvSpPr txBox="1">
          <a:spLocks noChangeArrowheads="1"/>
        </xdr:cNvSpPr>
      </xdr:nvSpPr>
      <xdr:spPr bwMode="auto">
        <a:xfrm>
          <a:off x="7277100" y="38957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57150</xdr:colOff>
      <xdr:row>16</xdr:row>
      <xdr:rowOff>104775</xdr:rowOff>
    </xdr:to>
    <xdr:sp macro="" textlink="">
      <xdr:nvSpPr>
        <xdr:cNvPr id="6551412" name="Text Box 4"/>
        <xdr:cNvSpPr txBox="1">
          <a:spLocks noChangeArrowheads="1"/>
        </xdr:cNvSpPr>
      </xdr:nvSpPr>
      <xdr:spPr bwMode="auto">
        <a:xfrm>
          <a:off x="7267575" y="37052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57150</xdr:colOff>
      <xdr:row>16</xdr:row>
      <xdr:rowOff>104775</xdr:rowOff>
    </xdr:to>
    <xdr:sp macro="" textlink="">
      <xdr:nvSpPr>
        <xdr:cNvPr id="6551413" name="Text Box 4"/>
        <xdr:cNvSpPr txBox="1">
          <a:spLocks noChangeArrowheads="1"/>
        </xdr:cNvSpPr>
      </xdr:nvSpPr>
      <xdr:spPr bwMode="auto">
        <a:xfrm>
          <a:off x="7267575" y="37052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57150</xdr:colOff>
      <xdr:row>16</xdr:row>
      <xdr:rowOff>104775</xdr:rowOff>
    </xdr:to>
    <xdr:sp macro="" textlink="">
      <xdr:nvSpPr>
        <xdr:cNvPr id="6551414" name="Text Box 4"/>
        <xdr:cNvSpPr txBox="1">
          <a:spLocks noChangeArrowheads="1"/>
        </xdr:cNvSpPr>
      </xdr:nvSpPr>
      <xdr:spPr bwMode="auto">
        <a:xfrm>
          <a:off x="7267575" y="37052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57150</xdr:colOff>
      <xdr:row>16</xdr:row>
      <xdr:rowOff>104775</xdr:rowOff>
    </xdr:to>
    <xdr:sp macro="" textlink="">
      <xdr:nvSpPr>
        <xdr:cNvPr id="6551415" name="Text Box 4"/>
        <xdr:cNvSpPr txBox="1">
          <a:spLocks noChangeArrowheads="1"/>
        </xdr:cNvSpPr>
      </xdr:nvSpPr>
      <xdr:spPr bwMode="auto">
        <a:xfrm>
          <a:off x="7267575" y="37052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57150</xdr:colOff>
      <xdr:row>16</xdr:row>
      <xdr:rowOff>104775</xdr:rowOff>
    </xdr:to>
    <xdr:sp macro="" textlink="">
      <xdr:nvSpPr>
        <xdr:cNvPr id="6551416" name="Text Box 4"/>
        <xdr:cNvSpPr txBox="1">
          <a:spLocks noChangeArrowheads="1"/>
        </xdr:cNvSpPr>
      </xdr:nvSpPr>
      <xdr:spPr bwMode="auto">
        <a:xfrm>
          <a:off x="7267575" y="37052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57150</xdr:colOff>
      <xdr:row>16</xdr:row>
      <xdr:rowOff>104775</xdr:rowOff>
    </xdr:to>
    <xdr:sp macro="" textlink="">
      <xdr:nvSpPr>
        <xdr:cNvPr id="6551417" name="Text Box 4"/>
        <xdr:cNvSpPr txBox="1">
          <a:spLocks noChangeArrowheads="1"/>
        </xdr:cNvSpPr>
      </xdr:nvSpPr>
      <xdr:spPr bwMode="auto">
        <a:xfrm>
          <a:off x="7267575" y="37052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57150</xdr:colOff>
      <xdr:row>16</xdr:row>
      <xdr:rowOff>104775</xdr:rowOff>
    </xdr:to>
    <xdr:sp macro="" textlink="">
      <xdr:nvSpPr>
        <xdr:cNvPr id="6551418" name="Text Box 4"/>
        <xdr:cNvSpPr txBox="1">
          <a:spLocks noChangeArrowheads="1"/>
        </xdr:cNvSpPr>
      </xdr:nvSpPr>
      <xdr:spPr bwMode="auto">
        <a:xfrm>
          <a:off x="7267575" y="37052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57150</xdr:colOff>
      <xdr:row>16</xdr:row>
      <xdr:rowOff>104775</xdr:rowOff>
    </xdr:to>
    <xdr:sp macro="" textlink="">
      <xdr:nvSpPr>
        <xdr:cNvPr id="6551419" name="Text Box 4"/>
        <xdr:cNvSpPr txBox="1">
          <a:spLocks noChangeArrowheads="1"/>
        </xdr:cNvSpPr>
      </xdr:nvSpPr>
      <xdr:spPr bwMode="auto">
        <a:xfrm>
          <a:off x="7267575" y="37052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57150</xdr:colOff>
      <xdr:row>16</xdr:row>
      <xdr:rowOff>104775</xdr:rowOff>
    </xdr:to>
    <xdr:sp macro="" textlink="">
      <xdr:nvSpPr>
        <xdr:cNvPr id="6551420" name="Text Box 4"/>
        <xdr:cNvSpPr txBox="1">
          <a:spLocks noChangeArrowheads="1"/>
        </xdr:cNvSpPr>
      </xdr:nvSpPr>
      <xdr:spPr bwMode="auto">
        <a:xfrm>
          <a:off x="7267575" y="37052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57150</xdr:colOff>
      <xdr:row>16</xdr:row>
      <xdr:rowOff>104775</xdr:rowOff>
    </xdr:to>
    <xdr:sp macro="" textlink="">
      <xdr:nvSpPr>
        <xdr:cNvPr id="6551421" name="Text Box 4"/>
        <xdr:cNvSpPr txBox="1">
          <a:spLocks noChangeArrowheads="1"/>
        </xdr:cNvSpPr>
      </xdr:nvSpPr>
      <xdr:spPr bwMode="auto">
        <a:xfrm>
          <a:off x="7267575" y="37052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51422" name="Text Box 4"/>
        <xdr:cNvSpPr txBox="1">
          <a:spLocks noChangeArrowheads="1"/>
        </xdr:cNvSpPr>
      </xdr:nvSpPr>
      <xdr:spPr bwMode="auto">
        <a:xfrm>
          <a:off x="72675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51423" name="Text Box 4"/>
        <xdr:cNvSpPr txBox="1">
          <a:spLocks noChangeArrowheads="1"/>
        </xdr:cNvSpPr>
      </xdr:nvSpPr>
      <xdr:spPr bwMode="auto">
        <a:xfrm>
          <a:off x="72675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51424" name="Text Box 4"/>
        <xdr:cNvSpPr txBox="1">
          <a:spLocks noChangeArrowheads="1"/>
        </xdr:cNvSpPr>
      </xdr:nvSpPr>
      <xdr:spPr bwMode="auto">
        <a:xfrm>
          <a:off x="72675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51425" name="Text Box 4"/>
        <xdr:cNvSpPr txBox="1">
          <a:spLocks noChangeArrowheads="1"/>
        </xdr:cNvSpPr>
      </xdr:nvSpPr>
      <xdr:spPr bwMode="auto">
        <a:xfrm>
          <a:off x="72675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51426" name="Text Box 4"/>
        <xdr:cNvSpPr txBox="1">
          <a:spLocks noChangeArrowheads="1"/>
        </xdr:cNvSpPr>
      </xdr:nvSpPr>
      <xdr:spPr bwMode="auto">
        <a:xfrm>
          <a:off x="72675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51427" name="Text Box 4"/>
        <xdr:cNvSpPr txBox="1">
          <a:spLocks noChangeArrowheads="1"/>
        </xdr:cNvSpPr>
      </xdr:nvSpPr>
      <xdr:spPr bwMode="auto">
        <a:xfrm>
          <a:off x="7277100" y="38957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51428" name="Text Box 4"/>
        <xdr:cNvSpPr txBox="1">
          <a:spLocks noChangeArrowheads="1"/>
        </xdr:cNvSpPr>
      </xdr:nvSpPr>
      <xdr:spPr bwMode="auto">
        <a:xfrm>
          <a:off x="72675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51429" name="Text Box 4"/>
        <xdr:cNvSpPr txBox="1">
          <a:spLocks noChangeArrowheads="1"/>
        </xdr:cNvSpPr>
      </xdr:nvSpPr>
      <xdr:spPr bwMode="auto">
        <a:xfrm>
          <a:off x="7286625" y="3895725"/>
          <a:ext cx="857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51430" name="Text Box 4"/>
        <xdr:cNvSpPr txBox="1">
          <a:spLocks noChangeArrowheads="1"/>
        </xdr:cNvSpPr>
      </xdr:nvSpPr>
      <xdr:spPr bwMode="auto">
        <a:xfrm>
          <a:off x="72675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51431" name="Text Box 4"/>
        <xdr:cNvSpPr txBox="1">
          <a:spLocks noChangeArrowheads="1"/>
        </xdr:cNvSpPr>
      </xdr:nvSpPr>
      <xdr:spPr bwMode="auto">
        <a:xfrm>
          <a:off x="72675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51432" name="Text Box 4"/>
        <xdr:cNvSpPr txBox="1">
          <a:spLocks noChangeArrowheads="1"/>
        </xdr:cNvSpPr>
      </xdr:nvSpPr>
      <xdr:spPr bwMode="auto">
        <a:xfrm>
          <a:off x="7277100" y="38957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51433" name="Text Box 4"/>
        <xdr:cNvSpPr txBox="1">
          <a:spLocks noChangeArrowheads="1"/>
        </xdr:cNvSpPr>
      </xdr:nvSpPr>
      <xdr:spPr bwMode="auto">
        <a:xfrm>
          <a:off x="72675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51434" name="Text Box 4"/>
        <xdr:cNvSpPr txBox="1">
          <a:spLocks noChangeArrowheads="1"/>
        </xdr:cNvSpPr>
      </xdr:nvSpPr>
      <xdr:spPr bwMode="auto">
        <a:xfrm>
          <a:off x="7286625" y="3895725"/>
          <a:ext cx="857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51435" name="Text Box 4"/>
        <xdr:cNvSpPr txBox="1">
          <a:spLocks noChangeArrowheads="1"/>
        </xdr:cNvSpPr>
      </xdr:nvSpPr>
      <xdr:spPr bwMode="auto">
        <a:xfrm>
          <a:off x="72675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51436" name="Text Box 4"/>
        <xdr:cNvSpPr txBox="1">
          <a:spLocks noChangeArrowheads="1"/>
        </xdr:cNvSpPr>
      </xdr:nvSpPr>
      <xdr:spPr bwMode="auto">
        <a:xfrm>
          <a:off x="7286625" y="3895725"/>
          <a:ext cx="857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51437" name="Text Box 4"/>
        <xdr:cNvSpPr txBox="1">
          <a:spLocks noChangeArrowheads="1"/>
        </xdr:cNvSpPr>
      </xdr:nvSpPr>
      <xdr:spPr bwMode="auto">
        <a:xfrm>
          <a:off x="7258050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51438" name="Text Box 4"/>
        <xdr:cNvSpPr txBox="1">
          <a:spLocks noChangeArrowheads="1"/>
        </xdr:cNvSpPr>
      </xdr:nvSpPr>
      <xdr:spPr bwMode="auto">
        <a:xfrm>
          <a:off x="7258050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51439" name="Text Box 4"/>
        <xdr:cNvSpPr txBox="1">
          <a:spLocks noChangeArrowheads="1"/>
        </xdr:cNvSpPr>
      </xdr:nvSpPr>
      <xdr:spPr bwMode="auto">
        <a:xfrm>
          <a:off x="72675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51440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51441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1442" name="Text Box 4"/>
        <xdr:cNvSpPr txBox="1">
          <a:spLocks noChangeArrowheads="1"/>
        </xdr:cNvSpPr>
      </xdr:nvSpPr>
      <xdr:spPr bwMode="auto">
        <a:xfrm>
          <a:off x="72771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1443" name="Text Box 4"/>
        <xdr:cNvSpPr txBox="1">
          <a:spLocks noChangeArrowheads="1"/>
        </xdr:cNvSpPr>
      </xdr:nvSpPr>
      <xdr:spPr bwMode="auto">
        <a:xfrm>
          <a:off x="72771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6551444" name="Text Box 4"/>
        <xdr:cNvSpPr txBox="1">
          <a:spLocks noChangeArrowheads="1"/>
        </xdr:cNvSpPr>
      </xdr:nvSpPr>
      <xdr:spPr bwMode="auto">
        <a:xfrm>
          <a:off x="72675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6551445" name="Text Box 4"/>
        <xdr:cNvSpPr txBox="1">
          <a:spLocks noChangeArrowheads="1"/>
        </xdr:cNvSpPr>
      </xdr:nvSpPr>
      <xdr:spPr bwMode="auto">
        <a:xfrm>
          <a:off x="72675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6551446" name="Text Box 4"/>
        <xdr:cNvSpPr txBox="1">
          <a:spLocks noChangeArrowheads="1"/>
        </xdr:cNvSpPr>
      </xdr:nvSpPr>
      <xdr:spPr bwMode="auto">
        <a:xfrm>
          <a:off x="72675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6551447" name="Text Box 4"/>
        <xdr:cNvSpPr txBox="1">
          <a:spLocks noChangeArrowheads="1"/>
        </xdr:cNvSpPr>
      </xdr:nvSpPr>
      <xdr:spPr bwMode="auto">
        <a:xfrm>
          <a:off x="72675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6551448" name="Text Box 4"/>
        <xdr:cNvSpPr txBox="1">
          <a:spLocks noChangeArrowheads="1"/>
        </xdr:cNvSpPr>
      </xdr:nvSpPr>
      <xdr:spPr bwMode="auto">
        <a:xfrm>
          <a:off x="72675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6551449" name="Text Box 4"/>
        <xdr:cNvSpPr txBox="1">
          <a:spLocks noChangeArrowheads="1"/>
        </xdr:cNvSpPr>
      </xdr:nvSpPr>
      <xdr:spPr bwMode="auto">
        <a:xfrm>
          <a:off x="72675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6551450" name="Text Box 4"/>
        <xdr:cNvSpPr txBox="1">
          <a:spLocks noChangeArrowheads="1"/>
        </xdr:cNvSpPr>
      </xdr:nvSpPr>
      <xdr:spPr bwMode="auto">
        <a:xfrm>
          <a:off x="72675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6551451" name="Text Box 4"/>
        <xdr:cNvSpPr txBox="1">
          <a:spLocks noChangeArrowheads="1"/>
        </xdr:cNvSpPr>
      </xdr:nvSpPr>
      <xdr:spPr bwMode="auto">
        <a:xfrm>
          <a:off x="72675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6551452" name="Text Box 4"/>
        <xdr:cNvSpPr txBox="1">
          <a:spLocks noChangeArrowheads="1"/>
        </xdr:cNvSpPr>
      </xdr:nvSpPr>
      <xdr:spPr bwMode="auto">
        <a:xfrm>
          <a:off x="72675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6551453" name="Text Box 4"/>
        <xdr:cNvSpPr txBox="1">
          <a:spLocks noChangeArrowheads="1"/>
        </xdr:cNvSpPr>
      </xdr:nvSpPr>
      <xdr:spPr bwMode="auto">
        <a:xfrm>
          <a:off x="72675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1454" name="Text Box 4"/>
        <xdr:cNvSpPr txBox="1">
          <a:spLocks noChangeArrowheads="1"/>
        </xdr:cNvSpPr>
      </xdr:nvSpPr>
      <xdr:spPr bwMode="auto">
        <a:xfrm>
          <a:off x="72675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1455" name="Text Box 4"/>
        <xdr:cNvSpPr txBox="1">
          <a:spLocks noChangeArrowheads="1"/>
        </xdr:cNvSpPr>
      </xdr:nvSpPr>
      <xdr:spPr bwMode="auto">
        <a:xfrm>
          <a:off x="72675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9525</xdr:colOff>
      <xdr:row>17</xdr:row>
      <xdr:rowOff>133350</xdr:rowOff>
    </xdr:to>
    <xdr:sp macro="" textlink="">
      <xdr:nvSpPr>
        <xdr:cNvPr id="6551456" name="Text Box 4"/>
        <xdr:cNvSpPr txBox="1">
          <a:spLocks noChangeArrowheads="1"/>
        </xdr:cNvSpPr>
      </xdr:nvSpPr>
      <xdr:spPr bwMode="auto">
        <a:xfrm>
          <a:off x="72675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1457" name="Text Box 4"/>
        <xdr:cNvSpPr txBox="1">
          <a:spLocks noChangeArrowheads="1"/>
        </xdr:cNvSpPr>
      </xdr:nvSpPr>
      <xdr:spPr bwMode="auto">
        <a:xfrm>
          <a:off x="72675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19050</xdr:colOff>
      <xdr:row>17</xdr:row>
      <xdr:rowOff>133350</xdr:rowOff>
    </xdr:to>
    <xdr:sp macro="" textlink="">
      <xdr:nvSpPr>
        <xdr:cNvPr id="6551458" name="Text Box 4"/>
        <xdr:cNvSpPr txBox="1">
          <a:spLocks noChangeArrowheads="1"/>
        </xdr:cNvSpPr>
      </xdr:nvSpPr>
      <xdr:spPr bwMode="auto">
        <a:xfrm>
          <a:off x="7267575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6551459" name="Text Box 4"/>
        <xdr:cNvSpPr txBox="1">
          <a:spLocks noChangeArrowheads="1"/>
        </xdr:cNvSpPr>
      </xdr:nvSpPr>
      <xdr:spPr bwMode="auto">
        <a:xfrm>
          <a:off x="727710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19050</xdr:colOff>
      <xdr:row>17</xdr:row>
      <xdr:rowOff>133350</xdr:rowOff>
    </xdr:to>
    <xdr:sp macro="" textlink="">
      <xdr:nvSpPr>
        <xdr:cNvPr id="6551460" name="Text Box 4"/>
        <xdr:cNvSpPr txBox="1">
          <a:spLocks noChangeArrowheads="1"/>
        </xdr:cNvSpPr>
      </xdr:nvSpPr>
      <xdr:spPr bwMode="auto">
        <a:xfrm>
          <a:off x="7267575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6551461" name="Text Box 4"/>
        <xdr:cNvSpPr txBox="1">
          <a:spLocks noChangeArrowheads="1"/>
        </xdr:cNvSpPr>
      </xdr:nvSpPr>
      <xdr:spPr bwMode="auto">
        <a:xfrm>
          <a:off x="728662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6551462" name="Text Box 4"/>
        <xdr:cNvSpPr txBox="1">
          <a:spLocks noChangeArrowheads="1"/>
        </xdr:cNvSpPr>
      </xdr:nvSpPr>
      <xdr:spPr bwMode="auto">
        <a:xfrm>
          <a:off x="726757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19050</xdr:colOff>
      <xdr:row>17</xdr:row>
      <xdr:rowOff>133350</xdr:rowOff>
    </xdr:to>
    <xdr:sp macro="" textlink="">
      <xdr:nvSpPr>
        <xdr:cNvPr id="6551463" name="Text Box 4"/>
        <xdr:cNvSpPr txBox="1">
          <a:spLocks noChangeArrowheads="1"/>
        </xdr:cNvSpPr>
      </xdr:nvSpPr>
      <xdr:spPr bwMode="auto">
        <a:xfrm>
          <a:off x="7267575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6551464" name="Text Box 4"/>
        <xdr:cNvSpPr txBox="1">
          <a:spLocks noChangeArrowheads="1"/>
        </xdr:cNvSpPr>
      </xdr:nvSpPr>
      <xdr:spPr bwMode="auto">
        <a:xfrm>
          <a:off x="727710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19050</xdr:colOff>
      <xdr:row>17</xdr:row>
      <xdr:rowOff>133350</xdr:rowOff>
    </xdr:to>
    <xdr:sp macro="" textlink="">
      <xdr:nvSpPr>
        <xdr:cNvPr id="6551465" name="Text Box 4"/>
        <xdr:cNvSpPr txBox="1">
          <a:spLocks noChangeArrowheads="1"/>
        </xdr:cNvSpPr>
      </xdr:nvSpPr>
      <xdr:spPr bwMode="auto">
        <a:xfrm>
          <a:off x="7267575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6551466" name="Text Box 4"/>
        <xdr:cNvSpPr txBox="1">
          <a:spLocks noChangeArrowheads="1"/>
        </xdr:cNvSpPr>
      </xdr:nvSpPr>
      <xdr:spPr bwMode="auto">
        <a:xfrm>
          <a:off x="728662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6551467" name="Text Box 4"/>
        <xdr:cNvSpPr txBox="1">
          <a:spLocks noChangeArrowheads="1"/>
        </xdr:cNvSpPr>
      </xdr:nvSpPr>
      <xdr:spPr bwMode="auto">
        <a:xfrm>
          <a:off x="726757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1468" name="Text Box 4"/>
        <xdr:cNvSpPr txBox="1">
          <a:spLocks noChangeArrowheads="1"/>
        </xdr:cNvSpPr>
      </xdr:nvSpPr>
      <xdr:spPr bwMode="auto">
        <a:xfrm>
          <a:off x="72866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1469" name="Text Box 4"/>
        <xdr:cNvSpPr txBox="1">
          <a:spLocks noChangeArrowheads="1"/>
        </xdr:cNvSpPr>
      </xdr:nvSpPr>
      <xdr:spPr bwMode="auto">
        <a:xfrm>
          <a:off x="72580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1470" name="Text Box 4"/>
        <xdr:cNvSpPr txBox="1">
          <a:spLocks noChangeArrowheads="1"/>
        </xdr:cNvSpPr>
      </xdr:nvSpPr>
      <xdr:spPr bwMode="auto">
        <a:xfrm>
          <a:off x="72580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1471" name="Text Box 4"/>
        <xdr:cNvSpPr txBox="1">
          <a:spLocks noChangeArrowheads="1"/>
        </xdr:cNvSpPr>
      </xdr:nvSpPr>
      <xdr:spPr bwMode="auto">
        <a:xfrm>
          <a:off x="72675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51472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51473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1474" name="Text Box 4"/>
        <xdr:cNvSpPr txBox="1">
          <a:spLocks noChangeArrowheads="1"/>
        </xdr:cNvSpPr>
      </xdr:nvSpPr>
      <xdr:spPr bwMode="auto">
        <a:xfrm>
          <a:off x="72771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1475" name="Text Box 4"/>
        <xdr:cNvSpPr txBox="1">
          <a:spLocks noChangeArrowheads="1"/>
        </xdr:cNvSpPr>
      </xdr:nvSpPr>
      <xdr:spPr bwMode="auto">
        <a:xfrm>
          <a:off x="72771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6551476" name="Text Box 4"/>
        <xdr:cNvSpPr txBox="1">
          <a:spLocks noChangeArrowheads="1"/>
        </xdr:cNvSpPr>
      </xdr:nvSpPr>
      <xdr:spPr bwMode="auto">
        <a:xfrm>
          <a:off x="72675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6551477" name="Text Box 4"/>
        <xdr:cNvSpPr txBox="1">
          <a:spLocks noChangeArrowheads="1"/>
        </xdr:cNvSpPr>
      </xdr:nvSpPr>
      <xdr:spPr bwMode="auto">
        <a:xfrm>
          <a:off x="72675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6551478" name="Text Box 4"/>
        <xdr:cNvSpPr txBox="1">
          <a:spLocks noChangeArrowheads="1"/>
        </xdr:cNvSpPr>
      </xdr:nvSpPr>
      <xdr:spPr bwMode="auto">
        <a:xfrm>
          <a:off x="72675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6551479" name="Text Box 4"/>
        <xdr:cNvSpPr txBox="1">
          <a:spLocks noChangeArrowheads="1"/>
        </xdr:cNvSpPr>
      </xdr:nvSpPr>
      <xdr:spPr bwMode="auto">
        <a:xfrm>
          <a:off x="72675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6551480" name="Text Box 4"/>
        <xdr:cNvSpPr txBox="1">
          <a:spLocks noChangeArrowheads="1"/>
        </xdr:cNvSpPr>
      </xdr:nvSpPr>
      <xdr:spPr bwMode="auto">
        <a:xfrm>
          <a:off x="72675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6551481" name="Text Box 4"/>
        <xdr:cNvSpPr txBox="1">
          <a:spLocks noChangeArrowheads="1"/>
        </xdr:cNvSpPr>
      </xdr:nvSpPr>
      <xdr:spPr bwMode="auto">
        <a:xfrm>
          <a:off x="72675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6551482" name="Text Box 4"/>
        <xdr:cNvSpPr txBox="1">
          <a:spLocks noChangeArrowheads="1"/>
        </xdr:cNvSpPr>
      </xdr:nvSpPr>
      <xdr:spPr bwMode="auto">
        <a:xfrm>
          <a:off x="72675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6551483" name="Text Box 4"/>
        <xdr:cNvSpPr txBox="1">
          <a:spLocks noChangeArrowheads="1"/>
        </xdr:cNvSpPr>
      </xdr:nvSpPr>
      <xdr:spPr bwMode="auto">
        <a:xfrm>
          <a:off x="72675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6551484" name="Text Box 4"/>
        <xdr:cNvSpPr txBox="1">
          <a:spLocks noChangeArrowheads="1"/>
        </xdr:cNvSpPr>
      </xdr:nvSpPr>
      <xdr:spPr bwMode="auto">
        <a:xfrm>
          <a:off x="72675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6551485" name="Text Box 4"/>
        <xdr:cNvSpPr txBox="1">
          <a:spLocks noChangeArrowheads="1"/>
        </xdr:cNvSpPr>
      </xdr:nvSpPr>
      <xdr:spPr bwMode="auto">
        <a:xfrm>
          <a:off x="72675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1486" name="Text Box 4"/>
        <xdr:cNvSpPr txBox="1">
          <a:spLocks noChangeArrowheads="1"/>
        </xdr:cNvSpPr>
      </xdr:nvSpPr>
      <xdr:spPr bwMode="auto">
        <a:xfrm>
          <a:off x="72675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1487" name="Text Box 4"/>
        <xdr:cNvSpPr txBox="1">
          <a:spLocks noChangeArrowheads="1"/>
        </xdr:cNvSpPr>
      </xdr:nvSpPr>
      <xdr:spPr bwMode="auto">
        <a:xfrm>
          <a:off x="72675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9525</xdr:colOff>
      <xdr:row>17</xdr:row>
      <xdr:rowOff>133350</xdr:rowOff>
    </xdr:to>
    <xdr:sp macro="" textlink="">
      <xdr:nvSpPr>
        <xdr:cNvPr id="6551488" name="Text Box 4"/>
        <xdr:cNvSpPr txBox="1">
          <a:spLocks noChangeArrowheads="1"/>
        </xdr:cNvSpPr>
      </xdr:nvSpPr>
      <xdr:spPr bwMode="auto">
        <a:xfrm>
          <a:off x="72675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1489" name="Text Box 4"/>
        <xdr:cNvSpPr txBox="1">
          <a:spLocks noChangeArrowheads="1"/>
        </xdr:cNvSpPr>
      </xdr:nvSpPr>
      <xdr:spPr bwMode="auto">
        <a:xfrm>
          <a:off x="72675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19050</xdr:colOff>
      <xdr:row>17</xdr:row>
      <xdr:rowOff>133350</xdr:rowOff>
    </xdr:to>
    <xdr:sp macro="" textlink="">
      <xdr:nvSpPr>
        <xdr:cNvPr id="6551490" name="Text Box 4"/>
        <xdr:cNvSpPr txBox="1">
          <a:spLocks noChangeArrowheads="1"/>
        </xdr:cNvSpPr>
      </xdr:nvSpPr>
      <xdr:spPr bwMode="auto">
        <a:xfrm>
          <a:off x="7267575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6551491" name="Text Box 4"/>
        <xdr:cNvSpPr txBox="1">
          <a:spLocks noChangeArrowheads="1"/>
        </xdr:cNvSpPr>
      </xdr:nvSpPr>
      <xdr:spPr bwMode="auto">
        <a:xfrm>
          <a:off x="727710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19050</xdr:colOff>
      <xdr:row>17</xdr:row>
      <xdr:rowOff>133350</xdr:rowOff>
    </xdr:to>
    <xdr:sp macro="" textlink="">
      <xdr:nvSpPr>
        <xdr:cNvPr id="6551492" name="Text Box 4"/>
        <xdr:cNvSpPr txBox="1">
          <a:spLocks noChangeArrowheads="1"/>
        </xdr:cNvSpPr>
      </xdr:nvSpPr>
      <xdr:spPr bwMode="auto">
        <a:xfrm>
          <a:off x="7267575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6551493" name="Text Box 4"/>
        <xdr:cNvSpPr txBox="1">
          <a:spLocks noChangeArrowheads="1"/>
        </xdr:cNvSpPr>
      </xdr:nvSpPr>
      <xdr:spPr bwMode="auto">
        <a:xfrm>
          <a:off x="728662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6551494" name="Text Box 4"/>
        <xdr:cNvSpPr txBox="1">
          <a:spLocks noChangeArrowheads="1"/>
        </xdr:cNvSpPr>
      </xdr:nvSpPr>
      <xdr:spPr bwMode="auto">
        <a:xfrm>
          <a:off x="726757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19050</xdr:colOff>
      <xdr:row>17</xdr:row>
      <xdr:rowOff>133350</xdr:rowOff>
    </xdr:to>
    <xdr:sp macro="" textlink="">
      <xdr:nvSpPr>
        <xdr:cNvPr id="6551495" name="Text Box 4"/>
        <xdr:cNvSpPr txBox="1">
          <a:spLocks noChangeArrowheads="1"/>
        </xdr:cNvSpPr>
      </xdr:nvSpPr>
      <xdr:spPr bwMode="auto">
        <a:xfrm>
          <a:off x="7267575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6551496" name="Text Box 4"/>
        <xdr:cNvSpPr txBox="1">
          <a:spLocks noChangeArrowheads="1"/>
        </xdr:cNvSpPr>
      </xdr:nvSpPr>
      <xdr:spPr bwMode="auto">
        <a:xfrm>
          <a:off x="727710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19050</xdr:colOff>
      <xdr:row>17</xdr:row>
      <xdr:rowOff>133350</xdr:rowOff>
    </xdr:to>
    <xdr:sp macro="" textlink="">
      <xdr:nvSpPr>
        <xdr:cNvPr id="6551497" name="Text Box 4"/>
        <xdr:cNvSpPr txBox="1">
          <a:spLocks noChangeArrowheads="1"/>
        </xdr:cNvSpPr>
      </xdr:nvSpPr>
      <xdr:spPr bwMode="auto">
        <a:xfrm>
          <a:off x="7267575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6551498" name="Text Box 4"/>
        <xdr:cNvSpPr txBox="1">
          <a:spLocks noChangeArrowheads="1"/>
        </xdr:cNvSpPr>
      </xdr:nvSpPr>
      <xdr:spPr bwMode="auto">
        <a:xfrm>
          <a:off x="728662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6551499" name="Text Box 4"/>
        <xdr:cNvSpPr txBox="1">
          <a:spLocks noChangeArrowheads="1"/>
        </xdr:cNvSpPr>
      </xdr:nvSpPr>
      <xdr:spPr bwMode="auto">
        <a:xfrm>
          <a:off x="726757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1500" name="Text Box 4"/>
        <xdr:cNvSpPr txBox="1">
          <a:spLocks noChangeArrowheads="1"/>
        </xdr:cNvSpPr>
      </xdr:nvSpPr>
      <xdr:spPr bwMode="auto">
        <a:xfrm>
          <a:off x="72866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1501" name="Text Box 4"/>
        <xdr:cNvSpPr txBox="1">
          <a:spLocks noChangeArrowheads="1"/>
        </xdr:cNvSpPr>
      </xdr:nvSpPr>
      <xdr:spPr bwMode="auto">
        <a:xfrm>
          <a:off x="72580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1502" name="Text Box 4"/>
        <xdr:cNvSpPr txBox="1">
          <a:spLocks noChangeArrowheads="1"/>
        </xdr:cNvSpPr>
      </xdr:nvSpPr>
      <xdr:spPr bwMode="auto">
        <a:xfrm>
          <a:off x="72580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1503" name="Text Box 4"/>
        <xdr:cNvSpPr txBox="1">
          <a:spLocks noChangeArrowheads="1"/>
        </xdr:cNvSpPr>
      </xdr:nvSpPr>
      <xdr:spPr bwMode="auto">
        <a:xfrm>
          <a:off x="72675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66675</xdr:colOff>
      <xdr:row>16</xdr:row>
      <xdr:rowOff>133350</xdr:rowOff>
    </xdr:to>
    <xdr:sp macro="" textlink="">
      <xdr:nvSpPr>
        <xdr:cNvPr id="6551504" name="Text Box 4"/>
        <xdr:cNvSpPr txBox="1">
          <a:spLocks noChangeArrowheads="1"/>
        </xdr:cNvSpPr>
      </xdr:nvSpPr>
      <xdr:spPr bwMode="auto">
        <a:xfrm>
          <a:off x="7277100" y="3705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66675</xdr:colOff>
      <xdr:row>16</xdr:row>
      <xdr:rowOff>133350</xdr:rowOff>
    </xdr:to>
    <xdr:sp macro="" textlink="">
      <xdr:nvSpPr>
        <xdr:cNvPr id="6551505" name="Text Box 4"/>
        <xdr:cNvSpPr txBox="1">
          <a:spLocks noChangeArrowheads="1"/>
        </xdr:cNvSpPr>
      </xdr:nvSpPr>
      <xdr:spPr bwMode="auto">
        <a:xfrm>
          <a:off x="7277100" y="3705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66675</xdr:colOff>
      <xdr:row>17</xdr:row>
      <xdr:rowOff>133350</xdr:rowOff>
    </xdr:to>
    <xdr:sp macro="" textlink="">
      <xdr:nvSpPr>
        <xdr:cNvPr id="6551506" name="Text Box 4"/>
        <xdr:cNvSpPr txBox="1">
          <a:spLocks noChangeArrowheads="1"/>
        </xdr:cNvSpPr>
      </xdr:nvSpPr>
      <xdr:spPr bwMode="auto">
        <a:xfrm>
          <a:off x="7277100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66675</xdr:colOff>
      <xdr:row>17</xdr:row>
      <xdr:rowOff>133350</xdr:rowOff>
    </xdr:to>
    <xdr:sp macro="" textlink="">
      <xdr:nvSpPr>
        <xdr:cNvPr id="6551507" name="Text Box 4"/>
        <xdr:cNvSpPr txBox="1">
          <a:spLocks noChangeArrowheads="1"/>
        </xdr:cNvSpPr>
      </xdr:nvSpPr>
      <xdr:spPr bwMode="auto">
        <a:xfrm>
          <a:off x="7277100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219075</xdr:colOff>
      <xdr:row>16</xdr:row>
      <xdr:rowOff>133350</xdr:rowOff>
    </xdr:to>
    <xdr:sp macro="" textlink="">
      <xdr:nvSpPr>
        <xdr:cNvPr id="6551508" name="Text Box 4"/>
        <xdr:cNvSpPr txBox="1">
          <a:spLocks noChangeArrowheads="1"/>
        </xdr:cNvSpPr>
      </xdr:nvSpPr>
      <xdr:spPr bwMode="auto">
        <a:xfrm>
          <a:off x="72675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219075</xdr:colOff>
      <xdr:row>16</xdr:row>
      <xdr:rowOff>133350</xdr:rowOff>
    </xdr:to>
    <xdr:sp macro="" textlink="">
      <xdr:nvSpPr>
        <xdr:cNvPr id="6551509" name="Text Box 4"/>
        <xdr:cNvSpPr txBox="1">
          <a:spLocks noChangeArrowheads="1"/>
        </xdr:cNvSpPr>
      </xdr:nvSpPr>
      <xdr:spPr bwMode="auto">
        <a:xfrm>
          <a:off x="72675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219075</xdr:colOff>
      <xdr:row>16</xdr:row>
      <xdr:rowOff>133350</xdr:rowOff>
    </xdr:to>
    <xdr:sp macro="" textlink="">
      <xdr:nvSpPr>
        <xdr:cNvPr id="6551510" name="Text Box 4"/>
        <xdr:cNvSpPr txBox="1">
          <a:spLocks noChangeArrowheads="1"/>
        </xdr:cNvSpPr>
      </xdr:nvSpPr>
      <xdr:spPr bwMode="auto">
        <a:xfrm>
          <a:off x="72675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219075</xdr:colOff>
      <xdr:row>16</xdr:row>
      <xdr:rowOff>133350</xdr:rowOff>
    </xdr:to>
    <xdr:sp macro="" textlink="">
      <xdr:nvSpPr>
        <xdr:cNvPr id="6551511" name="Text Box 4"/>
        <xdr:cNvSpPr txBox="1">
          <a:spLocks noChangeArrowheads="1"/>
        </xdr:cNvSpPr>
      </xdr:nvSpPr>
      <xdr:spPr bwMode="auto">
        <a:xfrm>
          <a:off x="72675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219075</xdr:colOff>
      <xdr:row>16</xdr:row>
      <xdr:rowOff>133350</xdr:rowOff>
    </xdr:to>
    <xdr:sp macro="" textlink="">
      <xdr:nvSpPr>
        <xdr:cNvPr id="6551512" name="Text Box 4"/>
        <xdr:cNvSpPr txBox="1">
          <a:spLocks noChangeArrowheads="1"/>
        </xdr:cNvSpPr>
      </xdr:nvSpPr>
      <xdr:spPr bwMode="auto">
        <a:xfrm>
          <a:off x="72675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219075</xdr:colOff>
      <xdr:row>16</xdr:row>
      <xdr:rowOff>133350</xdr:rowOff>
    </xdr:to>
    <xdr:sp macro="" textlink="">
      <xdr:nvSpPr>
        <xdr:cNvPr id="6551513" name="Text Box 4"/>
        <xdr:cNvSpPr txBox="1">
          <a:spLocks noChangeArrowheads="1"/>
        </xdr:cNvSpPr>
      </xdr:nvSpPr>
      <xdr:spPr bwMode="auto">
        <a:xfrm>
          <a:off x="72675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219075</xdr:colOff>
      <xdr:row>16</xdr:row>
      <xdr:rowOff>133350</xdr:rowOff>
    </xdr:to>
    <xdr:sp macro="" textlink="">
      <xdr:nvSpPr>
        <xdr:cNvPr id="6551514" name="Text Box 4"/>
        <xdr:cNvSpPr txBox="1">
          <a:spLocks noChangeArrowheads="1"/>
        </xdr:cNvSpPr>
      </xdr:nvSpPr>
      <xdr:spPr bwMode="auto">
        <a:xfrm>
          <a:off x="72675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219075</xdr:colOff>
      <xdr:row>16</xdr:row>
      <xdr:rowOff>133350</xdr:rowOff>
    </xdr:to>
    <xdr:sp macro="" textlink="">
      <xdr:nvSpPr>
        <xdr:cNvPr id="6551515" name="Text Box 4"/>
        <xdr:cNvSpPr txBox="1">
          <a:spLocks noChangeArrowheads="1"/>
        </xdr:cNvSpPr>
      </xdr:nvSpPr>
      <xdr:spPr bwMode="auto">
        <a:xfrm>
          <a:off x="72675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219075</xdr:colOff>
      <xdr:row>16</xdr:row>
      <xdr:rowOff>133350</xdr:rowOff>
    </xdr:to>
    <xdr:sp macro="" textlink="">
      <xdr:nvSpPr>
        <xdr:cNvPr id="6551516" name="Text Box 4"/>
        <xdr:cNvSpPr txBox="1">
          <a:spLocks noChangeArrowheads="1"/>
        </xdr:cNvSpPr>
      </xdr:nvSpPr>
      <xdr:spPr bwMode="auto">
        <a:xfrm>
          <a:off x="72675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219075</xdr:colOff>
      <xdr:row>16</xdr:row>
      <xdr:rowOff>133350</xdr:rowOff>
    </xdr:to>
    <xdr:sp macro="" textlink="">
      <xdr:nvSpPr>
        <xdr:cNvPr id="6551517" name="Text Box 4"/>
        <xdr:cNvSpPr txBox="1">
          <a:spLocks noChangeArrowheads="1"/>
        </xdr:cNvSpPr>
      </xdr:nvSpPr>
      <xdr:spPr bwMode="auto">
        <a:xfrm>
          <a:off x="72675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104775</xdr:colOff>
      <xdr:row>17</xdr:row>
      <xdr:rowOff>133350</xdr:rowOff>
    </xdr:to>
    <xdr:sp macro="" textlink="">
      <xdr:nvSpPr>
        <xdr:cNvPr id="6551518" name="Text Box 4"/>
        <xdr:cNvSpPr txBox="1">
          <a:spLocks noChangeArrowheads="1"/>
        </xdr:cNvSpPr>
      </xdr:nvSpPr>
      <xdr:spPr bwMode="auto">
        <a:xfrm>
          <a:off x="7267575" y="38957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6551519" name="Text Box 4"/>
        <xdr:cNvSpPr txBox="1">
          <a:spLocks noChangeArrowheads="1"/>
        </xdr:cNvSpPr>
      </xdr:nvSpPr>
      <xdr:spPr bwMode="auto">
        <a:xfrm>
          <a:off x="7267575" y="3895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51520" name="Text Box 4"/>
        <xdr:cNvSpPr txBox="1">
          <a:spLocks noChangeArrowheads="1"/>
        </xdr:cNvSpPr>
      </xdr:nvSpPr>
      <xdr:spPr bwMode="auto">
        <a:xfrm>
          <a:off x="7267575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6551521" name="Text Box 4"/>
        <xdr:cNvSpPr txBox="1">
          <a:spLocks noChangeArrowheads="1"/>
        </xdr:cNvSpPr>
      </xdr:nvSpPr>
      <xdr:spPr bwMode="auto">
        <a:xfrm>
          <a:off x="7267575" y="3895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123825</xdr:colOff>
      <xdr:row>17</xdr:row>
      <xdr:rowOff>133350</xdr:rowOff>
    </xdr:to>
    <xdr:sp macro="" textlink="">
      <xdr:nvSpPr>
        <xdr:cNvPr id="6551522" name="Text Box 4"/>
        <xdr:cNvSpPr txBox="1">
          <a:spLocks noChangeArrowheads="1"/>
        </xdr:cNvSpPr>
      </xdr:nvSpPr>
      <xdr:spPr bwMode="auto">
        <a:xfrm>
          <a:off x="726757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51523" name="Text Box 4"/>
        <xdr:cNvSpPr txBox="1">
          <a:spLocks noChangeArrowheads="1"/>
        </xdr:cNvSpPr>
      </xdr:nvSpPr>
      <xdr:spPr bwMode="auto">
        <a:xfrm>
          <a:off x="7277100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123825</xdr:colOff>
      <xdr:row>17</xdr:row>
      <xdr:rowOff>133350</xdr:rowOff>
    </xdr:to>
    <xdr:sp macro="" textlink="">
      <xdr:nvSpPr>
        <xdr:cNvPr id="6551524" name="Text Box 4"/>
        <xdr:cNvSpPr txBox="1">
          <a:spLocks noChangeArrowheads="1"/>
        </xdr:cNvSpPr>
      </xdr:nvSpPr>
      <xdr:spPr bwMode="auto">
        <a:xfrm>
          <a:off x="726757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51525" name="Text Box 4"/>
        <xdr:cNvSpPr txBox="1">
          <a:spLocks noChangeArrowheads="1"/>
        </xdr:cNvSpPr>
      </xdr:nvSpPr>
      <xdr:spPr bwMode="auto">
        <a:xfrm>
          <a:off x="7286625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51526" name="Text Box 4"/>
        <xdr:cNvSpPr txBox="1">
          <a:spLocks noChangeArrowheads="1"/>
        </xdr:cNvSpPr>
      </xdr:nvSpPr>
      <xdr:spPr bwMode="auto">
        <a:xfrm>
          <a:off x="72675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123825</xdr:colOff>
      <xdr:row>17</xdr:row>
      <xdr:rowOff>133350</xdr:rowOff>
    </xdr:to>
    <xdr:sp macro="" textlink="">
      <xdr:nvSpPr>
        <xdr:cNvPr id="6551527" name="Text Box 4"/>
        <xdr:cNvSpPr txBox="1">
          <a:spLocks noChangeArrowheads="1"/>
        </xdr:cNvSpPr>
      </xdr:nvSpPr>
      <xdr:spPr bwMode="auto">
        <a:xfrm>
          <a:off x="726757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51528" name="Text Box 4"/>
        <xdr:cNvSpPr txBox="1">
          <a:spLocks noChangeArrowheads="1"/>
        </xdr:cNvSpPr>
      </xdr:nvSpPr>
      <xdr:spPr bwMode="auto">
        <a:xfrm>
          <a:off x="7277100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123825</xdr:colOff>
      <xdr:row>17</xdr:row>
      <xdr:rowOff>133350</xdr:rowOff>
    </xdr:to>
    <xdr:sp macro="" textlink="">
      <xdr:nvSpPr>
        <xdr:cNvPr id="6551529" name="Text Box 4"/>
        <xdr:cNvSpPr txBox="1">
          <a:spLocks noChangeArrowheads="1"/>
        </xdr:cNvSpPr>
      </xdr:nvSpPr>
      <xdr:spPr bwMode="auto">
        <a:xfrm>
          <a:off x="726757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51530" name="Text Box 4"/>
        <xdr:cNvSpPr txBox="1">
          <a:spLocks noChangeArrowheads="1"/>
        </xdr:cNvSpPr>
      </xdr:nvSpPr>
      <xdr:spPr bwMode="auto">
        <a:xfrm>
          <a:off x="7286625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51531" name="Text Box 4"/>
        <xdr:cNvSpPr txBox="1">
          <a:spLocks noChangeArrowheads="1"/>
        </xdr:cNvSpPr>
      </xdr:nvSpPr>
      <xdr:spPr bwMode="auto">
        <a:xfrm>
          <a:off x="72675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6551532" name="Text Box 4"/>
        <xdr:cNvSpPr txBox="1">
          <a:spLocks noChangeArrowheads="1"/>
        </xdr:cNvSpPr>
      </xdr:nvSpPr>
      <xdr:spPr bwMode="auto">
        <a:xfrm>
          <a:off x="7286625" y="38957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6551533" name="Text Box 4"/>
        <xdr:cNvSpPr txBox="1">
          <a:spLocks noChangeArrowheads="1"/>
        </xdr:cNvSpPr>
      </xdr:nvSpPr>
      <xdr:spPr bwMode="auto">
        <a:xfrm>
          <a:off x="7258050" y="38957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6551534" name="Text Box 4"/>
        <xdr:cNvSpPr txBox="1">
          <a:spLocks noChangeArrowheads="1"/>
        </xdr:cNvSpPr>
      </xdr:nvSpPr>
      <xdr:spPr bwMode="auto">
        <a:xfrm>
          <a:off x="7258050" y="38957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85725</xdr:colOff>
      <xdr:row>17</xdr:row>
      <xdr:rowOff>133350</xdr:rowOff>
    </xdr:to>
    <xdr:sp macro="" textlink="">
      <xdr:nvSpPr>
        <xdr:cNvPr id="6551535" name="Text Box 4"/>
        <xdr:cNvSpPr txBox="1">
          <a:spLocks noChangeArrowheads="1"/>
        </xdr:cNvSpPr>
      </xdr:nvSpPr>
      <xdr:spPr bwMode="auto">
        <a:xfrm>
          <a:off x="7267575" y="38957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95250</xdr:colOff>
      <xdr:row>16</xdr:row>
      <xdr:rowOff>133350</xdr:rowOff>
    </xdr:to>
    <xdr:sp macro="" textlink="">
      <xdr:nvSpPr>
        <xdr:cNvPr id="6551536" name="Text Box 4"/>
        <xdr:cNvSpPr txBox="1">
          <a:spLocks noChangeArrowheads="1"/>
        </xdr:cNvSpPr>
      </xdr:nvSpPr>
      <xdr:spPr bwMode="auto">
        <a:xfrm>
          <a:off x="7277100" y="3705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95250</xdr:colOff>
      <xdr:row>16</xdr:row>
      <xdr:rowOff>133350</xdr:rowOff>
    </xdr:to>
    <xdr:sp macro="" textlink="">
      <xdr:nvSpPr>
        <xdr:cNvPr id="6551537" name="Text Box 4"/>
        <xdr:cNvSpPr txBox="1">
          <a:spLocks noChangeArrowheads="1"/>
        </xdr:cNvSpPr>
      </xdr:nvSpPr>
      <xdr:spPr bwMode="auto">
        <a:xfrm>
          <a:off x="7277100" y="3705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6551538" name="Text Box 4"/>
        <xdr:cNvSpPr txBox="1">
          <a:spLocks noChangeArrowheads="1"/>
        </xdr:cNvSpPr>
      </xdr:nvSpPr>
      <xdr:spPr bwMode="auto">
        <a:xfrm>
          <a:off x="7277100" y="38957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6551539" name="Text Box 4"/>
        <xdr:cNvSpPr txBox="1">
          <a:spLocks noChangeArrowheads="1"/>
        </xdr:cNvSpPr>
      </xdr:nvSpPr>
      <xdr:spPr bwMode="auto">
        <a:xfrm>
          <a:off x="7277100" y="38957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247650</xdr:colOff>
      <xdr:row>16</xdr:row>
      <xdr:rowOff>133350</xdr:rowOff>
    </xdr:to>
    <xdr:sp macro="" textlink="">
      <xdr:nvSpPr>
        <xdr:cNvPr id="6551540" name="Text Box 4"/>
        <xdr:cNvSpPr txBox="1">
          <a:spLocks noChangeArrowheads="1"/>
        </xdr:cNvSpPr>
      </xdr:nvSpPr>
      <xdr:spPr bwMode="auto">
        <a:xfrm>
          <a:off x="726757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247650</xdr:colOff>
      <xdr:row>16</xdr:row>
      <xdr:rowOff>133350</xdr:rowOff>
    </xdr:to>
    <xdr:sp macro="" textlink="">
      <xdr:nvSpPr>
        <xdr:cNvPr id="6551541" name="Text Box 4"/>
        <xdr:cNvSpPr txBox="1">
          <a:spLocks noChangeArrowheads="1"/>
        </xdr:cNvSpPr>
      </xdr:nvSpPr>
      <xdr:spPr bwMode="auto">
        <a:xfrm>
          <a:off x="726757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247650</xdr:colOff>
      <xdr:row>16</xdr:row>
      <xdr:rowOff>133350</xdr:rowOff>
    </xdr:to>
    <xdr:sp macro="" textlink="">
      <xdr:nvSpPr>
        <xdr:cNvPr id="6551542" name="Text Box 4"/>
        <xdr:cNvSpPr txBox="1">
          <a:spLocks noChangeArrowheads="1"/>
        </xdr:cNvSpPr>
      </xdr:nvSpPr>
      <xdr:spPr bwMode="auto">
        <a:xfrm>
          <a:off x="726757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247650</xdr:colOff>
      <xdr:row>16</xdr:row>
      <xdr:rowOff>133350</xdr:rowOff>
    </xdr:to>
    <xdr:sp macro="" textlink="">
      <xdr:nvSpPr>
        <xdr:cNvPr id="6551543" name="Text Box 4"/>
        <xdr:cNvSpPr txBox="1">
          <a:spLocks noChangeArrowheads="1"/>
        </xdr:cNvSpPr>
      </xdr:nvSpPr>
      <xdr:spPr bwMode="auto">
        <a:xfrm>
          <a:off x="726757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247650</xdr:colOff>
      <xdr:row>16</xdr:row>
      <xdr:rowOff>133350</xdr:rowOff>
    </xdr:to>
    <xdr:sp macro="" textlink="">
      <xdr:nvSpPr>
        <xdr:cNvPr id="6551544" name="Text Box 4"/>
        <xdr:cNvSpPr txBox="1">
          <a:spLocks noChangeArrowheads="1"/>
        </xdr:cNvSpPr>
      </xdr:nvSpPr>
      <xdr:spPr bwMode="auto">
        <a:xfrm>
          <a:off x="726757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247650</xdr:colOff>
      <xdr:row>16</xdr:row>
      <xdr:rowOff>133350</xdr:rowOff>
    </xdr:to>
    <xdr:sp macro="" textlink="">
      <xdr:nvSpPr>
        <xdr:cNvPr id="6551545" name="Text Box 4"/>
        <xdr:cNvSpPr txBox="1">
          <a:spLocks noChangeArrowheads="1"/>
        </xdr:cNvSpPr>
      </xdr:nvSpPr>
      <xdr:spPr bwMode="auto">
        <a:xfrm>
          <a:off x="726757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247650</xdr:colOff>
      <xdr:row>16</xdr:row>
      <xdr:rowOff>133350</xdr:rowOff>
    </xdr:to>
    <xdr:sp macro="" textlink="">
      <xdr:nvSpPr>
        <xdr:cNvPr id="6551546" name="Text Box 4"/>
        <xdr:cNvSpPr txBox="1">
          <a:spLocks noChangeArrowheads="1"/>
        </xdr:cNvSpPr>
      </xdr:nvSpPr>
      <xdr:spPr bwMode="auto">
        <a:xfrm>
          <a:off x="726757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247650</xdr:colOff>
      <xdr:row>16</xdr:row>
      <xdr:rowOff>133350</xdr:rowOff>
    </xdr:to>
    <xdr:sp macro="" textlink="">
      <xdr:nvSpPr>
        <xdr:cNvPr id="6551547" name="Text Box 4"/>
        <xdr:cNvSpPr txBox="1">
          <a:spLocks noChangeArrowheads="1"/>
        </xdr:cNvSpPr>
      </xdr:nvSpPr>
      <xdr:spPr bwMode="auto">
        <a:xfrm>
          <a:off x="726757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247650</xdr:colOff>
      <xdr:row>16</xdr:row>
      <xdr:rowOff>133350</xdr:rowOff>
    </xdr:to>
    <xdr:sp macro="" textlink="">
      <xdr:nvSpPr>
        <xdr:cNvPr id="6551548" name="Text Box 4"/>
        <xdr:cNvSpPr txBox="1">
          <a:spLocks noChangeArrowheads="1"/>
        </xdr:cNvSpPr>
      </xdr:nvSpPr>
      <xdr:spPr bwMode="auto">
        <a:xfrm>
          <a:off x="726757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247650</xdr:colOff>
      <xdr:row>16</xdr:row>
      <xdr:rowOff>133350</xdr:rowOff>
    </xdr:to>
    <xdr:sp macro="" textlink="">
      <xdr:nvSpPr>
        <xdr:cNvPr id="6551549" name="Text Box 4"/>
        <xdr:cNvSpPr txBox="1">
          <a:spLocks noChangeArrowheads="1"/>
        </xdr:cNvSpPr>
      </xdr:nvSpPr>
      <xdr:spPr bwMode="auto">
        <a:xfrm>
          <a:off x="726757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51550" name="Text Box 4"/>
        <xdr:cNvSpPr txBox="1">
          <a:spLocks noChangeArrowheads="1"/>
        </xdr:cNvSpPr>
      </xdr:nvSpPr>
      <xdr:spPr bwMode="auto">
        <a:xfrm>
          <a:off x="72675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123825</xdr:colOff>
      <xdr:row>17</xdr:row>
      <xdr:rowOff>133350</xdr:rowOff>
    </xdr:to>
    <xdr:sp macro="" textlink="">
      <xdr:nvSpPr>
        <xdr:cNvPr id="6551551" name="Text Box 4"/>
        <xdr:cNvSpPr txBox="1">
          <a:spLocks noChangeArrowheads="1"/>
        </xdr:cNvSpPr>
      </xdr:nvSpPr>
      <xdr:spPr bwMode="auto">
        <a:xfrm>
          <a:off x="726757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142875</xdr:colOff>
      <xdr:row>17</xdr:row>
      <xdr:rowOff>133350</xdr:rowOff>
    </xdr:to>
    <xdr:sp macro="" textlink="">
      <xdr:nvSpPr>
        <xdr:cNvPr id="6589440" name="Text Box 4"/>
        <xdr:cNvSpPr txBox="1">
          <a:spLocks noChangeArrowheads="1"/>
        </xdr:cNvSpPr>
      </xdr:nvSpPr>
      <xdr:spPr bwMode="auto">
        <a:xfrm>
          <a:off x="726757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123825</xdr:colOff>
      <xdr:row>17</xdr:row>
      <xdr:rowOff>133350</xdr:rowOff>
    </xdr:to>
    <xdr:sp macro="" textlink="">
      <xdr:nvSpPr>
        <xdr:cNvPr id="6589441" name="Text Box 4"/>
        <xdr:cNvSpPr txBox="1">
          <a:spLocks noChangeArrowheads="1"/>
        </xdr:cNvSpPr>
      </xdr:nvSpPr>
      <xdr:spPr bwMode="auto">
        <a:xfrm>
          <a:off x="726757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152400</xdr:colOff>
      <xdr:row>17</xdr:row>
      <xdr:rowOff>133350</xdr:rowOff>
    </xdr:to>
    <xdr:sp macro="" textlink="">
      <xdr:nvSpPr>
        <xdr:cNvPr id="6589442" name="Text Box 4"/>
        <xdr:cNvSpPr txBox="1">
          <a:spLocks noChangeArrowheads="1"/>
        </xdr:cNvSpPr>
      </xdr:nvSpPr>
      <xdr:spPr bwMode="auto">
        <a:xfrm>
          <a:off x="726757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161925</xdr:colOff>
      <xdr:row>17</xdr:row>
      <xdr:rowOff>133350</xdr:rowOff>
    </xdr:to>
    <xdr:sp macro="" textlink="">
      <xdr:nvSpPr>
        <xdr:cNvPr id="6589443" name="Text Box 4"/>
        <xdr:cNvSpPr txBox="1">
          <a:spLocks noChangeArrowheads="1"/>
        </xdr:cNvSpPr>
      </xdr:nvSpPr>
      <xdr:spPr bwMode="auto">
        <a:xfrm>
          <a:off x="7277100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152400</xdr:colOff>
      <xdr:row>17</xdr:row>
      <xdr:rowOff>133350</xdr:rowOff>
    </xdr:to>
    <xdr:sp macro="" textlink="">
      <xdr:nvSpPr>
        <xdr:cNvPr id="6589444" name="Text Box 4"/>
        <xdr:cNvSpPr txBox="1">
          <a:spLocks noChangeArrowheads="1"/>
        </xdr:cNvSpPr>
      </xdr:nvSpPr>
      <xdr:spPr bwMode="auto">
        <a:xfrm>
          <a:off x="726757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161925</xdr:colOff>
      <xdr:row>17</xdr:row>
      <xdr:rowOff>133350</xdr:rowOff>
    </xdr:to>
    <xdr:sp macro="" textlink="">
      <xdr:nvSpPr>
        <xdr:cNvPr id="6589445" name="Text Box 4"/>
        <xdr:cNvSpPr txBox="1">
          <a:spLocks noChangeArrowheads="1"/>
        </xdr:cNvSpPr>
      </xdr:nvSpPr>
      <xdr:spPr bwMode="auto">
        <a:xfrm>
          <a:off x="72866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161925</xdr:colOff>
      <xdr:row>17</xdr:row>
      <xdr:rowOff>133350</xdr:rowOff>
    </xdr:to>
    <xdr:sp macro="" textlink="">
      <xdr:nvSpPr>
        <xdr:cNvPr id="6589446" name="Text Box 4"/>
        <xdr:cNvSpPr txBox="1">
          <a:spLocks noChangeArrowheads="1"/>
        </xdr:cNvSpPr>
      </xdr:nvSpPr>
      <xdr:spPr bwMode="auto">
        <a:xfrm>
          <a:off x="726757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152400</xdr:colOff>
      <xdr:row>17</xdr:row>
      <xdr:rowOff>133350</xdr:rowOff>
    </xdr:to>
    <xdr:sp macro="" textlink="">
      <xdr:nvSpPr>
        <xdr:cNvPr id="6589447" name="Text Box 4"/>
        <xdr:cNvSpPr txBox="1">
          <a:spLocks noChangeArrowheads="1"/>
        </xdr:cNvSpPr>
      </xdr:nvSpPr>
      <xdr:spPr bwMode="auto">
        <a:xfrm>
          <a:off x="726757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161925</xdr:colOff>
      <xdr:row>17</xdr:row>
      <xdr:rowOff>133350</xdr:rowOff>
    </xdr:to>
    <xdr:sp macro="" textlink="">
      <xdr:nvSpPr>
        <xdr:cNvPr id="6589448" name="Text Box 4"/>
        <xdr:cNvSpPr txBox="1">
          <a:spLocks noChangeArrowheads="1"/>
        </xdr:cNvSpPr>
      </xdr:nvSpPr>
      <xdr:spPr bwMode="auto">
        <a:xfrm>
          <a:off x="7277100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152400</xdr:colOff>
      <xdr:row>17</xdr:row>
      <xdr:rowOff>133350</xdr:rowOff>
    </xdr:to>
    <xdr:sp macro="" textlink="">
      <xdr:nvSpPr>
        <xdr:cNvPr id="6589449" name="Text Box 4"/>
        <xdr:cNvSpPr txBox="1">
          <a:spLocks noChangeArrowheads="1"/>
        </xdr:cNvSpPr>
      </xdr:nvSpPr>
      <xdr:spPr bwMode="auto">
        <a:xfrm>
          <a:off x="726757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161925</xdr:colOff>
      <xdr:row>17</xdr:row>
      <xdr:rowOff>133350</xdr:rowOff>
    </xdr:to>
    <xdr:sp macro="" textlink="">
      <xdr:nvSpPr>
        <xdr:cNvPr id="6589450" name="Text Box 4"/>
        <xdr:cNvSpPr txBox="1">
          <a:spLocks noChangeArrowheads="1"/>
        </xdr:cNvSpPr>
      </xdr:nvSpPr>
      <xdr:spPr bwMode="auto">
        <a:xfrm>
          <a:off x="72866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161925</xdr:colOff>
      <xdr:row>17</xdr:row>
      <xdr:rowOff>133350</xdr:rowOff>
    </xdr:to>
    <xdr:sp macro="" textlink="">
      <xdr:nvSpPr>
        <xdr:cNvPr id="6589451" name="Text Box 4"/>
        <xdr:cNvSpPr txBox="1">
          <a:spLocks noChangeArrowheads="1"/>
        </xdr:cNvSpPr>
      </xdr:nvSpPr>
      <xdr:spPr bwMode="auto">
        <a:xfrm>
          <a:off x="726757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123825</xdr:colOff>
      <xdr:row>17</xdr:row>
      <xdr:rowOff>133350</xdr:rowOff>
    </xdr:to>
    <xdr:sp macro="" textlink="">
      <xdr:nvSpPr>
        <xdr:cNvPr id="6589452" name="Text Box 4"/>
        <xdr:cNvSpPr txBox="1">
          <a:spLocks noChangeArrowheads="1"/>
        </xdr:cNvSpPr>
      </xdr:nvSpPr>
      <xdr:spPr bwMode="auto">
        <a:xfrm>
          <a:off x="7286625" y="38957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123825</xdr:colOff>
      <xdr:row>17</xdr:row>
      <xdr:rowOff>133350</xdr:rowOff>
    </xdr:to>
    <xdr:sp macro="" textlink="">
      <xdr:nvSpPr>
        <xdr:cNvPr id="6589453" name="Text Box 4"/>
        <xdr:cNvSpPr txBox="1">
          <a:spLocks noChangeArrowheads="1"/>
        </xdr:cNvSpPr>
      </xdr:nvSpPr>
      <xdr:spPr bwMode="auto">
        <a:xfrm>
          <a:off x="7258050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123825</xdr:colOff>
      <xdr:row>17</xdr:row>
      <xdr:rowOff>133350</xdr:rowOff>
    </xdr:to>
    <xdr:sp macro="" textlink="">
      <xdr:nvSpPr>
        <xdr:cNvPr id="6589454" name="Text Box 4"/>
        <xdr:cNvSpPr txBox="1">
          <a:spLocks noChangeArrowheads="1"/>
        </xdr:cNvSpPr>
      </xdr:nvSpPr>
      <xdr:spPr bwMode="auto">
        <a:xfrm>
          <a:off x="7258050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89455" name="Text Box 4"/>
        <xdr:cNvSpPr txBox="1">
          <a:spLocks noChangeArrowheads="1"/>
        </xdr:cNvSpPr>
      </xdr:nvSpPr>
      <xdr:spPr bwMode="auto">
        <a:xfrm>
          <a:off x="7267575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8</xdr:col>
      <xdr:colOff>533400</xdr:colOff>
      <xdr:row>16</xdr:row>
      <xdr:rowOff>133350</xdr:rowOff>
    </xdr:to>
    <xdr:sp macro="" textlink="">
      <xdr:nvSpPr>
        <xdr:cNvPr id="6589456" name="Text Box 4"/>
        <xdr:cNvSpPr txBox="1">
          <a:spLocks noChangeArrowheads="1"/>
        </xdr:cNvSpPr>
      </xdr:nvSpPr>
      <xdr:spPr bwMode="auto">
        <a:xfrm>
          <a:off x="7277100" y="3705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8</xdr:col>
      <xdr:colOff>533400</xdr:colOff>
      <xdr:row>16</xdr:row>
      <xdr:rowOff>133350</xdr:rowOff>
    </xdr:to>
    <xdr:sp macro="" textlink="">
      <xdr:nvSpPr>
        <xdr:cNvPr id="6589457" name="Text Box 4"/>
        <xdr:cNvSpPr txBox="1">
          <a:spLocks noChangeArrowheads="1"/>
        </xdr:cNvSpPr>
      </xdr:nvSpPr>
      <xdr:spPr bwMode="auto">
        <a:xfrm>
          <a:off x="7277100" y="3705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533400</xdr:colOff>
      <xdr:row>17</xdr:row>
      <xdr:rowOff>133350</xdr:rowOff>
    </xdr:to>
    <xdr:sp macro="" textlink="">
      <xdr:nvSpPr>
        <xdr:cNvPr id="6589458" name="Text Box 4"/>
        <xdr:cNvSpPr txBox="1">
          <a:spLocks noChangeArrowheads="1"/>
        </xdr:cNvSpPr>
      </xdr:nvSpPr>
      <xdr:spPr bwMode="auto">
        <a:xfrm>
          <a:off x="7277100" y="3895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533400</xdr:colOff>
      <xdr:row>17</xdr:row>
      <xdr:rowOff>133350</xdr:rowOff>
    </xdr:to>
    <xdr:sp macro="" textlink="">
      <xdr:nvSpPr>
        <xdr:cNvPr id="6589459" name="Text Box 4"/>
        <xdr:cNvSpPr txBox="1">
          <a:spLocks noChangeArrowheads="1"/>
        </xdr:cNvSpPr>
      </xdr:nvSpPr>
      <xdr:spPr bwMode="auto">
        <a:xfrm>
          <a:off x="7277100" y="3895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133350</xdr:colOff>
      <xdr:row>16</xdr:row>
      <xdr:rowOff>133350</xdr:rowOff>
    </xdr:to>
    <xdr:sp macro="" textlink="">
      <xdr:nvSpPr>
        <xdr:cNvPr id="6589460" name="Text Box 4"/>
        <xdr:cNvSpPr txBox="1">
          <a:spLocks noChangeArrowheads="1"/>
        </xdr:cNvSpPr>
      </xdr:nvSpPr>
      <xdr:spPr bwMode="auto">
        <a:xfrm>
          <a:off x="72675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133350</xdr:colOff>
      <xdr:row>16</xdr:row>
      <xdr:rowOff>133350</xdr:rowOff>
    </xdr:to>
    <xdr:sp macro="" textlink="">
      <xdr:nvSpPr>
        <xdr:cNvPr id="6589461" name="Text Box 4"/>
        <xdr:cNvSpPr txBox="1">
          <a:spLocks noChangeArrowheads="1"/>
        </xdr:cNvSpPr>
      </xdr:nvSpPr>
      <xdr:spPr bwMode="auto">
        <a:xfrm>
          <a:off x="72675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133350</xdr:colOff>
      <xdr:row>16</xdr:row>
      <xdr:rowOff>133350</xdr:rowOff>
    </xdr:to>
    <xdr:sp macro="" textlink="">
      <xdr:nvSpPr>
        <xdr:cNvPr id="6589462" name="Text Box 4"/>
        <xdr:cNvSpPr txBox="1">
          <a:spLocks noChangeArrowheads="1"/>
        </xdr:cNvSpPr>
      </xdr:nvSpPr>
      <xdr:spPr bwMode="auto">
        <a:xfrm>
          <a:off x="72675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133350</xdr:colOff>
      <xdr:row>16</xdr:row>
      <xdr:rowOff>133350</xdr:rowOff>
    </xdr:to>
    <xdr:sp macro="" textlink="">
      <xdr:nvSpPr>
        <xdr:cNvPr id="6589463" name="Text Box 4"/>
        <xdr:cNvSpPr txBox="1">
          <a:spLocks noChangeArrowheads="1"/>
        </xdr:cNvSpPr>
      </xdr:nvSpPr>
      <xdr:spPr bwMode="auto">
        <a:xfrm>
          <a:off x="72675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133350</xdr:colOff>
      <xdr:row>16</xdr:row>
      <xdr:rowOff>133350</xdr:rowOff>
    </xdr:to>
    <xdr:sp macro="" textlink="">
      <xdr:nvSpPr>
        <xdr:cNvPr id="6589464" name="Text Box 4"/>
        <xdr:cNvSpPr txBox="1">
          <a:spLocks noChangeArrowheads="1"/>
        </xdr:cNvSpPr>
      </xdr:nvSpPr>
      <xdr:spPr bwMode="auto">
        <a:xfrm>
          <a:off x="72675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133350</xdr:colOff>
      <xdr:row>16</xdr:row>
      <xdr:rowOff>133350</xdr:rowOff>
    </xdr:to>
    <xdr:sp macro="" textlink="">
      <xdr:nvSpPr>
        <xdr:cNvPr id="6589465" name="Text Box 4"/>
        <xdr:cNvSpPr txBox="1">
          <a:spLocks noChangeArrowheads="1"/>
        </xdr:cNvSpPr>
      </xdr:nvSpPr>
      <xdr:spPr bwMode="auto">
        <a:xfrm>
          <a:off x="72675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133350</xdr:colOff>
      <xdr:row>16</xdr:row>
      <xdr:rowOff>133350</xdr:rowOff>
    </xdr:to>
    <xdr:sp macro="" textlink="">
      <xdr:nvSpPr>
        <xdr:cNvPr id="6589466" name="Text Box 4"/>
        <xdr:cNvSpPr txBox="1">
          <a:spLocks noChangeArrowheads="1"/>
        </xdr:cNvSpPr>
      </xdr:nvSpPr>
      <xdr:spPr bwMode="auto">
        <a:xfrm>
          <a:off x="72675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133350</xdr:colOff>
      <xdr:row>16</xdr:row>
      <xdr:rowOff>133350</xdr:rowOff>
    </xdr:to>
    <xdr:sp macro="" textlink="">
      <xdr:nvSpPr>
        <xdr:cNvPr id="6589467" name="Text Box 4"/>
        <xdr:cNvSpPr txBox="1">
          <a:spLocks noChangeArrowheads="1"/>
        </xdr:cNvSpPr>
      </xdr:nvSpPr>
      <xdr:spPr bwMode="auto">
        <a:xfrm>
          <a:off x="72675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133350</xdr:colOff>
      <xdr:row>16</xdr:row>
      <xdr:rowOff>133350</xdr:rowOff>
    </xdr:to>
    <xdr:sp macro="" textlink="">
      <xdr:nvSpPr>
        <xdr:cNvPr id="6589468" name="Text Box 4"/>
        <xdr:cNvSpPr txBox="1">
          <a:spLocks noChangeArrowheads="1"/>
        </xdr:cNvSpPr>
      </xdr:nvSpPr>
      <xdr:spPr bwMode="auto">
        <a:xfrm>
          <a:off x="72675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133350</xdr:colOff>
      <xdr:row>16</xdr:row>
      <xdr:rowOff>133350</xdr:rowOff>
    </xdr:to>
    <xdr:sp macro="" textlink="">
      <xdr:nvSpPr>
        <xdr:cNvPr id="6589469" name="Text Box 4"/>
        <xdr:cNvSpPr txBox="1">
          <a:spLocks noChangeArrowheads="1"/>
        </xdr:cNvSpPr>
      </xdr:nvSpPr>
      <xdr:spPr bwMode="auto">
        <a:xfrm>
          <a:off x="72675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8</xdr:col>
      <xdr:colOff>571500</xdr:colOff>
      <xdr:row>17</xdr:row>
      <xdr:rowOff>133350</xdr:rowOff>
    </xdr:to>
    <xdr:sp macro="" textlink="">
      <xdr:nvSpPr>
        <xdr:cNvPr id="6589470" name="Text Box 4"/>
        <xdr:cNvSpPr txBox="1">
          <a:spLocks noChangeArrowheads="1"/>
        </xdr:cNvSpPr>
      </xdr:nvSpPr>
      <xdr:spPr bwMode="auto">
        <a:xfrm>
          <a:off x="7267575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8</xdr:col>
      <xdr:colOff>561975</xdr:colOff>
      <xdr:row>17</xdr:row>
      <xdr:rowOff>133350</xdr:rowOff>
    </xdr:to>
    <xdr:sp macro="" textlink="">
      <xdr:nvSpPr>
        <xdr:cNvPr id="6589471" name="Text Box 4"/>
        <xdr:cNvSpPr txBox="1">
          <a:spLocks noChangeArrowheads="1"/>
        </xdr:cNvSpPr>
      </xdr:nvSpPr>
      <xdr:spPr bwMode="auto">
        <a:xfrm>
          <a:off x="72675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6589472" name="Text Box 4"/>
        <xdr:cNvSpPr txBox="1">
          <a:spLocks noChangeArrowheads="1"/>
        </xdr:cNvSpPr>
      </xdr:nvSpPr>
      <xdr:spPr bwMode="auto">
        <a:xfrm>
          <a:off x="726757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8</xdr:col>
      <xdr:colOff>561975</xdr:colOff>
      <xdr:row>17</xdr:row>
      <xdr:rowOff>133350</xdr:rowOff>
    </xdr:to>
    <xdr:sp macro="" textlink="">
      <xdr:nvSpPr>
        <xdr:cNvPr id="6589473" name="Text Box 4"/>
        <xdr:cNvSpPr txBox="1">
          <a:spLocks noChangeArrowheads="1"/>
        </xdr:cNvSpPr>
      </xdr:nvSpPr>
      <xdr:spPr bwMode="auto">
        <a:xfrm>
          <a:off x="72675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38100</xdr:colOff>
      <xdr:row>17</xdr:row>
      <xdr:rowOff>133350</xdr:rowOff>
    </xdr:to>
    <xdr:sp macro="" textlink="">
      <xdr:nvSpPr>
        <xdr:cNvPr id="6589474" name="Text Box 4"/>
        <xdr:cNvSpPr txBox="1">
          <a:spLocks noChangeArrowheads="1"/>
        </xdr:cNvSpPr>
      </xdr:nvSpPr>
      <xdr:spPr bwMode="auto">
        <a:xfrm>
          <a:off x="72675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47625</xdr:colOff>
      <xdr:row>17</xdr:row>
      <xdr:rowOff>133350</xdr:rowOff>
    </xdr:to>
    <xdr:sp macro="" textlink="">
      <xdr:nvSpPr>
        <xdr:cNvPr id="6589475" name="Text Box 4"/>
        <xdr:cNvSpPr txBox="1">
          <a:spLocks noChangeArrowheads="1"/>
        </xdr:cNvSpPr>
      </xdr:nvSpPr>
      <xdr:spPr bwMode="auto">
        <a:xfrm>
          <a:off x="72771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38100</xdr:colOff>
      <xdr:row>17</xdr:row>
      <xdr:rowOff>133350</xdr:rowOff>
    </xdr:to>
    <xdr:sp macro="" textlink="">
      <xdr:nvSpPr>
        <xdr:cNvPr id="6589476" name="Text Box 4"/>
        <xdr:cNvSpPr txBox="1">
          <a:spLocks noChangeArrowheads="1"/>
        </xdr:cNvSpPr>
      </xdr:nvSpPr>
      <xdr:spPr bwMode="auto">
        <a:xfrm>
          <a:off x="72675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47625</xdr:colOff>
      <xdr:row>17</xdr:row>
      <xdr:rowOff>133350</xdr:rowOff>
    </xdr:to>
    <xdr:sp macro="" textlink="">
      <xdr:nvSpPr>
        <xdr:cNvPr id="6589477" name="Text Box 4"/>
        <xdr:cNvSpPr txBox="1">
          <a:spLocks noChangeArrowheads="1"/>
        </xdr:cNvSpPr>
      </xdr:nvSpPr>
      <xdr:spPr bwMode="auto">
        <a:xfrm>
          <a:off x="72866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47625</xdr:colOff>
      <xdr:row>17</xdr:row>
      <xdr:rowOff>133350</xdr:rowOff>
    </xdr:to>
    <xdr:sp macro="" textlink="">
      <xdr:nvSpPr>
        <xdr:cNvPr id="6589478" name="Text Box 4"/>
        <xdr:cNvSpPr txBox="1">
          <a:spLocks noChangeArrowheads="1"/>
        </xdr:cNvSpPr>
      </xdr:nvSpPr>
      <xdr:spPr bwMode="auto">
        <a:xfrm>
          <a:off x="726757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38100</xdr:colOff>
      <xdr:row>17</xdr:row>
      <xdr:rowOff>133350</xdr:rowOff>
    </xdr:to>
    <xdr:sp macro="" textlink="">
      <xdr:nvSpPr>
        <xdr:cNvPr id="6589479" name="Text Box 4"/>
        <xdr:cNvSpPr txBox="1">
          <a:spLocks noChangeArrowheads="1"/>
        </xdr:cNvSpPr>
      </xdr:nvSpPr>
      <xdr:spPr bwMode="auto">
        <a:xfrm>
          <a:off x="72675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47625</xdr:colOff>
      <xdr:row>17</xdr:row>
      <xdr:rowOff>133350</xdr:rowOff>
    </xdr:to>
    <xdr:sp macro="" textlink="">
      <xdr:nvSpPr>
        <xdr:cNvPr id="6589480" name="Text Box 4"/>
        <xdr:cNvSpPr txBox="1">
          <a:spLocks noChangeArrowheads="1"/>
        </xdr:cNvSpPr>
      </xdr:nvSpPr>
      <xdr:spPr bwMode="auto">
        <a:xfrm>
          <a:off x="72771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38100</xdr:colOff>
      <xdr:row>17</xdr:row>
      <xdr:rowOff>133350</xdr:rowOff>
    </xdr:to>
    <xdr:sp macro="" textlink="">
      <xdr:nvSpPr>
        <xdr:cNvPr id="6589481" name="Text Box 4"/>
        <xdr:cNvSpPr txBox="1">
          <a:spLocks noChangeArrowheads="1"/>
        </xdr:cNvSpPr>
      </xdr:nvSpPr>
      <xdr:spPr bwMode="auto">
        <a:xfrm>
          <a:off x="72675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47625</xdr:colOff>
      <xdr:row>17</xdr:row>
      <xdr:rowOff>133350</xdr:rowOff>
    </xdr:to>
    <xdr:sp macro="" textlink="">
      <xdr:nvSpPr>
        <xdr:cNvPr id="6589482" name="Text Box 4"/>
        <xdr:cNvSpPr txBox="1">
          <a:spLocks noChangeArrowheads="1"/>
        </xdr:cNvSpPr>
      </xdr:nvSpPr>
      <xdr:spPr bwMode="auto">
        <a:xfrm>
          <a:off x="72866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47625</xdr:colOff>
      <xdr:row>17</xdr:row>
      <xdr:rowOff>133350</xdr:rowOff>
    </xdr:to>
    <xdr:sp macro="" textlink="">
      <xdr:nvSpPr>
        <xdr:cNvPr id="6589483" name="Text Box 4"/>
        <xdr:cNvSpPr txBox="1">
          <a:spLocks noChangeArrowheads="1"/>
        </xdr:cNvSpPr>
      </xdr:nvSpPr>
      <xdr:spPr bwMode="auto">
        <a:xfrm>
          <a:off x="726757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8</xdr:col>
      <xdr:colOff>561975</xdr:colOff>
      <xdr:row>17</xdr:row>
      <xdr:rowOff>133350</xdr:rowOff>
    </xdr:to>
    <xdr:sp macro="" textlink="">
      <xdr:nvSpPr>
        <xdr:cNvPr id="6589484" name="Text Box 4"/>
        <xdr:cNvSpPr txBox="1">
          <a:spLocks noChangeArrowheads="1"/>
        </xdr:cNvSpPr>
      </xdr:nvSpPr>
      <xdr:spPr bwMode="auto">
        <a:xfrm>
          <a:off x="7286625" y="3895725"/>
          <a:ext cx="66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8</xdr:col>
      <xdr:colOff>561975</xdr:colOff>
      <xdr:row>17</xdr:row>
      <xdr:rowOff>133350</xdr:rowOff>
    </xdr:to>
    <xdr:sp macro="" textlink="">
      <xdr:nvSpPr>
        <xdr:cNvPr id="6589485" name="Text Box 4"/>
        <xdr:cNvSpPr txBox="1">
          <a:spLocks noChangeArrowheads="1"/>
        </xdr:cNvSpPr>
      </xdr:nvSpPr>
      <xdr:spPr bwMode="auto">
        <a:xfrm>
          <a:off x="72580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8</xdr:col>
      <xdr:colOff>561975</xdr:colOff>
      <xdr:row>17</xdr:row>
      <xdr:rowOff>133350</xdr:rowOff>
    </xdr:to>
    <xdr:sp macro="" textlink="">
      <xdr:nvSpPr>
        <xdr:cNvPr id="6589486" name="Text Box 4"/>
        <xdr:cNvSpPr txBox="1">
          <a:spLocks noChangeArrowheads="1"/>
        </xdr:cNvSpPr>
      </xdr:nvSpPr>
      <xdr:spPr bwMode="auto">
        <a:xfrm>
          <a:off x="72580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8</xdr:col>
      <xdr:colOff>552450</xdr:colOff>
      <xdr:row>17</xdr:row>
      <xdr:rowOff>133350</xdr:rowOff>
    </xdr:to>
    <xdr:sp macro="" textlink="">
      <xdr:nvSpPr>
        <xdr:cNvPr id="6589487" name="Text Box 4"/>
        <xdr:cNvSpPr txBox="1">
          <a:spLocks noChangeArrowheads="1"/>
        </xdr:cNvSpPr>
      </xdr:nvSpPr>
      <xdr:spPr bwMode="auto">
        <a:xfrm>
          <a:off x="7267575" y="3895725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533400</xdr:colOff>
      <xdr:row>17</xdr:row>
      <xdr:rowOff>133350</xdr:rowOff>
    </xdr:to>
    <xdr:sp macro="" textlink="">
      <xdr:nvSpPr>
        <xdr:cNvPr id="6589488" name="Text Box 4"/>
        <xdr:cNvSpPr txBox="1">
          <a:spLocks noChangeArrowheads="1"/>
        </xdr:cNvSpPr>
      </xdr:nvSpPr>
      <xdr:spPr bwMode="auto">
        <a:xfrm>
          <a:off x="7277100" y="3895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533400</xdr:colOff>
      <xdr:row>17</xdr:row>
      <xdr:rowOff>133350</xdr:rowOff>
    </xdr:to>
    <xdr:sp macro="" textlink="">
      <xdr:nvSpPr>
        <xdr:cNvPr id="6589489" name="Text Box 4"/>
        <xdr:cNvSpPr txBox="1">
          <a:spLocks noChangeArrowheads="1"/>
        </xdr:cNvSpPr>
      </xdr:nvSpPr>
      <xdr:spPr bwMode="auto">
        <a:xfrm>
          <a:off x="7277100" y="3895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6589490" name="Text Box 4"/>
        <xdr:cNvSpPr txBox="1">
          <a:spLocks noChangeArrowheads="1"/>
        </xdr:cNvSpPr>
      </xdr:nvSpPr>
      <xdr:spPr bwMode="auto">
        <a:xfrm>
          <a:off x="7277100" y="4086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6589491" name="Text Box 4"/>
        <xdr:cNvSpPr txBox="1">
          <a:spLocks noChangeArrowheads="1"/>
        </xdr:cNvSpPr>
      </xdr:nvSpPr>
      <xdr:spPr bwMode="auto">
        <a:xfrm>
          <a:off x="7277100" y="4086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89492" name="Text Box 4"/>
        <xdr:cNvSpPr txBox="1">
          <a:spLocks noChangeArrowheads="1"/>
        </xdr:cNvSpPr>
      </xdr:nvSpPr>
      <xdr:spPr bwMode="auto">
        <a:xfrm>
          <a:off x="72675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89493" name="Text Box 4"/>
        <xdr:cNvSpPr txBox="1">
          <a:spLocks noChangeArrowheads="1"/>
        </xdr:cNvSpPr>
      </xdr:nvSpPr>
      <xdr:spPr bwMode="auto">
        <a:xfrm>
          <a:off x="72675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89494" name="Text Box 4"/>
        <xdr:cNvSpPr txBox="1">
          <a:spLocks noChangeArrowheads="1"/>
        </xdr:cNvSpPr>
      </xdr:nvSpPr>
      <xdr:spPr bwMode="auto">
        <a:xfrm>
          <a:off x="72675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89495" name="Text Box 4"/>
        <xdr:cNvSpPr txBox="1">
          <a:spLocks noChangeArrowheads="1"/>
        </xdr:cNvSpPr>
      </xdr:nvSpPr>
      <xdr:spPr bwMode="auto">
        <a:xfrm>
          <a:off x="72675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89496" name="Text Box 4"/>
        <xdr:cNvSpPr txBox="1">
          <a:spLocks noChangeArrowheads="1"/>
        </xdr:cNvSpPr>
      </xdr:nvSpPr>
      <xdr:spPr bwMode="auto">
        <a:xfrm>
          <a:off x="72675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89497" name="Text Box 4"/>
        <xdr:cNvSpPr txBox="1">
          <a:spLocks noChangeArrowheads="1"/>
        </xdr:cNvSpPr>
      </xdr:nvSpPr>
      <xdr:spPr bwMode="auto">
        <a:xfrm>
          <a:off x="72675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89498" name="Text Box 4"/>
        <xdr:cNvSpPr txBox="1">
          <a:spLocks noChangeArrowheads="1"/>
        </xdr:cNvSpPr>
      </xdr:nvSpPr>
      <xdr:spPr bwMode="auto">
        <a:xfrm>
          <a:off x="72675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89499" name="Text Box 4"/>
        <xdr:cNvSpPr txBox="1">
          <a:spLocks noChangeArrowheads="1"/>
        </xdr:cNvSpPr>
      </xdr:nvSpPr>
      <xdr:spPr bwMode="auto">
        <a:xfrm>
          <a:off x="72675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89500" name="Text Box 4"/>
        <xdr:cNvSpPr txBox="1">
          <a:spLocks noChangeArrowheads="1"/>
        </xdr:cNvSpPr>
      </xdr:nvSpPr>
      <xdr:spPr bwMode="auto">
        <a:xfrm>
          <a:off x="72675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89501" name="Text Box 4"/>
        <xdr:cNvSpPr txBox="1">
          <a:spLocks noChangeArrowheads="1"/>
        </xdr:cNvSpPr>
      </xdr:nvSpPr>
      <xdr:spPr bwMode="auto">
        <a:xfrm>
          <a:off x="72675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571500</xdr:colOff>
      <xdr:row>18</xdr:row>
      <xdr:rowOff>133350</xdr:rowOff>
    </xdr:to>
    <xdr:sp macro="" textlink="">
      <xdr:nvSpPr>
        <xdr:cNvPr id="6589502" name="Text Box 4"/>
        <xdr:cNvSpPr txBox="1">
          <a:spLocks noChangeArrowheads="1"/>
        </xdr:cNvSpPr>
      </xdr:nvSpPr>
      <xdr:spPr bwMode="auto">
        <a:xfrm>
          <a:off x="7267575" y="4086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89503" name="Text Box 4"/>
        <xdr:cNvSpPr txBox="1">
          <a:spLocks noChangeArrowheads="1"/>
        </xdr:cNvSpPr>
      </xdr:nvSpPr>
      <xdr:spPr bwMode="auto">
        <a:xfrm>
          <a:off x="726757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89504" name="Text Box 4"/>
        <xdr:cNvSpPr txBox="1">
          <a:spLocks noChangeArrowheads="1"/>
        </xdr:cNvSpPr>
      </xdr:nvSpPr>
      <xdr:spPr bwMode="auto">
        <a:xfrm>
          <a:off x="726757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89505" name="Text Box 4"/>
        <xdr:cNvSpPr txBox="1">
          <a:spLocks noChangeArrowheads="1"/>
        </xdr:cNvSpPr>
      </xdr:nvSpPr>
      <xdr:spPr bwMode="auto">
        <a:xfrm>
          <a:off x="726757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6589506" name="Text Box 4"/>
        <xdr:cNvSpPr txBox="1">
          <a:spLocks noChangeArrowheads="1"/>
        </xdr:cNvSpPr>
      </xdr:nvSpPr>
      <xdr:spPr bwMode="auto">
        <a:xfrm>
          <a:off x="7267575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89507" name="Text Box 4"/>
        <xdr:cNvSpPr txBox="1">
          <a:spLocks noChangeArrowheads="1"/>
        </xdr:cNvSpPr>
      </xdr:nvSpPr>
      <xdr:spPr bwMode="auto">
        <a:xfrm>
          <a:off x="72771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6589508" name="Text Box 4"/>
        <xdr:cNvSpPr txBox="1">
          <a:spLocks noChangeArrowheads="1"/>
        </xdr:cNvSpPr>
      </xdr:nvSpPr>
      <xdr:spPr bwMode="auto">
        <a:xfrm>
          <a:off x="7267575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89509" name="Text Box 4"/>
        <xdr:cNvSpPr txBox="1">
          <a:spLocks noChangeArrowheads="1"/>
        </xdr:cNvSpPr>
      </xdr:nvSpPr>
      <xdr:spPr bwMode="auto">
        <a:xfrm>
          <a:off x="72866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89510" name="Text Box 4"/>
        <xdr:cNvSpPr txBox="1">
          <a:spLocks noChangeArrowheads="1"/>
        </xdr:cNvSpPr>
      </xdr:nvSpPr>
      <xdr:spPr bwMode="auto">
        <a:xfrm>
          <a:off x="7267575" y="40862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6589511" name="Text Box 4"/>
        <xdr:cNvSpPr txBox="1">
          <a:spLocks noChangeArrowheads="1"/>
        </xdr:cNvSpPr>
      </xdr:nvSpPr>
      <xdr:spPr bwMode="auto">
        <a:xfrm>
          <a:off x="7267575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89512" name="Text Box 4"/>
        <xdr:cNvSpPr txBox="1">
          <a:spLocks noChangeArrowheads="1"/>
        </xdr:cNvSpPr>
      </xdr:nvSpPr>
      <xdr:spPr bwMode="auto">
        <a:xfrm>
          <a:off x="72771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6589513" name="Text Box 4"/>
        <xdr:cNvSpPr txBox="1">
          <a:spLocks noChangeArrowheads="1"/>
        </xdr:cNvSpPr>
      </xdr:nvSpPr>
      <xdr:spPr bwMode="auto">
        <a:xfrm>
          <a:off x="7267575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89514" name="Text Box 4"/>
        <xdr:cNvSpPr txBox="1">
          <a:spLocks noChangeArrowheads="1"/>
        </xdr:cNvSpPr>
      </xdr:nvSpPr>
      <xdr:spPr bwMode="auto">
        <a:xfrm>
          <a:off x="72866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89515" name="Text Box 4"/>
        <xdr:cNvSpPr txBox="1">
          <a:spLocks noChangeArrowheads="1"/>
        </xdr:cNvSpPr>
      </xdr:nvSpPr>
      <xdr:spPr bwMode="auto">
        <a:xfrm>
          <a:off x="7267575" y="40862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89516" name="Text Box 4"/>
        <xdr:cNvSpPr txBox="1">
          <a:spLocks noChangeArrowheads="1"/>
        </xdr:cNvSpPr>
      </xdr:nvSpPr>
      <xdr:spPr bwMode="auto">
        <a:xfrm>
          <a:off x="7286625" y="4086225"/>
          <a:ext cx="66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89517" name="Text Box 4"/>
        <xdr:cNvSpPr txBox="1">
          <a:spLocks noChangeArrowheads="1"/>
        </xdr:cNvSpPr>
      </xdr:nvSpPr>
      <xdr:spPr bwMode="auto">
        <a:xfrm>
          <a:off x="7258050" y="4086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89518" name="Text Box 4"/>
        <xdr:cNvSpPr txBox="1">
          <a:spLocks noChangeArrowheads="1"/>
        </xdr:cNvSpPr>
      </xdr:nvSpPr>
      <xdr:spPr bwMode="auto">
        <a:xfrm>
          <a:off x="7258050" y="4086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552450</xdr:colOff>
      <xdr:row>18</xdr:row>
      <xdr:rowOff>133350</xdr:rowOff>
    </xdr:to>
    <xdr:sp macro="" textlink="">
      <xdr:nvSpPr>
        <xdr:cNvPr id="6589519" name="Text Box 4"/>
        <xdr:cNvSpPr txBox="1">
          <a:spLocks noChangeArrowheads="1"/>
        </xdr:cNvSpPr>
      </xdr:nvSpPr>
      <xdr:spPr bwMode="auto">
        <a:xfrm>
          <a:off x="7267575" y="4086225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6589520" name="Text Box 15"/>
        <xdr:cNvSpPr txBox="1">
          <a:spLocks noChangeArrowheads="1"/>
        </xdr:cNvSpPr>
      </xdr:nvSpPr>
      <xdr:spPr bwMode="auto">
        <a:xfrm>
          <a:off x="728662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6589521" name="Text Box 15"/>
        <xdr:cNvSpPr txBox="1">
          <a:spLocks noChangeArrowheads="1"/>
        </xdr:cNvSpPr>
      </xdr:nvSpPr>
      <xdr:spPr bwMode="auto">
        <a:xfrm>
          <a:off x="7305675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66675</xdr:colOff>
      <xdr:row>18</xdr:row>
      <xdr:rowOff>133350</xdr:rowOff>
    </xdr:to>
    <xdr:sp macro="" textlink="">
      <xdr:nvSpPr>
        <xdr:cNvPr id="6589522" name="Text Box 15"/>
        <xdr:cNvSpPr txBox="1">
          <a:spLocks noChangeArrowheads="1"/>
        </xdr:cNvSpPr>
      </xdr:nvSpPr>
      <xdr:spPr bwMode="auto">
        <a:xfrm>
          <a:off x="7277100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66675</xdr:colOff>
      <xdr:row>18</xdr:row>
      <xdr:rowOff>133350</xdr:rowOff>
    </xdr:to>
    <xdr:sp macro="" textlink="">
      <xdr:nvSpPr>
        <xdr:cNvPr id="6589523" name="Text Box 15"/>
        <xdr:cNvSpPr txBox="1">
          <a:spLocks noChangeArrowheads="1"/>
        </xdr:cNvSpPr>
      </xdr:nvSpPr>
      <xdr:spPr bwMode="auto">
        <a:xfrm>
          <a:off x="7277100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18</xdr:row>
      <xdr:rowOff>9525</xdr:rowOff>
    </xdr:from>
    <xdr:to>
      <xdr:col>9</xdr:col>
      <xdr:colOff>85725</xdr:colOff>
      <xdr:row>18</xdr:row>
      <xdr:rowOff>133350</xdr:rowOff>
    </xdr:to>
    <xdr:sp macro="" textlink="">
      <xdr:nvSpPr>
        <xdr:cNvPr id="6589524" name="Text Box 15"/>
        <xdr:cNvSpPr txBox="1">
          <a:spLocks noChangeArrowheads="1"/>
        </xdr:cNvSpPr>
      </xdr:nvSpPr>
      <xdr:spPr bwMode="auto">
        <a:xfrm>
          <a:off x="7305675" y="40862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6589525" name="Text Box 15"/>
        <xdr:cNvSpPr txBox="1">
          <a:spLocks noChangeArrowheads="1"/>
        </xdr:cNvSpPr>
      </xdr:nvSpPr>
      <xdr:spPr bwMode="auto">
        <a:xfrm>
          <a:off x="7277100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6589526" name="Text Box 15"/>
        <xdr:cNvSpPr txBox="1">
          <a:spLocks noChangeArrowheads="1"/>
        </xdr:cNvSpPr>
      </xdr:nvSpPr>
      <xdr:spPr bwMode="auto">
        <a:xfrm>
          <a:off x="7277100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57150</xdr:colOff>
      <xdr:row>18</xdr:row>
      <xdr:rowOff>133350</xdr:rowOff>
    </xdr:to>
    <xdr:sp macro="" textlink="">
      <xdr:nvSpPr>
        <xdr:cNvPr id="6589527" name="Text Box 15"/>
        <xdr:cNvSpPr txBox="1">
          <a:spLocks noChangeArrowheads="1"/>
        </xdr:cNvSpPr>
      </xdr:nvSpPr>
      <xdr:spPr bwMode="auto">
        <a:xfrm>
          <a:off x="726757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57150</xdr:colOff>
      <xdr:row>18</xdr:row>
      <xdr:rowOff>133350</xdr:rowOff>
    </xdr:to>
    <xdr:sp macro="" textlink="">
      <xdr:nvSpPr>
        <xdr:cNvPr id="6589528" name="Text Box 15"/>
        <xdr:cNvSpPr txBox="1">
          <a:spLocks noChangeArrowheads="1"/>
        </xdr:cNvSpPr>
      </xdr:nvSpPr>
      <xdr:spPr bwMode="auto">
        <a:xfrm>
          <a:off x="726757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57150</xdr:colOff>
      <xdr:row>18</xdr:row>
      <xdr:rowOff>133350</xdr:rowOff>
    </xdr:to>
    <xdr:sp macro="" textlink="">
      <xdr:nvSpPr>
        <xdr:cNvPr id="6589529" name="Text Box 15"/>
        <xdr:cNvSpPr txBox="1">
          <a:spLocks noChangeArrowheads="1"/>
        </xdr:cNvSpPr>
      </xdr:nvSpPr>
      <xdr:spPr bwMode="auto">
        <a:xfrm>
          <a:off x="726757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18</xdr:row>
      <xdr:rowOff>9525</xdr:rowOff>
    </xdr:from>
    <xdr:to>
      <xdr:col>9</xdr:col>
      <xdr:colOff>85725</xdr:colOff>
      <xdr:row>18</xdr:row>
      <xdr:rowOff>133350</xdr:rowOff>
    </xdr:to>
    <xdr:sp macro="" textlink="">
      <xdr:nvSpPr>
        <xdr:cNvPr id="6589530" name="Text Box 15"/>
        <xdr:cNvSpPr txBox="1">
          <a:spLocks noChangeArrowheads="1"/>
        </xdr:cNvSpPr>
      </xdr:nvSpPr>
      <xdr:spPr bwMode="auto">
        <a:xfrm>
          <a:off x="7305675" y="40862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6589531" name="Text Box 15"/>
        <xdr:cNvSpPr txBox="1">
          <a:spLocks noChangeArrowheads="1"/>
        </xdr:cNvSpPr>
      </xdr:nvSpPr>
      <xdr:spPr bwMode="auto">
        <a:xfrm>
          <a:off x="7277100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6589532" name="Text Box 15"/>
        <xdr:cNvSpPr txBox="1">
          <a:spLocks noChangeArrowheads="1"/>
        </xdr:cNvSpPr>
      </xdr:nvSpPr>
      <xdr:spPr bwMode="auto">
        <a:xfrm>
          <a:off x="7277100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57150</xdr:colOff>
      <xdr:row>18</xdr:row>
      <xdr:rowOff>133350</xdr:rowOff>
    </xdr:to>
    <xdr:sp macro="" textlink="">
      <xdr:nvSpPr>
        <xdr:cNvPr id="6589533" name="Text Box 15"/>
        <xdr:cNvSpPr txBox="1">
          <a:spLocks noChangeArrowheads="1"/>
        </xdr:cNvSpPr>
      </xdr:nvSpPr>
      <xdr:spPr bwMode="auto">
        <a:xfrm>
          <a:off x="726757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57150</xdr:colOff>
      <xdr:row>18</xdr:row>
      <xdr:rowOff>133350</xdr:rowOff>
    </xdr:to>
    <xdr:sp macro="" textlink="">
      <xdr:nvSpPr>
        <xdr:cNvPr id="6589534" name="Text Box 15"/>
        <xdr:cNvSpPr txBox="1">
          <a:spLocks noChangeArrowheads="1"/>
        </xdr:cNvSpPr>
      </xdr:nvSpPr>
      <xdr:spPr bwMode="auto">
        <a:xfrm>
          <a:off x="726757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57150</xdr:colOff>
      <xdr:row>18</xdr:row>
      <xdr:rowOff>133350</xdr:rowOff>
    </xdr:to>
    <xdr:sp macro="" textlink="">
      <xdr:nvSpPr>
        <xdr:cNvPr id="6589535" name="Text Box 15"/>
        <xdr:cNvSpPr txBox="1">
          <a:spLocks noChangeArrowheads="1"/>
        </xdr:cNvSpPr>
      </xdr:nvSpPr>
      <xdr:spPr bwMode="auto">
        <a:xfrm>
          <a:off x="726757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89536" name="Text Box 15"/>
        <xdr:cNvSpPr txBox="1">
          <a:spLocks noChangeArrowheads="1"/>
        </xdr:cNvSpPr>
      </xdr:nvSpPr>
      <xdr:spPr bwMode="auto">
        <a:xfrm>
          <a:off x="726757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89537" name="Text Box 15"/>
        <xdr:cNvSpPr txBox="1">
          <a:spLocks noChangeArrowheads="1"/>
        </xdr:cNvSpPr>
      </xdr:nvSpPr>
      <xdr:spPr bwMode="auto">
        <a:xfrm>
          <a:off x="726757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89538" name="Text Box 15"/>
        <xdr:cNvSpPr txBox="1">
          <a:spLocks noChangeArrowheads="1"/>
        </xdr:cNvSpPr>
      </xdr:nvSpPr>
      <xdr:spPr bwMode="auto">
        <a:xfrm>
          <a:off x="726757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89539" name="Text Box 15"/>
        <xdr:cNvSpPr txBox="1">
          <a:spLocks noChangeArrowheads="1"/>
        </xdr:cNvSpPr>
      </xdr:nvSpPr>
      <xdr:spPr bwMode="auto">
        <a:xfrm>
          <a:off x="726757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47625</xdr:colOff>
      <xdr:row>17</xdr:row>
      <xdr:rowOff>133350</xdr:rowOff>
    </xdr:to>
    <xdr:sp macro="" textlink="">
      <xdr:nvSpPr>
        <xdr:cNvPr id="6589540" name="Text Box 4"/>
        <xdr:cNvSpPr txBox="1">
          <a:spLocks noChangeArrowheads="1"/>
        </xdr:cNvSpPr>
      </xdr:nvSpPr>
      <xdr:spPr bwMode="auto">
        <a:xfrm>
          <a:off x="72771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47625</xdr:colOff>
      <xdr:row>17</xdr:row>
      <xdr:rowOff>133350</xdr:rowOff>
    </xdr:to>
    <xdr:sp macro="" textlink="">
      <xdr:nvSpPr>
        <xdr:cNvPr id="6589541" name="Text Box 4"/>
        <xdr:cNvSpPr txBox="1">
          <a:spLocks noChangeArrowheads="1"/>
        </xdr:cNvSpPr>
      </xdr:nvSpPr>
      <xdr:spPr bwMode="auto">
        <a:xfrm>
          <a:off x="72771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89542" name="Text Box 4"/>
        <xdr:cNvSpPr txBox="1">
          <a:spLocks noChangeArrowheads="1"/>
        </xdr:cNvSpPr>
      </xdr:nvSpPr>
      <xdr:spPr bwMode="auto">
        <a:xfrm>
          <a:off x="72771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89543" name="Text Box 4"/>
        <xdr:cNvSpPr txBox="1">
          <a:spLocks noChangeArrowheads="1"/>
        </xdr:cNvSpPr>
      </xdr:nvSpPr>
      <xdr:spPr bwMode="auto">
        <a:xfrm>
          <a:off x="72771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200025</xdr:colOff>
      <xdr:row>17</xdr:row>
      <xdr:rowOff>133350</xdr:rowOff>
    </xdr:to>
    <xdr:sp macro="" textlink="">
      <xdr:nvSpPr>
        <xdr:cNvPr id="6589544" name="Text Box 4"/>
        <xdr:cNvSpPr txBox="1">
          <a:spLocks noChangeArrowheads="1"/>
        </xdr:cNvSpPr>
      </xdr:nvSpPr>
      <xdr:spPr bwMode="auto">
        <a:xfrm>
          <a:off x="7267575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200025</xdr:colOff>
      <xdr:row>17</xdr:row>
      <xdr:rowOff>133350</xdr:rowOff>
    </xdr:to>
    <xdr:sp macro="" textlink="">
      <xdr:nvSpPr>
        <xdr:cNvPr id="6589545" name="Text Box 4"/>
        <xdr:cNvSpPr txBox="1">
          <a:spLocks noChangeArrowheads="1"/>
        </xdr:cNvSpPr>
      </xdr:nvSpPr>
      <xdr:spPr bwMode="auto">
        <a:xfrm>
          <a:off x="7267575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200025</xdr:colOff>
      <xdr:row>17</xdr:row>
      <xdr:rowOff>133350</xdr:rowOff>
    </xdr:to>
    <xdr:sp macro="" textlink="">
      <xdr:nvSpPr>
        <xdr:cNvPr id="6589546" name="Text Box 4"/>
        <xdr:cNvSpPr txBox="1">
          <a:spLocks noChangeArrowheads="1"/>
        </xdr:cNvSpPr>
      </xdr:nvSpPr>
      <xdr:spPr bwMode="auto">
        <a:xfrm>
          <a:off x="7267575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200025</xdr:colOff>
      <xdr:row>17</xdr:row>
      <xdr:rowOff>133350</xdr:rowOff>
    </xdr:to>
    <xdr:sp macro="" textlink="">
      <xdr:nvSpPr>
        <xdr:cNvPr id="6589547" name="Text Box 4"/>
        <xdr:cNvSpPr txBox="1">
          <a:spLocks noChangeArrowheads="1"/>
        </xdr:cNvSpPr>
      </xdr:nvSpPr>
      <xdr:spPr bwMode="auto">
        <a:xfrm>
          <a:off x="7267575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200025</xdr:colOff>
      <xdr:row>17</xdr:row>
      <xdr:rowOff>133350</xdr:rowOff>
    </xdr:to>
    <xdr:sp macro="" textlink="">
      <xdr:nvSpPr>
        <xdr:cNvPr id="6589548" name="Text Box 4"/>
        <xdr:cNvSpPr txBox="1">
          <a:spLocks noChangeArrowheads="1"/>
        </xdr:cNvSpPr>
      </xdr:nvSpPr>
      <xdr:spPr bwMode="auto">
        <a:xfrm>
          <a:off x="7267575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200025</xdr:colOff>
      <xdr:row>17</xdr:row>
      <xdr:rowOff>133350</xdr:rowOff>
    </xdr:to>
    <xdr:sp macro="" textlink="">
      <xdr:nvSpPr>
        <xdr:cNvPr id="6589549" name="Text Box 4"/>
        <xdr:cNvSpPr txBox="1">
          <a:spLocks noChangeArrowheads="1"/>
        </xdr:cNvSpPr>
      </xdr:nvSpPr>
      <xdr:spPr bwMode="auto">
        <a:xfrm>
          <a:off x="7267575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200025</xdr:colOff>
      <xdr:row>17</xdr:row>
      <xdr:rowOff>133350</xdr:rowOff>
    </xdr:to>
    <xdr:sp macro="" textlink="">
      <xdr:nvSpPr>
        <xdr:cNvPr id="6589550" name="Text Box 4"/>
        <xdr:cNvSpPr txBox="1">
          <a:spLocks noChangeArrowheads="1"/>
        </xdr:cNvSpPr>
      </xdr:nvSpPr>
      <xdr:spPr bwMode="auto">
        <a:xfrm>
          <a:off x="7267575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200025</xdr:colOff>
      <xdr:row>17</xdr:row>
      <xdr:rowOff>133350</xdr:rowOff>
    </xdr:to>
    <xdr:sp macro="" textlink="">
      <xdr:nvSpPr>
        <xdr:cNvPr id="6589551" name="Text Box 4"/>
        <xdr:cNvSpPr txBox="1">
          <a:spLocks noChangeArrowheads="1"/>
        </xdr:cNvSpPr>
      </xdr:nvSpPr>
      <xdr:spPr bwMode="auto">
        <a:xfrm>
          <a:off x="7267575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200025</xdr:colOff>
      <xdr:row>17</xdr:row>
      <xdr:rowOff>133350</xdr:rowOff>
    </xdr:to>
    <xdr:sp macro="" textlink="">
      <xdr:nvSpPr>
        <xdr:cNvPr id="6589552" name="Text Box 4"/>
        <xdr:cNvSpPr txBox="1">
          <a:spLocks noChangeArrowheads="1"/>
        </xdr:cNvSpPr>
      </xdr:nvSpPr>
      <xdr:spPr bwMode="auto">
        <a:xfrm>
          <a:off x="7267575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200025</xdr:colOff>
      <xdr:row>17</xdr:row>
      <xdr:rowOff>133350</xdr:rowOff>
    </xdr:to>
    <xdr:sp macro="" textlink="">
      <xdr:nvSpPr>
        <xdr:cNvPr id="6589553" name="Text Box 4"/>
        <xdr:cNvSpPr txBox="1">
          <a:spLocks noChangeArrowheads="1"/>
        </xdr:cNvSpPr>
      </xdr:nvSpPr>
      <xdr:spPr bwMode="auto">
        <a:xfrm>
          <a:off x="7267575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85725</xdr:colOff>
      <xdr:row>18</xdr:row>
      <xdr:rowOff>133350</xdr:rowOff>
    </xdr:to>
    <xdr:sp macro="" textlink="">
      <xdr:nvSpPr>
        <xdr:cNvPr id="6589554" name="Text Box 4"/>
        <xdr:cNvSpPr txBox="1">
          <a:spLocks noChangeArrowheads="1"/>
        </xdr:cNvSpPr>
      </xdr:nvSpPr>
      <xdr:spPr bwMode="auto">
        <a:xfrm>
          <a:off x="7267575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6589555" name="Text Box 4"/>
        <xdr:cNvSpPr txBox="1">
          <a:spLocks noChangeArrowheads="1"/>
        </xdr:cNvSpPr>
      </xdr:nvSpPr>
      <xdr:spPr bwMode="auto">
        <a:xfrm>
          <a:off x="726757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89556" name="Text Box 4"/>
        <xdr:cNvSpPr txBox="1">
          <a:spLocks noChangeArrowheads="1"/>
        </xdr:cNvSpPr>
      </xdr:nvSpPr>
      <xdr:spPr bwMode="auto">
        <a:xfrm>
          <a:off x="7267575" y="4086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6589557" name="Text Box 4"/>
        <xdr:cNvSpPr txBox="1">
          <a:spLocks noChangeArrowheads="1"/>
        </xdr:cNvSpPr>
      </xdr:nvSpPr>
      <xdr:spPr bwMode="auto">
        <a:xfrm>
          <a:off x="726757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104775</xdr:colOff>
      <xdr:row>18</xdr:row>
      <xdr:rowOff>133350</xdr:rowOff>
    </xdr:to>
    <xdr:sp macro="" textlink="">
      <xdr:nvSpPr>
        <xdr:cNvPr id="6589558" name="Text Box 4"/>
        <xdr:cNvSpPr txBox="1">
          <a:spLocks noChangeArrowheads="1"/>
        </xdr:cNvSpPr>
      </xdr:nvSpPr>
      <xdr:spPr bwMode="auto">
        <a:xfrm>
          <a:off x="726757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6589559" name="Text Box 4"/>
        <xdr:cNvSpPr txBox="1">
          <a:spLocks noChangeArrowheads="1"/>
        </xdr:cNvSpPr>
      </xdr:nvSpPr>
      <xdr:spPr bwMode="auto">
        <a:xfrm>
          <a:off x="7277100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104775</xdr:colOff>
      <xdr:row>18</xdr:row>
      <xdr:rowOff>133350</xdr:rowOff>
    </xdr:to>
    <xdr:sp macro="" textlink="">
      <xdr:nvSpPr>
        <xdr:cNvPr id="6589560" name="Text Box 4"/>
        <xdr:cNvSpPr txBox="1">
          <a:spLocks noChangeArrowheads="1"/>
        </xdr:cNvSpPr>
      </xdr:nvSpPr>
      <xdr:spPr bwMode="auto">
        <a:xfrm>
          <a:off x="726757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6589561" name="Text Box 4"/>
        <xdr:cNvSpPr txBox="1">
          <a:spLocks noChangeArrowheads="1"/>
        </xdr:cNvSpPr>
      </xdr:nvSpPr>
      <xdr:spPr bwMode="auto">
        <a:xfrm>
          <a:off x="7286625" y="4086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6589562" name="Text Box 4"/>
        <xdr:cNvSpPr txBox="1">
          <a:spLocks noChangeArrowheads="1"/>
        </xdr:cNvSpPr>
      </xdr:nvSpPr>
      <xdr:spPr bwMode="auto">
        <a:xfrm>
          <a:off x="7267575" y="4086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104775</xdr:colOff>
      <xdr:row>18</xdr:row>
      <xdr:rowOff>133350</xdr:rowOff>
    </xdr:to>
    <xdr:sp macro="" textlink="">
      <xdr:nvSpPr>
        <xdr:cNvPr id="6589563" name="Text Box 4"/>
        <xdr:cNvSpPr txBox="1">
          <a:spLocks noChangeArrowheads="1"/>
        </xdr:cNvSpPr>
      </xdr:nvSpPr>
      <xdr:spPr bwMode="auto">
        <a:xfrm>
          <a:off x="726757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6589564" name="Text Box 4"/>
        <xdr:cNvSpPr txBox="1">
          <a:spLocks noChangeArrowheads="1"/>
        </xdr:cNvSpPr>
      </xdr:nvSpPr>
      <xdr:spPr bwMode="auto">
        <a:xfrm>
          <a:off x="7277100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104775</xdr:colOff>
      <xdr:row>18</xdr:row>
      <xdr:rowOff>133350</xdr:rowOff>
    </xdr:to>
    <xdr:sp macro="" textlink="">
      <xdr:nvSpPr>
        <xdr:cNvPr id="6589565" name="Text Box 4"/>
        <xdr:cNvSpPr txBox="1">
          <a:spLocks noChangeArrowheads="1"/>
        </xdr:cNvSpPr>
      </xdr:nvSpPr>
      <xdr:spPr bwMode="auto">
        <a:xfrm>
          <a:off x="726757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6589566" name="Text Box 4"/>
        <xdr:cNvSpPr txBox="1">
          <a:spLocks noChangeArrowheads="1"/>
        </xdr:cNvSpPr>
      </xdr:nvSpPr>
      <xdr:spPr bwMode="auto">
        <a:xfrm>
          <a:off x="7286625" y="4086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6589567" name="Text Box 4"/>
        <xdr:cNvSpPr txBox="1">
          <a:spLocks noChangeArrowheads="1"/>
        </xdr:cNvSpPr>
      </xdr:nvSpPr>
      <xdr:spPr bwMode="auto">
        <a:xfrm>
          <a:off x="7267575" y="4086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6589568" name="Text Box 4"/>
        <xdr:cNvSpPr txBox="1">
          <a:spLocks noChangeArrowheads="1"/>
        </xdr:cNvSpPr>
      </xdr:nvSpPr>
      <xdr:spPr bwMode="auto">
        <a:xfrm>
          <a:off x="728662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6589569" name="Text Box 4"/>
        <xdr:cNvSpPr txBox="1">
          <a:spLocks noChangeArrowheads="1"/>
        </xdr:cNvSpPr>
      </xdr:nvSpPr>
      <xdr:spPr bwMode="auto">
        <a:xfrm>
          <a:off x="7258050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6589570" name="Text Box 4"/>
        <xdr:cNvSpPr txBox="1">
          <a:spLocks noChangeArrowheads="1"/>
        </xdr:cNvSpPr>
      </xdr:nvSpPr>
      <xdr:spPr bwMode="auto">
        <a:xfrm>
          <a:off x="7258050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66675</xdr:colOff>
      <xdr:row>18</xdr:row>
      <xdr:rowOff>133350</xdr:rowOff>
    </xdr:to>
    <xdr:sp macro="" textlink="">
      <xdr:nvSpPr>
        <xdr:cNvPr id="6589571" name="Text Box 4"/>
        <xdr:cNvSpPr txBox="1">
          <a:spLocks noChangeArrowheads="1"/>
        </xdr:cNvSpPr>
      </xdr:nvSpPr>
      <xdr:spPr bwMode="auto">
        <a:xfrm>
          <a:off x="7267575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142875</xdr:colOff>
      <xdr:row>18</xdr:row>
      <xdr:rowOff>133350</xdr:rowOff>
    </xdr:to>
    <xdr:sp macro="" textlink="">
      <xdr:nvSpPr>
        <xdr:cNvPr id="6589572" name="Text Box 15"/>
        <xdr:cNvSpPr txBox="1">
          <a:spLocks noChangeArrowheads="1"/>
        </xdr:cNvSpPr>
      </xdr:nvSpPr>
      <xdr:spPr bwMode="auto">
        <a:xfrm>
          <a:off x="728662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18</xdr:row>
      <xdr:rowOff>9525</xdr:rowOff>
    </xdr:from>
    <xdr:to>
      <xdr:col>9</xdr:col>
      <xdr:colOff>142875</xdr:colOff>
      <xdr:row>18</xdr:row>
      <xdr:rowOff>133350</xdr:rowOff>
    </xdr:to>
    <xdr:sp macro="" textlink="">
      <xdr:nvSpPr>
        <xdr:cNvPr id="6589573" name="Text Box 15"/>
        <xdr:cNvSpPr txBox="1">
          <a:spLocks noChangeArrowheads="1"/>
        </xdr:cNvSpPr>
      </xdr:nvSpPr>
      <xdr:spPr bwMode="auto">
        <a:xfrm>
          <a:off x="730567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89574" name="Text Box 15"/>
        <xdr:cNvSpPr txBox="1">
          <a:spLocks noChangeArrowheads="1"/>
        </xdr:cNvSpPr>
      </xdr:nvSpPr>
      <xdr:spPr bwMode="auto">
        <a:xfrm>
          <a:off x="7277100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89575" name="Text Box 15"/>
        <xdr:cNvSpPr txBox="1">
          <a:spLocks noChangeArrowheads="1"/>
        </xdr:cNvSpPr>
      </xdr:nvSpPr>
      <xdr:spPr bwMode="auto">
        <a:xfrm>
          <a:off x="7277100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6589576" name="Text Box 15"/>
        <xdr:cNvSpPr txBox="1">
          <a:spLocks noChangeArrowheads="1"/>
        </xdr:cNvSpPr>
      </xdr:nvSpPr>
      <xdr:spPr bwMode="auto">
        <a:xfrm>
          <a:off x="7305675" y="4086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142875</xdr:colOff>
      <xdr:row>18</xdr:row>
      <xdr:rowOff>133350</xdr:rowOff>
    </xdr:to>
    <xdr:sp macro="" textlink="">
      <xdr:nvSpPr>
        <xdr:cNvPr id="6589577" name="Text Box 15"/>
        <xdr:cNvSpPr txBox="1">
          <a:spLocks noChangeArrowheads="1"/>
        </xdr:cNvSpPr>
      </xdr:nvSpPr>
      <xdr:spPr bwMode="auto">
        <a:xfrm>
          <a:off x="7277100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142875</xdr:colOff>
      <xdr:row>18</xdr:row>
      <xdr:rowOff>133350</xdr:rowOff>
    </xdr:to>
    <xdr:sp macro="" textlink="">
      <xdr:nvSpPr>
        <xdr:cNvPr id="6589578" name="Text Box 15"/>
        <xdr:cNvSpPr txBox="1">
          <a:spLocks noChangeArrowheads="1"/>
        </xdr:cNvSpPr>
      </xdr:nvSpPr>
      <xdr:spPr bwMode="auto">
        <a:xfrm>
          <a:off x="7277100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89579" name="Text Box 15"/>
        <xdr:cNvSpPr txBox="1">
          <a:spLocks noChangeArrowheads="1"/>
        </xdr:cNvSpPr>
      </xdr:nvSpPr>
      <xdr:spPr bwMode="auto">
        <a:xfrm>
          <a:off x="726757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89580" name="Text Box 15"/>
        <xdr:cNvSpPr txBox="1">
          <a:spLocks noChangeArrowheads="1"/>
        </xdr:cNvSpPr>
      </xdr:nvSpPr>
      <xdr:spPr bwMode="auto">
        <a:xfrm>
          <a:off x="726757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89581" name="Text Box 15"/>
        <xdr:cNvSpPr txBox="1">
          <a:spLocks noChangeArrowheads="1"/>
        </xdr:cNvSpPr>
      </xdr:nvSpPr>
      <xdr:spPr bwMode="auto">
        <a:xfrm>
          <a:off x="726757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6589582" name="Text Box 15"/>
        <xdr:cNvSpPr txBox="1">
          <a:spLocks noChangeArrowheads="1"/>
        </xdr:cNvSpPr>
      </xdr:nvSpPr>
      <xdr:spPr bwMode="auto">
        <a:xfrm>
          <a:off x="7305675" y="4086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142875</xdr:colOff>
      <xdr:row>18</xdr:row>
      <xdr:rowOff>133350</xdr:rowOff>
    </xdr:to>
    <xdr:sp macro="" textlink="">
      <xdr:nvSpPr>
        <xdr:cNvPr id="6589583" name="Text Box 15"/>
        <xdr:cNvSpPr txBox="1">
          <a:spLocks noChangeArrowheads="1"/>
        </xdr:cNvSpPr>
      </xdr:nvSpPr>
      <xdr:spPr bwMode="auto">
        <a:xfrm>
          <a:off x="7277100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142875</xdr:colOff>
      <xdr:row>18</xdr:row>
      <xdr:rowOff>133350</xdr:rowOff>
    </xdr:to>
    <xdr:sp macro="" textlink="">
      <xdr:nvSpPr>
        <xdr:cNvPr id="6589584" name="Text Box 15"/>
        <xdr:cNvSpPr txBox="1">
          <a:spLocks noChangeArrowheads="1"/>
        </xdr:cNvSpPr>
      </xdr:nvSpPr>
      <xdr:spPr bwMode="auto">
        <a:xfrm>
          <a:off x="7277100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89585" name="Text Box 15"/>
        <xdr:cNvSpPr txBox="1">
          <a:spLocks noChangeArrowheads="1"/>
        </xdr:cNvSpPr>
      </xdr:nvSpPr>
      <xdr:spPr bwMode="auto">
        <a:xfrm>
          <a:off x="726757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89586" name="Text Box 15"/>
        <xdr:cNvSpPr txBox="1">
          <a:spLocks noChangeArrowheads="1"/>
        </xdr:cNvSpPr>
      </xdr:nvSpPr>
      <xdr:spPr bwMode="auto">
        <a:xfrm>
          <a:off x="726757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89587" name="Text Box 15"/>
        <xdr:cNvSpPr txBox="1">
          <a:spLocks noChangeArrowheads="1"/>
        </xdr:cNvSpPr>
      </xdr:nvSpPr>
      <xdr:spPr bwMode="auto">
        <a:xfrm>
          <a:off x="726757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6589588" name="Text Box 15"/>
        <xdr:cNvSpPr txBox="1">
          <a:spLocks noChangeArrowheads="1"/>
        </xdr:cNvSpPr>
      </xdr:nvSpPr>
      <xdr:spPr bwMode="auto">
        <a:xfrm>
          <a:off x="726757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6589589" name="Text Box 15"/>
        <xdr:cNvSpPr txBox="1">
          <a:spLocks noChangeArrowheads="1"/>
        </xdr:cNvSpPr>
      </xdr:nvSpPr>
      <xdr:spPr bwMode="auto">
        <a:xfrm>
          <a:off x="726757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6589590" name="Text Box 15"/>
        <xdr:cNvSpPr txBox="1">
          <a:spLocks noChangeArrowheads="1"/>
        </xdr:cNvSpPr>
      </xdr:nvSpPr>
      <xdr:spPr bwMode="auto">
        <a:xfrm>
          <a:off x="726757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6589591" name="Text Box 15"/>
        <xdr:cNvSpPr txBox="1">
          <a:spLocks noChangeArrowheads="1"/>
        </xdr:cNvSpPr>
      </xdr:nvSpPr>
      <xdr:spPr bwMode="auto">
        <a:xfrm>
          <a:off x="726757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104775</xdr:rowOff>
    </xdr:to>
    <xdr:sp macro="" textlink="">
      <xdr:nvSpPr>
        <xdr:cNvPr id="6589592" name="Text Box 4"/>
        <xdr:cNvSpPr txBox="1">
          <a:spLocks noChangeArrowheads="1"/>
        </xdr:cNvSpPr>
      </xdr:nvSpPr>
      <xdr:spPr bwMode="auto">
        <a:xfrm>
          <a:off x="72771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104775</xdr:rowOff>
    </xdr:to>
    <xdr:sp macro="" textlink="">
      <xdr:nvSpPr>
        <xdr:cNvPr id="6589593" name="Text Box 4"/>
        <xdr:cNvSpPr txBox="1">
          <a:spLocks noChangeArrowheads="1"/>
        </xdr:cNvSpPr>
      </xdr:nvSpPr>
      <xdr:spPr bwMode="auto">
        <a:xfrm>
          <a:off x="72771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104775</xdr:rowOff>
    </xdr:to>
    <xdr:sp macro="" textlink="">
      <xdr:nvSpPr>
        <xdr:cNvPr id="6589594" name="Text Box 4"/>
        <xdr:cNvSpPr txBox="1">
          <a:spLocks noChangeArrowheads="1"/>
        </xdr:cNvSpPr>
      </xdr:nvSpPr>
      <xdr:spPr bwMode="auto">
        <a:xfrm>
          <a:off x="72771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104775</xdr:rowOff>
    </xdr:to>
    <xdr:sp macro="" textlink="">
      <xdr:nvSpPr>
        <xdr:cNvPr id="6589595" name="Text Box 4"/>
        <xdr:cNvSpPr txBox="1">
          <a:spLocks noChangeArrowheads="1"/>
        </xdr:cNvSpPr>
      </xdr:nvSpPr>
      <xdr:spPr bwMode="auto">
        <a:xfrm>
          <a:off x="72771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104775</xdr:rowOff>
    </xdr:to>
    <xdr:sp macro="" textlink="">
      <xdr:nvSpPr>
        <xdr:cNvPr id="6589596" name="Text Box 4"/>
        <xdr:cNvSpPr txBox="1">
          <a:spLocks noChangeArrowheads="1"/>
        </xdr:cNvSpPr>
      </xdr:nvSpPr>
      <xdr:spPr bwMode="auto">
        <a:xfrm>
          <a:off x="72771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19050</xdr:colOff>
      <xdr:row>17</xdr:row>
      <xdr:rowOff>104775</xdr:rowOff>
    </xdr:to>
    <xdr:sp macro="" textlink="">
      <xdr:nvSpPr>
        <xdr:cNvPr id="6589597" name="Text Box 4"/>
        <xdr:cNvSpPr txBox="1">
          <a:spLocks noChangeArrowheads="1"/>
        </xdr:cNvSpPr>
      </xdr:nvSpPr>
      <xdr:spPr bwMode="auto">
        <a:xfrm>
          <a:off x="728662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19050</xdr:colOff>
      <xdr:row>17</xdr:row>
      <xdr:rowOff>104775</xdr:rowOff>
    </xdr:to>
    <xdr:sp macro="" textlink="">
      <xdr:nvSpPr>
        <xdr:cNvPr id="6589598" name="Text Box 4"/>
        <xdr:cNvSpPr txBox="1">
          <a:spLocks noChangeArrowheads="1"/>
        </xdr:cNvSpPr>
      </xdr:nvSpPr>
      <xdr:spPr bwMode="auto">
        <a:xfrm>
          <a:off x="7258050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19050</xdr:colOff>
      <xdr:row>17</xdr:row>
      <xdr:rowOff>104775</xdr:rowOff>
    </xdr:to>
    <xdr:sp macro="" textlink="">
      <xdr:nvSpPr>
        <xdr:cNvPr id="6589599" name="Text Box 4"/>
        <xdr:cNvSpPr txBox="1">
          <a:spLocks noChangeArrowheads="1"/>
        </xdr:cNvSpPr>
      </xdr:nvSpPr>
      <xdr:spPr bwMode="auto">
        <a:xfrm>
          <a:off x="7258050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9525</xdr:colOff>
      <xdr:row>17</xdr:row>
      <xdr:rowOff>104775</xdr:rowOff>
    </xdr:to>
    <xdr:sp macro="" textlink="">
      <xdr:nvSpPr>
        <xdr:cNvPr id="6589600" name="Text Box 4"/>
        <xdr:cNvSpPr txBox="1">
          <a:spLocks noChangeArrowheads="1"/>
        </xdr:cNvSpPr>
      </xdr:nvSpPr>
      <xdr:spPr bwMode="auto">
        <a:xfrm>
          <a:off x="7267575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9525</xdr:colOff>
      <xdr:row>17</xdr:row>
      <xdr:rowOff>104775</xdr:rowOff>
    </xdr:to>
    <xdr:sp macro="" textlink="">
      <xdr:nvSpPr>
        <xdr:cNvPr id="6589601" name="Text Box 4"/>
        <xdr:cNvSpPr txBox="1">
          <a:spLocks noChangeArrowheads="1"/>
        </xdr:cNvSpPr>
      </xdr:nvSpPr>
      <xdr:spPr bwMode="auto">
        <a:xfrm>
          <a:off x="7267575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89602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89603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89604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89605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89606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9607" name="Text Box 4"/>
        <xdr:cNvSpPr txBox="1">
          <a:spLocks noChangeArrowheads="1"/>
        </xdr:cNvSpPr>
      </xdr:nvSpPr>
      <xdr:spPr bwMode="auto">
        <a:xfrm>
          <a:off x="72866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9608" name="Text Box 4"/>
        <xdr:cNvSpPr txBox="1">
          <a:spLocks noChangeArrowheads="1"/>
        </xdr:cNvSpPr>
      </xdr:nvSpPr>
      <xdr:spPr bwMode="auto">
        <a:xfrm>
          <a:off x="72580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9609" name="Text Box 4"/>
        <xdr:cNvSpPr txBox="1">
          <a:spLocks noChangeArrowheads="1"/>
        </xdr:cNvSpPr>
      </xdr:nvSpPr>
      <xdr:spPr bwMode="auto">
        <a:xfrm>
          <a:off x="72580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9610" name="Text Box 4"/>
        <xdr:cNvSpPr txBox="1">
          <a:spLocks noChangeArrowheads="1"/>
        </xdr:cNvSpPr>
      </xdr:nvSpPr>
      <xdr:spPr bwMode="auto">
        <a:xfrm>
          <a:off x="72675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9611" name="Text Box 4"/>
        <xdr:cNvSpPr txBox="1">
          <a:spLocks noChangeArrowheads="1"/>
        </xdr:cNvSpPr>
      </xdr:nvSpPr>
      <xdr:spPr bwMode="auto">
        <a:xfrm>
          <a:off x="72675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89612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89613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89614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89615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89616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9617" name="Text Box 4"/>
        <xdr:cNvSpPr txBox="1">
          <a:spLocks noChangeArrowheads="1"/>
        </xdr:cNvSpPr>
      </xdr:nvSpPr>
      <xdr:spPr bwMode="auto">
        <a:xfrm>
          <a:off x="72866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9618" name="Text Box 4"/>
        <xdr:cNvSpPr txBox="1">
          <a:spLocks noChangeArrowheads="1"/>
        </xdr:cNvSpPr>
      </xdr:nvSpPr>
      <xdr:spPr bwMode="auto">
        <a:xfrm>
          <a:off x="72580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9619" name="Text Box 4"/>
        <xdr:cNvSpPr txBox="1">
          <a:spLocks noChangeArrowheads="1"/>
        </xdr:cNvSpPr>
      </xdr:nvSpPr>
      <xdr:spPr bwMode="auto">
        <a:xfrm>
          <a:off x="72580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9620" name="Text Box 4"/>
        <xdr:cNvSpPr txBox="1">
          <a:spLocks noChangeArrowheads="1"/>
        </xdr:cNvSpPr>
      </xdr:nvSpPr>
      <xdr:spPr bwMode="auto">
        <a:xfrm>
          <a:off x="72675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9621" name="Text Box 4"/>
        <xdr:cNvSpPr txBox="1">
          <a:spLocks noChangeArrowheads="1"/>
        </xdr:cNvSpPr>
      </xdr:nvSpPr>
      <xdr:spPr bwMode="auto">
        <a:xfrm>
          <a:off x="72675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89622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89623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89624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89625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89626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9627" name="Text Box 4"/>
        <xdr:cNvSpPr txBox="1">
          <a:spLocks noChangeArrowheads="1"/>
        </xdr:cNvSpPr>
      </xdr:nvSpPr>
      <xdr:spPr bwMode="auto">
        <a:xfrm>
          <a:off x="72866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9628" name="Text Box 4"/>
        <xdr:cNvSpPr txBox="1">
          <a:spLocks noChangeArrowheads="1"/>
        </xdr:cNvSpPr>
      </xdr:nvSpPr>
      <xdr:spPr bwMode="auto">
        <a:xfrm>
          <a:off x="72580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9629" name="Text Box 4"/>
        <xdr:cNvSpPr txBox="1">
          <a:spLocks noChangeArrowheads="1"/>
        </xdr:cNvSpPr>
      </xdr:nvSpPr>
      <xdr:spPr bwMode="auto">
        <a:xfrm>
          <a:off x="72580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9630" name="Text Box 4"/>
        <xdr:cNvSpPr txBox="1">
          <a:spLocks noChangeArrowheads="1"/>
        </xdr:cNvSpPr>
      </xdr:nvSpPr>
      <xdr:spPr bwMode="auto">
        <a:xfrm>
          <a:off x="72675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9631" name="Text Box 4"/>
        <xdr:cNvSpPr txBox="1">
          <a:spLocks noChangeArrowheads="1"/>
        </xdr:cNvSpPr>
      </xdr:nvSpPr>
      <xdr:spPr bwMode="auto">
        <a:xfrm>
          <a:off x="72675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89632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89633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89634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89635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89636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9637" name="Text Box 4"/>
        <xdr:cNvSpPr txBox="1">
          <a:spLocks noChangeArrowheads="1"/>
        </xdr:cNvSpPr>
      </xdr:nvSpPr>
      <xdr:spPr bwMode="auto">
        <a:xfrm>
          <a:off x="72866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9638" name="Text Box 4"/>
        <xdr:cNvSpPr txBox="1">
          <a:spLocks noChangeArrowheads="1"/>
        </xdr:cNvSpPr>
      </xdr:nvSpPr>
      <xdr:spPr bwMode="auto">
        <a:xfrm>
          <a:off x="72580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9639" name="Text Box 4"/>
        <xdr:cNvSpPr txBox="1">
          <a:spLocks noChangeArrowheads="1"/>
        </xdr:cNvSpPr>
      </xdr:nvSpPr>
      <xdr:spPr bwMode="auto">
        <a:xfrm>
          <a:off x="72580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9640" name="Text Box 4"/>
        <xdr:cNvSpPr txBox="1">
          <a:spLocks noChangeArrowheads="1"/>
        </xdr:cNvSpPr>
      </xdr:nvSpPr>
      <xdr:spPr bwMode="auto">
        <a:xfrm>
          <a:off x="72675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9641" name="Text Box 4"/>
        <xdr:cNvSpPr txBox="1">
          <a:spLocks noChangeArrowheads="1"/>
        </xdr:cNvSpPr>
      </xdr:nvSpPr>
      <xdr:spPr bwMode="auto">
        <a:xfrm>
          <a:off x="72675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89642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89643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89644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89645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89646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9647" name="Text Box 4"/>
        <xdr:cNvSpPr txBox="1">
          <a:spLocks noChangeArrowheads="1"/>
        </xdr:cNvSpPr>
      </xdr:nvSpPr>
      <xdr:spPr bwMode="auto">
        <a:xfrm>
          <a:off x="72866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9648" name="Text Box 4"/>
        <xdr:cNvSpPr txBox="1">
          <a:spLocks noChangeArrowheads="1"/>
        </xdr:cNvSpPr>
      </xdr:nvSpPr>
      <xdr:spPr bwMode="auto">
        <a:xfrm>
          <a:off x="72580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9649" name="Text Box 4"/>
        <xdr:cNvSpPr txBox="1">
          <a:spLocks noChangeArrowheads="1"/>
        </xdr:cNvSpPr>
      </xdr:nvSpPr>
      <xdr:spPr bwMode="auto">
        <a:xfrm>
          <a:off x="72580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9650" name="Text Box 4"/>
        <xdr:cNvSpPr txBox="1">
          <a:spLocks noChangeArrowheads="1"/>
        </xdr:cNvSpPr>
      </xdr:nvSpPr>
      <xdr:spPr bwMode="auto">
        <a:xfrm>
          <a:off x="72675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9651" name="Text Box 4"/>
        <xdr:cNvSpPr txBox="1">
          <a:spLocks noChangeArrowheads="1"/>
        </xdr:cNvSpPr>
      </xdr:nvSpPr>
      <xdr:spPr bwMode="auto">
        <a:xfrm>
          <a:off x="72675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9652" name="Text Box 4"/>
        <xdr:cNvSpPr txBox="1">
          <a:spLocks noChangeArrowheads="1"/>
        </xdr:cNvSpPr>
      </xdr:nvSpPr>
      <xdr:spPr bwMode="auto">
        <a:xfrm>
          <a:off x="72771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9653" name="Text Box 4"/>
        <xdr:cNvSpPr txBox="1">
          <a:spLocks noChangeArrowheads="1"/>
        </xdr:cNvSpPr>
      </xdr:nvSpPr>
      <xdr:spPr bwMode="auto">
        <a:xfrm>
          <a:off x="72771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9654" name="Text Box 4"/>
        <xdr:cNvSpPr txBox="1">
          <a:spLocks noChangeArrowheads="1"/>
        </xdr:cNvSpPr>
      </xdr:nvSpPr>
      <xdr:spPr bwMode="auto">
        <a:xfrm>
          <a:off x="72771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9655" name="Text Box 4"/>
        <xdr:cNvSpPr txBox="1">
          <a:spLocks noChangeArrowheads="1"/>
        </xdr:cNvSpPr>
      </xdr:nvSpPr>
      <xdr:spPr bwMode="auto">
        <a:xfrm>
          <a:off x="72771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9656" name="Text Box 4"/>
        <xdr:cNvSpPr txBox="1">
          <a:spLocks noChangeArrowheads="1"/>
        </xdr:cNvSpPr>
      </xdr:nvSpPr>
      <xdr:spPr bwMode="auto">
        <a:xfrm>
          <a:off x="72771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9657" name="Text Box 4"/>
        <xdr:cNvSpPr txBox="1">
          <a:spLocks noChangeArrowheads="1"/>
        </xdr:cNvSpPr>
      </xdr:nvSpPr>
      <xdr:spPr bwMode="auto">
        <a:xfrm>
          <a:off x="728662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9658" name="Text Box 4"/>
        <xdr:cNvSpPr txBox="1">
          <a:spLocks noChangeArrowheads="1"/>
        </xdr:cNvSpPr>
      </xdr:nvSpPr>
      <xdr:spPr bwMode="auto">
        <a:xfrm>
          <a:off x="725805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9659" name="Text Box 4"/>
        <xdr:cNvSpPr txBox="1">
          <a:spLocks noChangeArrowheads="1"/>
        </xdr:cNvSpPr>
      </xdr:nvSpPr>
      <xdr:spPr bwMode="auto">
        <a:xfrm>
          <a:off x="725805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9660" name="Text Box 4"/>
        <xdr:cNvSpPr txBox="1">
          <a:spLocks noChangeArrowheads="1"/>
        </xdr:cNvSpPr>
      </xdr:nvSpPr>
      <xdr:spPr bwMode="auto">
        <a:xfrm>
          <a:off x="72675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9661" name="Text Box 4"/>
        <xdr:cNvSpPr txBox="1">
          <a:spLocks noChangeArrowheads="1"/>
        </xdr:cNvSpPr>
      </xdr:nvSpPr>
      <xdr:spPr bwMode="auto">
        <a:xfrm>
          <a:off x="72675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9662" name="Text Box 15"/>
        <xdr:cNvSpPr txBox="1">
          <a:spLocks noChangeArrowheads="1"/>
        </xdr:cNvSpPr>
      </xdr:nvSpPr>
      <xdr:spPr bwMode="auto">
        <a:xfrm>
          <a:off x="72675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9663" name="Text Box 15"/>
        <xdr:cNvSpPr txBox="1">
          <a:spLocks noChangeArrowheads="1"/>
        </xdr:cNvSpPr>
      </xdr:nvSpPr>
      <xdr:spPr bwMode="auto">
        <a:xfrm>
          <a:off x="72675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9664" name="Text Box 15"/>
        <xdr:cNvSpPr txBox="1">
          <a:spLocks noChangeArrowheads="1"/>
        </xdr:cNvSpPr>
      </xdr:nvSpPr>
      <xdr:spPr bwMode="auto">
        <a:xfrm>
          <a:off x="72675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9665" name="Text Box 15"/>
        <xdr:cNvSpPr txBox="1">
          <a:spLocks noChangeArrowheads="1"/>
        </xdr:cNvSpPr>
      </xdr:nvSpPr>
      <xdr:spPr bwMode="auto">
        <a:xfrm>
          <a:off x="72675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9666" name="Text Box 15"/>
        <xdr:cNvSpPr txBox="1">
          <a:spLocks noChangeArrowheads="1"/>
        </xdr:cNvSpPr>
      </xdr:nvSpPr>
      <xdr:spPr bwMode="auto">
        <a:xfrm>
          <a:off x="72675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9667" name="Text Box 4"/>
        <xdr:cNvSpPr txBox="1">
          <a:spLocks noChangeArrowheads="1"/>
        </xdr:cNvSpPr>
      </xdr:nvSpPr>
      <xdr:spPr bwMode="auto">
        <a:xfrm>
          <a:off x="72771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9668" name="Text Box 4"/>
        <xdr:cNvSpPr txBox="1">
          <a:spLocks noChangeArrowheads="1"/>
        </xdr:cNvSpPr>
      </xdr:nvSpPr>
      <xdr:spPr bwMode="auto">
        <a:xfrm>
          <a:off x="72771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9669" name="Text Box 4"/>
        <xdr:cNvSpPr txBox="1">
          <a:spLocks noChangeArrowheads="1"/>
        </xdr:cNvSpPr>
      </xdr:nvSpPr>
      <xdr:spPr bwMode="auto">
        <a:xfrm>
          <a:off x="72771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9670" name="Text Box 4"/>
        <xdr:cNvSpPr txBox="1">
          <a:spLocks noChangeArrowheads="1"/>
        </xdr:cNvSpPr>
      </xdr:nvSpPr>
      <xdr:spPr bwMode="auto">
        <a:xfrm>
          <a:off x="72771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9671" name="Text Box 4"/>
        <xdr:cNvSpPr txBox="1">
          <a:spLocks noChangeArrowheads="1"/>
        </xdr:cNvSpPr>
      </xdr:nvSpPr>
      <xdr:spPr bwMode="auto">
        <a:xfrm>
          <a:off x="72771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9672" name="Text Box 4"/>
        <xdr:cNvSpPr txBox="1">
          <a:spLocks noChangeArrowheads="1"/>
        </xdr:cNvSpPr>
      </xdr:nvSpPr>
      <xdr:spPr bwMode="auto">
        <a:xfrm>
          <a:off x="728662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9673" name="Text Box 4"/>
        <xdr:cNvSpPr txBox="1">
          <a:spLocks noChangeArrowheads="1"/>
        </xdr:cNvSpPr>
      </xdr:nvSpPr>
      <xdr:spPr bwMode="auto">
        <a:xfrm>
          <a:off x="725805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9674" name="Text Box 4"/>
        <xdr:cNvSpPr txBox="1">
          <a:spLocks noChangeArrowheads="1"/>
        </xdr:cNvSpPr>
      </xdr:nvSpPr>
      <xdr:spPr bwMode="auto">
        <a:xfrm>
          <a:off x="725805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9675" name="Text Box 4"/>
        <xdr:cNvSpPr txBox="1">
          <a:spLocks noChangeArrowheads="1"/>
        </xdr:cNvSpPr>
      </xdr:nvSpPr>
      <xdr:spPr bwMode="auto">
        <a:xfrm>
          <a:off x="72675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9676" name="Text Box 4"/>
        <xdr:cNvSpPr txBox="1">
          <a:spLocks noChangeArrowheads="1"/>
        </xdr:cNvSpPr>
      </xdr:nvSpPr>
      <xdr:spPr bwMode="auto">
        <a:xfrm>
          <a:off x="72675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9677" name="Text Box 15"/>
        <xdr:cNvSpPr txBox="1">
          <a:spLocks noChangeArrowheads="1"/>
        </xdr:cNvSpPr>
      </xdr:nvSpPr>
      <xdr:spPr bwMode="auto">
        <a:xfrm>
          <a:off x="72675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9678" name="Text Box 15"/>
        <xdr:cNvSpPr txBox="1">
          <a:spLocks noChangeArrowheads="1"/>
        </xdr:cNvSpPr>
      </xdr:nvSpPr>
      <xdr:spPr bwMode="auto">
        <a:xfrm>
          <a:off x="72675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9679" name="Text Box 15"/>
        <xdr:cNvSpPr txBox="1">
          <a:spLocks noChangeArrowheads="1"/>
        </xdr:cNvSpPr>
      </xdr:nvSpPr>
      <xdr:spPr bwMode="auto">
        <a:xfrm>
          <a:off x="72675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9680" name="Text Box 15"/>
        <xdr:cNvSpPr txBox="1">
          <a:spLocks noChangeArrowheads="1"/>
        </xdr:cNvSpPr>
      </xdr:nvSpPr>
      <xdr:spPr bwMode="auto">
        <a:xfrm>
          <a:off x="72675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89681" name="Text Box 15"/>
        <xdr:cNvSpPr txBox="1">
          <a:spLocks noChangeArrowheads="1"/>
        </xdr:cNvSpPr>
      </xdr:nvSpPr>
      <xdr:spPr bwMode="auto">
        <a:xfrm>
          <a:off x="72675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142875</xdr:colOff>
      <xdr:row>16</xdr:row>
      <xdr:rowOff>0</xdr:rowOff>
    </xdr:to>
    <xdr:sp macro="" textlink="">
      <xdr:nvSpPr>
        <xdr:cNvPr id="6589682" name="Text Box 27"/>
        <xdr:cNvSpPr txBox="1">
          <a:spLocks noChangeArrowheads="1"/>
        </xdr:cNvSpPr>
      </xdr:nvSpPr>
      <xdr:spPr bwMode="auto">
        <a:xfrm>
          <a:off x="4333875" y="35242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142875</xdr:colOff>
      <xdr:row>16</xdr:row>
      <xdr:rowOff>0</xdr:rowOff>
    </xdr:to>
    <xdr:sp macro="" textlink="">
      <xdr:nvSpPr>
        <xdr:cNvPr id="6589683" name="Text Box 35"/>
        <xdr:cNvSpPr txBox="1">
          <a:spLocks noChangeArrowheads="1"/>
        </xdr:cNvSpPr>
      </xdr:nvSpPr>
      <xdr:spPr bwMode="auto">
        <a:xfrm>
          <a:off x="4333875" y="35242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6589684" name="Text Box 21"/>
        <xdr:cNvSpPr txBox="1">
          <a:spLocks noChangeArrowheads="1"/>
        </xdr:cNvSpPr>
      </xdr:nvSpPr>
      <xdr:spPr bwMode="auto">
        <a:xfrm>
          <a:off x="43338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6589685" name="Text Box 29"/>
        <xdr:cNvSpPr txBox="1">
          <a:spLocks noChangeArrowheads="1"/>
        </xdr:cNvSpPr>
      </xdr:nvSpPr>
      <xdr:spPr bwMode="auto">
        <a:xfrm>
          <a:off x="43338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6589686" name="Text Box 24"/>
        <xdr:cNvSpPr txBox="1">
          <a:spLocks noChangeArrowheads="1"/>
        </xdr:cNvSpPr>
      </xdr:nvSpPr>
      <xdr:spPr bwMode="auto">
        <a:xfrm>
          <a:off x="43338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6589687" name="Text Box 35"/>
        <xdr:cNvSpPr txBox="1">
          <a:spLocks noChangeArrowheads="1"/>
        </xdr:cNvSpPr>
      </xdr:nvSpPr>
      <xdr:spPr bwMode="auto">
        <a:xfrm>
          <a:off x="43338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6589688" name="Text Box 11"/>
        <xdr:cNvSpPr txBox="1">
          <a:spLocks noChangeArrowheads="1"/>
        </xdr:cNvSpPr>
      </xdr:nvSpPr>
      <xdr:spPr bwMode="auto">
        <a:xfrm>
          <a:off x="42957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6589689" name="Text Box 21"/>
        <xdr:cNvSpPr txBox="1">
          <a:spLocks noChangeArrowheads="1"/>
        </xdr:cNvSpPr>
      </xdr:nvSpPr>
      <xdr:spPr bwMode="auto">
        <a:xfrm>
          <a:off x="43338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6589690" name="Text Box 29"/>
        <xdr:cNvSpPr txBox="1">
          <a:spLocks noChangeArrowheads="1"/>
        </xdr:cNvSpPr>
      </xdr:nvSpPr>
      <xdr:spPr bwMode="auto">
        <a:xfrm>
          <a:off x="43338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6589691" name="Text Box 24"/>
        <xdr:cNvSpPr txBox="1">
          <a:spLocks noChangeArrowheads="1"/>
        </xdr:cNvSpPr>
      </xdr:nvSpPr>
      <xdr:spPr bwMode="auto">
        <a:xfrm>
          <a:off x="43338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6589692" name="Text Box 35"/>
        <xdr:cNvSpPr txBox="1">
          <a:spLocks noChangeArrowheads="1"/>
        </xdr:cNvSpPr>
      </xdr:nvSpPr>
      <xdr:spPr bwMode="auto">
        <a:xfrm>
          <a:off x="43338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6589693" name="Text Box 11"/>
        <xdr:cNvSpPr txBox="1">
          <a:spLocks noChangeArrowheads="1"/>
        </xdr:cNvSpPr>
      </xdr:nvSpPr>
      <xdr:spPr bwMode="auto">
        <a:xfrm>
          <a:off x="42957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6589694" name="Text Box 5"/>
        <xdr:cNvSpPr txBox="1">
          <a:spLocks noChangeArrowheads="1"/>
        </xdr:cNvSpPr>
      </xdr:nvSpPr>
      <xdr:spPr bwMode="auto">
        <a:xfrm>
          <a:off x="42957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6589695" name="Text Box 5"/>
        <xdr:cNvSpPr txBox="1">
          <a:spLocks noChangeArrowheads="1"/>
        </xdr:cNvSpPr>
      </xdr:nvSpPr>
      <xdr:spPr bwMode="auto">
        <a:xfrm>
          <a:off x="42957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6589696" name="Text Box 24"/>
        <xdr:cNvSpPr txBox="1">
          <a:spLocks noChangeArrowheads="1"/>
        </xdr:cNvSpPr>
      </xdr:nvSpPr>
      <xdr:spPr bwMode="auto">
        <a:xfrm>
          <a:off x="43338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6589697" name="Text Box 35"/>
        <xdr:cNvSpPr txBox="1">
          <a:spLocks noChangeArrowheads="1"/>
        </xdr:cNvSpPr>
      </xdr:nvSpPr>
      <xdr:spPr bwMode="auto">
        <a:xfrm>
          <a:off x="43338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6589698" name="Text Box 11"/>
        <xdr:cNvSpPr txBox="1">
          <a:spLocks noChangeArrowheads="1"/>
        </xdr:cNvSpPr>
      </xdr:nvSpPr>
      <xdr:spPr bwMode="auto">
        <a:xfrm>
          <a:off x="42957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6589699" name="Text Box 5"/>
        <xdr:cNvSpPr txBox="1">
          <a:spLocks noChangeArrowheads="1"/>
        </xdr:cNvSpPr>
      </xdr:nvSpPr>
      <xdr:spPr bwMode="auto">
        <a:xfrm>
          <a:off x="42957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6589700" name="Text Box 5"/>
        <xdr:cNvSpPr txBox="1">
          <a:spLocks noChangeArrowheads="1"/>
        </xdr:cNvSpPr>
      </xdr:nvSpPr>
      <xdr:spPr bwMode="auto">
        <a:xfrm>
          <a:off x="42957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6589701" name="Text Box 24"/>
        <xdr:cNvSpPr txBox="1">
          <a:spLocks noChangeArrowheads="1"/>
        </xdr:cNvSpPr>
      </xdr:nvSpPr>
      <xdr:spPr bwMode="auto">
        <a:xfrm>
          <a:off x="43338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6589702" name="Text Box 35"/>
        <xdr:cNvSpPr txBox="1">
          <a:spLocks noChangeArrowheads="1"/>
        </xdr:cNvSpPr>
      </xdr:nvSpPr>
      <xdr:spPr bwMode="auto">
        <a:xfrm>
          <a:off x="43338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6589703" name="Text Box 11"/>
        <xdr:cNvSpPr txBox="1">
          <a:spLocks noChangeArrowheads="1"/>
        </xdr:cNvSpPr>
      </xdr:nvSpPr>
      <xdr:spPr bwMode="auto">
        <a:xfrm>
          <a:off x="42957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6589704" name="Text Box 5"/>
        <xdr:cNvSpPr txBox="1">
          <a:spLocks noChangeArrowheads="1"/>
        </xdr:cNvSpPr>
      </xdr:nvSpPr>
      <xdr:spPr bwMode="auto">
        <a:xfrm>
          <a:off x="42957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6589705" name="Text Box 5"/>
        <xdr:cNvSpPr txBox="1">
          <a:spLocks noChangeArrowheads="1"/>
        </xdr:cNvSpPr>
      </xdr:nvSpPr>
      <xdr:spPr bwMode="auto">
        <a:xfrm>
          <a:off x="42957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6589706" name="Text Box 11"/>
        <xdr:cNvSpPr txBox="1">
          <a:spLocks noChangeArrowheads="1"/>
        </xdr:cNvSpPr>
      </xdr:nvSpPr>
      <xdr:spPr bwMode="auto">
        <a:xfrm>
          <a:off x="42957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6589707" name="Text Box 5"/>
        <xdr:cNvSpPr txBox="1">
          <a:spLocks noChangeArrowheads="1"/>
        </xdr:cNvSpPr>
      </xdr:nvSpPr>
      <xdr:spPr bwMode="auto">
        <a:xfrm>
          <a:off x="42957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6589708" name="Text Box 5"/>
        <xdr:cNvSpPr txBox="1">
          <a:spLocks noChangeArrowheads="1"/>
        </xdr:cNvSpPr>
      </xdr:nvSpPr>
      <xdr:spPr bwMode="auto">
        <a:xfrm>
          <a:off x="42957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6589709" name="Text Box 5"/>
        <xdr:cNvSpPr txBox="1">
          <a:spLocks noChangeArrowheads="1"/>
        </xdr:cNvSpPr>
      </xdr:nvSpPr>
      <xdr:spPr bwMode="auto">
        <a:xfrm>
          <a:off x="42957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142875</xdr:colOff>
      <xdr:row>18</xdr:row>
      <xdr:rowOff>0</xdr:rowOff>
    </xdr:to>
    <xdr:sp macro="" textlink="">
      <xdr:nvSpPr>
        <xdr:cNvPr id="6589710" name="Text Box 28"/>
        <xdr:cNvSpPr txBox="1">
          <a:spLocks noChangeArrowheads="1"/>
        </xdr:cNvSpPr>
      </xdr:nvSpPr>
      <xdr:spPr bwMode="auto">
        <a:xfrm>
          <a:off x="4333875" y="39052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142875</xdr:colOff>
      <xdr:row>18</xdr:row>
      <xdr:rowOff>0</xdr:rowOff>
    </xdr:to>
    <xdr:sp macro="" textlink="">
      <xdr:nvSpPr>
        <xdr:cNvPr id="6589711" name="Text Box 36"/>
        <xdr:cNvSpPr txBox="1">
          <a:spLocks noChangeArrowheads="1"/>
        </xdr:cNvSpPr>
      </xdr:nvSpPr>
      <xdr:spPr bwMode="auto">
        <a:xfrm>
          <a:off x="4333875" y="39052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6589712" name="Text Box 23"/>
        <xdr:cNvSpPr txBox="1">
          <a:spLocks noChangeArrowheads="1"/>
        </xdr:cNvSpPr>
      </xdr:nvSpPr>
      <xdr:spPr bwMode="auto">
        <a:xfrm>
          <a:off x="43338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6589713" name="Text Box 31"/>
        <xdr:cNvSpPr txBox="1">
          <a:spLocks noChangeArrowheads="1"/>
        </xdr:cNvSpPr>
      </xdr:nvSpPr>
      <xdr:spPr bwMode="auto">
        <a:xfrm>
          <a:off x="43338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6589714" name="Text Box 17"/>
        <xdr:cNvSpPr txBox="1">
          <a:spLocks noChangeArrowheads="1"/>
        </xdr:cNvSpPr>
      </xdr:nvSpPr>
      <xdr:spPr bwMode="auto">
        <a:xfrm>
          <a:off x="43338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6589715" name="Text Box 25"/>
        <xdr:cNvSpPr txBox="1">
          <a:spLocks noChangeArrowheads="1"/>
        </xdr:cNvSpPr>
      </xdr:nvSpPr>
      <xdr:spPr bwMode="auto">
        <a:xfrm>
          <a:off x="43338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6589716" name="Text Box 26"/>
        <xdr:cNvSpPr txBox="1">
          <a:spLocks noChangeArrowheads="1"/>
        </xdr:cNvSpPr>
      </xdr:nvSpPr>
      <xdr:spPr bwMode="auto">
        <a:xfrm>
          <a:off x="43338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6589717" name="Text Box 37"/>
        <xdr:cNvSpPr txBox="1">
          <a:spLocks noChangeArrowheads="1"/>
        </xdr:cNvSpPr>
      </xdr:nvSpPr>
      <xdr:spPr bwMode="auto">
        <a:xfrm>
          <a:off x="43338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17</xdr:row>
      <xdr:rowOff>9525</xdr:rowOff>
    </xdr:from>
    <xdr:to>
      <xdr:col>5</xdr:col>
      <xdr:colOff>152400</xdr:colOff>
      <xdr:row>17</xdr:row>
      <xdr:rowOff>104775</xdr:rowOff>
    </xdr:to>
    <xdr:sp macro="" textlink="">
      <xdr:nvSpPr>
        <xdr:cNvPr id="6589718" name="Text Box 4"/>
        <xdr:cNvSpPr txBox="1">
          <a:spLocks noChangeArrowheads="1"/>
        </xdr:cNvSpPr>
      </xdr:nvSpPr>
      <xdr:spPr bwMode="auto">
        <a:xfrm>
          <a:off x="4781550" y="3895725"/>
          <a:ext cx="3905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152400</xdr:colOff>
      <xdr:row>17</xdr:row>
      <xdr:rowOff>104775</xdr:rowOff>
    </xdr:to>
    <xdr:sp macro="" textlink="">
      <xdr:nvSpPr>
        <xdr:cNvPr id="6589719" name="Text Box 4"/>
        <xdr:cNvSpPr txBox="1">
          <a:spLocks noChangeArrowheads="1"/>
        </xdr:cNvSpPr>
      </xdr:nvSpPr>
      <xdr:spPr bwMode="auto">
        <a:xfrm>
          <a:off x="4752975" y="3895725"/>
          <a:ext cx="4191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152400</xdr:colOff>
      <xdr:row>17</xdr:row>
      <xdr:rowOff>104775</xdr:rowOff>
    </xdr:to>
    <xdr:sp macro="" textlink="">
      <xdr:nvSpPr>
        <xdr:cNvPr id="6589720" name="Text Box 4"/>
        <xdr:cNvSpPr txBox="1">
          <a:spLocks noChangeArrowheads="1"/>
        </xdr:cNvSpPr>
      </xdr:nvSpPr>
      <xdr:spPr bwMode="auto">
        <a:xfrm>
          <a:off x="4752975" y="3895725"/>
          <a:ext cx="4191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142875</xdr:colOff>
      <xdr:row>17</xdr:row>
      <xdr:rowOff>104775</xdr:rowOff>
    </xdr:to>
    <xdr:sp macro="" textlink="">
      <xdr:nvSpPr>
        <xdr:cNvPr id="6589721" name="Text Box 4"/>
        <xdr:cNvSpPr txBox="1">
          <a:spLocks noChangeArrowheads="1"/>
        </xdr:cNvSpPr>
      </xdr:nvSpPr>
      <xdr:spPr bwMode="auto">
        <a:xfrm>
          <a:off x="4762500" y="3895725"/>
          <a:ext cx="4000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142875</xdr:colOff>
      <xdr:row>17</xdr:row>
      <xdr:rowOff>104775</xdr:rowOff>
    </xdr:to>
    <xdr:sp macro="" textlink="">
      <xdr:nvSpPr>
        <xdr:cNvPr id="6589722" name="Text Box 4"/>
        <xdr:cNvSpPr txBox="1">
          <a:spLocks noChangeArrowheads="1"/>
        </xdr:cNvSpPr>
      </xdr:nvSpPr>
      <xdr:spPr bwMode="auto">
        <a:xfrm>
          <a:off x="4762500" y="3895725"/>
          <a:ext cx="4000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6589723" name="Text Box 23"/>
        <xdr:cNvSpPr txBox="1">
          <a:spLocks noChangeArrowheads="1"/>
        </xdr:cNvSpPr>
      </xdr:nvSpPr>
      <xdr:spPr bwMode="auto">
        <a:xfrm>
          <a:off x="43338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6589724" name="Text Box 31"/>
        <xdr:cNvSpPr txBox="1">
          <a:spLocks noChangeArrowheads="1"/>
        </xdr:cNvSpPr>
      </xdr:nvSpPr>
      <xdr:spPr bwMode="auto">
        <a:xfrm>
          <a:off x="43338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6589725" name="Text Box 17"/>
        <xdr:cNvSpPr txBox="1">
          <a:spLocks noChangeArrowheads="1"/>
        </xdr:cNvSpPr>
      </xdr:nvSpPr>
      <xdr:spPr bwMode="auto">
        <a:xfrm>
          <a:off x="43338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6589726" name="Text Box 25"/>
        <xdr:cNvSpPr txBox="1">
          <a:spLocks noChangeArrowheads="1"/>
        </xdr:cNvSpPr>
      </xdr:nvSpPr>
      <xdr:spPr bwMode="auto">
        <a:xfrm>
          <a:off x="43338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6589727" name="Text Box 26"/>
        <xdr:cNvSpPr txBox="1">
          <a:spLocks noChangeArrowheads="1"/>
        </xdr:cNvSpPr>
      </xdr:nvSpPr>
      <xdr:spPr bwMode="auto">
        <a:xfrm>
          <a:off x="43338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6589728" name="Text Box 37"/>
        <xdr:cNvSpPr txBox="1">
          <a:spLocks noChangeArrowheads="1"/>
        </xdr:cNvSpPr>
      </xdr:nvSpPr>
      <xdr:spPr bwMode="auto">
        <a:xfrm>
          <a:off x="43338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17</xdr:row>
      <xdr:rowOff>9525</xdr:rowOff>
    </xdr:from>
    <xdr:to>
      <xdr:col>5</xdr:col>
      <xdr:colOff>123825</xdr:colOff>
      <xdr:row>17</xdr:row>
      <xdr:rowOff>133350</xdr:rowOff>
    </xdr:to>
    <xdr:sp macro="" textlink="">
      <xdr:nvSpPr>
        <xdr:cNvPr id="6589729" name="Text Box 4"/>
        <xdr:cNvSpPr txBox="1">
          <a:spLocks noChangeArrowheads="1"/>
        </xdr:cNvSpPr>
      </xdr:nvSpPr>
      <xdr:spPr bwMode="auto">
        <a:xfrm>
          <a:off x="4781550" y="3895725"/>
          <a:ext cx="3619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123825</xdr:colOff>
      <xdr:row>17</xdr:row>
      <xdr:rowOff>133350</xdr:rowOff>
    </xdr:to>
    <xdr:sp macro="" textlink="">
      <xdr:nvSpPr>
        <xdr:cNvPr id="6589730" name="Text Box 4"/>
        <xdr:cNvSpPr txBox="1">
          <a:spLocks noChangeArrowheads="1"/>
        </xdr:cNvSpPr>
      </xdr:nvSpPr>
      <xdr:spPr bwMode="auto">
        <a:xfrm>
          <a:off x="4752975" y="3895725"/>
          <a:ext cx="390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123825</xdr:colOff>
      <xdr:row>17</xdr:row>
      <xdr:rowOff>133350</xdr:rowOff>
    </xdr:to>
    <xdr:sp macro="" textlink="">
      <xdr:nvSpPr>
        <xdr:cNvPr id="6589731" name="Text Box 4"/>
        <xdr:cNvSpPr txBox="1">
          <a:spLocks noChangeArrowheads="1"/>
        </xdr:cNvSpPr>
      </xdr:nvSpPr>
      <xdr:spPr bwMode="auto">
        <a:xfrm>
          <a:off x="4752975" y="3895725"/>
          <a:ext cx="390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114300</xdr:colOff>
      <xdr:row>17</xdr:row>
      <xdr:rowOff>133350</xdr:rowOff>
    </xdr:to>
    <xdr:sp macro="" textlink="">
      <xdr:nvSpPr>
        <xdr:cNvPr id="6589732" name="Text Box 4"/>
        <xdr:cNvSpPr txBox="1">
          <a:spLocks noChangeArrowheads="1"/>
        </xdr:cNvSpPr>
      </xdr:nvSpPr>
      <xdr:spPr bwMode="auto">
        <a:xfrm>
          <a:off x="4762500" y="3895725"/>
          <a:ext cx="3714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114300</xdr:colOff>
      <xdr:row>17</xdr:row>
      <xdr:rowOff>133350</xdr:rowOff>
    </xdr:to>
    <xdr:sp macro="" textlink="">
      <xdr:nvSpPr>
        <xdr:cNvPr id="6589733" name="Text Box 4"/>
        <xdr:cNvSpPr txBox="1">
          <a:spLocks noChangeArrowheads="1"/>
        </xdr:cNvSpPr>
      </xdr:nvSpPr>
      <xdr:spPr bwMode="auto">
        <a:xfrm>
          <a:off x="4762500" y="3895725"/>
          <a:ext cx="3714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6589734" name="Text Box 17"/>
        <xdr:cNvSpPr txBox="1">
          <a:spLocks noChangeArrowheads="1"/>
        </xdr:cNvSpPr>
      </xdr:nvSpPr>
      <xdr:spPr bwMode="auto">
        <a:xfrm>
          <a:off x="43338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6589735" name="Text Box 25"/>
        <xdr:cNvSpPr txBox="1">
          <a:spLocks noChangeArrowheads="1"/>
        </xdr:cNvSpPr>
      </xdr:nvSpPr>
      <xdr:spPr bwMode="auto">
        <a:xfrm>
          <a:off x="43338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6589736" name="Text Box 26"/>
        <xdr:cNvSpPr txBox="1">
          <a:spLocks noChangeArrowheads="1"/>
        </xdr:cNvSpPr>
      </xdr:nvSpPr>
      <xdr:spPr bwMode="auto">
        <a:xfrm>
          <a:off x="43338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6589737" name="Text Box 37"/>
        <xdr:cNvSpPr txBox="1">
          <a:spLocks noChangeArrowheads="1"/>
        </xdr:cNvSpPr>
      </xdr:nvSpPr>
      <xdr:spPr bwMode="auto">
        <a:xfrm>
          <a:off x="43338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6589738" name="Text Box 4"/>
        <xdr:cNvSpPr txBox="1">
          <a:spLocks noChangeArrowheads="1"/>
        </xdr:cNvSpPr>
      </xdr:nvSpPr>
      <xdr:spPr bwMode="auto">
        <a:xfrm>
          <a:off x="4781550" y="38957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6589739" name="Text Box 4"/>
        <xdr:cNvSpPr txBox="1">
          <a:spLocks noChangeArrowheads="1"/>
        </xdr:cNvSpPr>
      </xdr:nvSpPr>
      <xdr:spPr bwMode="auto">
        <a:xfrm>
          <a:off x="47529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6589740" name="Text Box 4"/>
        <xdr:cNvSpPr txBox="1">
          <a:spLocks noChangeArrowheads="1"/>
        </xdr:cNvSpPr>
      </xdr:nvSpPr>
      <xdr:spPr bwMode="auto">
        <a:xfrm>
          <a:off x="47529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6589741" name="Text Box 4"/>
        <xdr:cNvSpPr txBox="1">
          <a:spLocks noChangeArrowheads="1"/>
        </xdr:cNvSpPr>
      </xdr:nvSpPr>
      <xdr:spPr bwMode="auto">
        <a:xfrm>
          <a:off x="47625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6589742" name="Text Box 4"/>
        <xdr:cNvSpPr txBox="1">
          <a:spLocks noChangeArrowheads="1"/>
        </xdr:cNvSpPr>
      </xdr:nvSpPr>
      <xdr:spPr bwMode="auto">
        <a:xfrm>
          <a:off x="47625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6589743" name="Text Box 26"/>
        <xdr:cNvSpPr txBox="1">
          <a:spLocks noChangeArrowheads="1"/>
        </xdr:cNvSpPr>
      </xdr:nvSpPr>
      <xdr:spPr bwMode="auto">
        <a:xfrm>
          <a:off x="43338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6589744" name="Text Box 37"/>
        <xdr:cNvSpPr txBox="1">
          <a:spLocks noChangeArrowheads="1"/>
        </xdr:cNvSpPr>
      </xdr:nvSpPr>
      <xdr:spPr bwMode="auto">
        <a:xfrm>
          <a:off x="43338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6589745" name="Text Box 4"/>
        <xdr:cNvSpPr txBox="1">
          <a:spLocks noChangeArrowheads="1"/>
        </xdr:cNvSpPr>
      </xdr:nvSpPr>
      <xdr:spPr bwMode="auto">
        <a:xfrm>
          <a:off x="4781550" y="38957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6589746" name="Text Box 4"/>
        <xdr:cNvSpPr txBox="1">
          <a:spLocks noChangeArrowheads="1"/>
        </xdr:cNvSpPr>
      </xdr:nvSpPr>
      <xdr:spPr bwMode="auto">
        <a:xfrm>
          <a:off x="47529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6589747" name="Text Box 4"/>
        <xdr:cNvSpPr txBox="1">
          <a:spLocks noChangeArrowheads="1"/>
        </xdr:cNvSpPr>
      </xdr:nvSpPr>
      <xdr:spPr bwMode="auto">
        <a:xfrm>
          <a:off x="47529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6589748" name="Text Box 4"/>
        <xdr:cNvSpPr txBox="1">
          <a:spLocks noChangeArrowheads="1"/>
        </xdr:cNvSpPr>
      </xdr:nvSpPr>
      <xdr:spPr bwMode="auto">
        <a:xfrm>
          <a:off x="47625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6589749" name="Text Box 4"/>
        <xdr:cNvSpPr txBox="1">
          <a:spLocks noChangeArrowheads="1"/>
        </xdr:cNvSpPr>
      </xdr:nvSpPr>
      <xdr:spPr bwMode="auto">
        <a:xfrm>
          <a:off x="47625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6589750" name="Text Box 4"/>
        <xdr:cNvSpPr txBox="1">
          <a:spLocks noChangeArrowheads="1"/>
        </xdr:cNvSpPr>
      </xdr:nvSpPr>
      <xdr:spPr bwMode="auto">
        <a:xfrm>
          <a:off x="4781550" y="38957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6589751" name="Text Box 4"/>
        <xdr:cNvSpPr txBox="1">
          <a:spLocks noChangeArrowheads="1"/>
        </xdr:cNvSpPr>
      </xdr:nvSpPr>
      <xdr:spPr bwMode="auto">
        <a:xfrm>
          <a:off x="47529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6589752" name="Text Box 4"/>
        <xdr:cNvSpPr txBox="1">
          <a:spLocks noChangeArrowheads="1"/>
        </xdr:cNvSpPr>
      </xdr:nvSpPr>
      <xdr:spPr bwMode="auto">
        <a:xfrm>
          <a:off x="47529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6589753" name="Text Box 4"/>
        <xdr:cNvSpPr txBox="1">
          <a:spLocks noChangeArrowheads="1"/>
        </xdr:cNvSpPr>
      </xdr:nvSpPr>
      <xdr:spPr bwMode="auto">
        <a:xfrm>
          <a:off x="47625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6589754" name="Text Box 4"/>
        <xdr:cNvSpPr txBox="1">
          <a:spLocks noChangeArrowheads="1"/>
        </xdr:cNvSpPr>
      </xdr:nvSpPr>
      <xdr:spPr bwMode="auto">
        <a:xfrm>
          <a:off x="47625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6589755" name="Text Box 4"/>
        <xdr:cNvSpPr txBox="1">
          <a:spLocks noChangeArrowheads="1"/>
        </xdr:cNvSpPr>
      </xdr:nvSpPr>
      <xdr:spPr bwMode="auto">
        <a:xfrm>
          <a:off x="4781550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6589756" name="Text Box 4"/>
        <xdr:cNvSpPr txBox="1">
          <a:spLocks noChangeArrowheads="1"/>
        </xdr:cNvSpPr>
      </xdr:nvSpPr>
      <xdr:spPr bwMode="auto">
        <a:xfrm>
          <a:off x="475297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6589757" name="Text Box 4"/>
        <xdr:cNvSpPr txBox="1">
          <a:spLocks noChangeArrowheads="1"/>
        </xdr:cNvSpPr>
      </xdr:nvSpPr>
      <xdr:spPr bwMode="auto">
        <a:xfrm>
          <a:off x="475297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6589758" name="Text Box 4"/>
        <xdr:cNvSpPr txBox="1">
          <a:spLocks noChangeArrowheads="1"/>
        </xdr:cNvSpPr>
      </xdr:nvSpPr>
      <xdr:spPr bwMode="auto">
        <a:xfrm>
          <a:off x="4762500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6589759" name="Text Box 4"/>
        <xdr:cNvSpPr txBox="1">
          <a:spLocks noChangeArrowheads="1"/>
        </xdr:cNvSpPr>
      </xdr:nvSpPr>
      <xdr:spPr bwMode="auto">
        <a:xfrm>
          <a:off x="4762500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647700</xdr:colOff>
      <xdr:row>17</xdr:row>
      <xdr:rowOff>133350</xdr:rowOff>
    </xdr:to>
    <xdr:sp macro="" textlink="">
      <xdr:nvSpPr>
        <xdr:cNvPr id="6589760" name="Text Box 4"/>
        <xdr:cNvSpPr txBox="1">
          <a:spLocks noChangeArrowheads="1"/>
        </xdr:cNvSpPr>
      </xdr:nvSpPr>
      <xdr:spPr bwMode="auto">
        <a:xfrm>
          <a:off x="47720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647700</xdr:colOff>
      <xdr:row>17</xdr:row>
      <xdr:rowOff>133350</xdr:rowOff>
    </xdr:to>
    <xdr:sp macro="" textlink="">
      <xdr:nvSpPr>
        <xdr:cNvPr id="6589761" name="Text Box 4"/>
        <xdr:cNvSpPr txBox="1">
          <a:spLocks noChangeArrowheads="1"/>
        </xdr:cNvSpPr>
      </xdr:nvSpPr>
      <xdr:spPr bwMode="auto">
        <a:xfrm>
          <a:off x="47720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647700</xdr:colOff>
      <xdr:row>17</xdr:row>
      <xdr:rowOff>133350</xdr:rowOff>
    </xdr:to>
    <xdr:sp macro="" textlink="">
      <xdr:nvSpPr>
        <xdr:cNvPr id="6589762" name="Text Box 4"/>
        <xdr:cNvSpPr txBox="1">
          <a:spLocks noChangeArrowheads="1"/>
        </xdr:cNvSpPr>
      </xdr:nvSpPr>
      <xdr:spPr bwMode="auto">
        <a:xfrm>
          <a:off x="47720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647700</xdr:colOff>
      <xdr:row>17</xdr:row>
      <xdr:rowOff>133350</xdr:rowOff>
    </xdr:to>
    <xdr:sp macro="" textlink="">
      <xdr:nvSpPr>
        <xdr:cNvPr id="6589763" name="Text Box 4"/>
        <xdr:cNvSpPr txBox="1">
          <a:spLocks noChangeArrowheads="1"/>
        </xdr:cNvSpPr>
      </xdr:nvSpPr>
      <xdr:spPr bwMode="auto">
        <a:xfrm>
          <a:off x="47720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647700</xdr:colOff>
      <xdr:row>17</xdr:row>
      <xdr:rowOff>133350</xdr:rowOff>
    </xdr:to>
    <xdr:sp macro="" textlink="">
      <xdr:nvSpPr>
        <xdr:cNvPr id="6589764" name="Text Box 4"/>
        <xdr:cNvSpPr txBox="1">
          <a:spLocks noChangeArrowheads="1"/>
        </xdr:cNvSpPr>
      </xdr:nvSpPr>
      <xdr:spPr bwMode="auto">
        <a:xfrm>
          <a:off x="47720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6589765" name="Text Box 4"/>
        <xdr:cNvSpPr txBox="1">
          <a:spLocks noChangeArrowheads="1"/>
        </xdr:cNvSpPr>
      </xdr:nvSpPr>
      <xdr:spPr bwMode="auto">
        <a:xfrm>
          <a:off x="47720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6589766" name="Text Box 4"/>
        <xdr:cNvSpPr txBox="1">
          <a:spLocks noChangeArrowheads="1"/>
        </xdr:cNvSpPr>
      </xdr:nvSpPr>
      <xdr:spPr bwMode="auto">
        <a:xfrm>
          <a:off x="47720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6589767" name="Text Box 4"/>
        <xdr:cNvSpPr txBox="1">
          <a:spLocks noChangeArrowheads="1"/>
        </xdr:cNvSpPr>
      </xdr:nvSpPr>
      <xdr:spPr bwMode="auto">
        <a:xfrm>
          <a:off x="47720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6589768" name="Text Box 4"/>
        <xdr:cNvSpPr txBox="1">
          <a:spLocks noChangeArrowheads="1"/>
        </xdr:cNvSpPr>
      </xdr:nvSpPr>
      <xdr:spPr bwMode="auto">
        <a:xfrm>
          <a:off x="47720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6589769" name="Text Box 4"/>
        <xdr:cNvSpPr txBox="1">
          <a:spLocks noChangeArrowheads="1"/>
        </xdr:cNvSpPr>
      </xdr:nvSpPr>
      <xdr:spPr bwMode="auto">
        <a:xfrm>
          <a:off x="47720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546247</xdr:colOff>
      <xdr:row>11</xdr:row>
      <xdr:rowOff>100542</xdr:rowOff>
    </xdr:to>
    <xdr:sp macro="" textlink="">
      <xdr:nvSpPr>
        <xdr:cNvPr id="974" name="Text Box 3"/>
        <xdr:cNvSpPr txBox="1">
          <a:spLocks noChangeArrowheads="1"/>
        </xdr:cNvSpPr>
      </xdr:nvSpPr>
      <xdr:spPr bwMode="auto">
        <a:xfrm>
          <a:off x="7237095" y="2543175"/>
          <a:ext cx="719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510687</xdr:colOff>
      <xdr:row>11</xdr:row>
      <xdr:rowOff>125942</xdr:rowOff>
    </xdr:to>
    <xdr:sp macro="" textlink="">
      <xdr:nvSpPr>
        <xdr:cNvPr id="975" name="Text Box 3"/>
        <xdr:cNvSpPr txBox="1">
          <a:spLocks noChangeArrowheads="1"/>
        </xdr:cNvSpPr>
      </xdr:nvSpPr>
      <xdr:spPr bwMode="auto">
        <a:xfrm>
          <a:off x="7237095" y="2543175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510687</xdr:colOff>
      <xdr:row>11</xdr:row>
      <xdr:rowOff>125942</xdr:rowOff>
    </xdr:to>
    <xdr:sp macro="" textlink="">
      <xdr:nvSpPr>
        <xdr:cNvPr id="976" name="Text Box 3"/>
        <xdr:cNvSpPr txBox="1">
          <a:spLocks noChangeArrowheads="1"/>
        </xdr:cNvSpPr>
      </xdr:nvSpPr>
      <xdr:spPr bwMode="auto">
        <a:xfrm>
          <a:off x="7237095" y="2543175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510687</xdr:colOff>
      <xdr:row>11</xdr:row>
      <xdr:rowOff>125942</xdr:rowOff>
    </xdr:to>
    <xdr:sp macro="" textlink="">
      <xdr:nvSpPr>
        <xdr:cNvPr id="977" name="Text Box 3"/>
        <xdr:cNvSpPr txBox="1">
          <a:spLocks noChangeArrowheads="1"/>
        </xdr:cNvSpPr>
      </xdr:nvSpPr>
      <xdr:spPr bwMode="auto">
        <a:xfrm>
          <a:off x="7237095" y="2543175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510687</xdr:colOff>
      <xdr:row>11</xdr:row>
      <xdr:rowOff>125942</xdr:rowOff>
    </xdr:to>
    <xdr:sp macro="" textlink="">
      <xdr:nvSpPr>
        <xdr:cNvPr id="978" name="Text Box 3"/>
        <xdr:cNvSpPr txBox="1">
          <a:spLocks noChangeArrowheads="1"/>
        </xdr:cNvSpPr>
      </xdr:nvSpPr>
      <xdr:spPr bwMode="auto">
        <a:xfrm>
          <a:off x="7237095" y="2543175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510687</xdr:colOff>
      <xdr:row>11</xdr:row>
      <xdr:rowOff>125942</xdr:rowOff>
    </xdr:to>
    <xdr:sp macro="" textlink="">
      <xdr:nvSpPr>
        <xdr:cNvPr id="979" name="Text Box 3"/>
        <xdr:cNvSpPr txBox="1">
          <a:spLocks noChangeArrowheads="1"/>
        </xdr:cNvSpPr>
      </xdr:nvSpPr>
      <xdr:spPr bwMode="auto">
        <a:xfrm>
          <a:off x="7237095" y="2543175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9</xdr:col>
      <xdr:colOff>3322</xdr:colOff>
      <xdr:row>11</xdr:row>
      <xdr:rowOff>100542</xdr:rowOff>
    </xdr:to>
    <xdr:sp macro="" textlink="">
      <xdr:nvSpPr>
        <xdr:cNvPr id="980" name="Text Box 3"/>
        <xdr:cNvSpPr txBox="1">
          <a:spLocks noChangeArrowheads="1"/>
        </xdr:cNvSpPr>
      </xdr:nvSpPr>
      <xdr:spPr bwMode="auto">
        <a:xfrm>
          <a:off x="7237095" y="2543175"/>
          <a:ext cx="138577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577362</xdr:colOff>
      <xdr:row>11</xdr:row>
      <xdr:rowOff>125942</xdr:rowOff>
    </xdr:to>
    <xdr:sp macro="" textlink="">
      <xdr:nvSpPr>
        <xdr:cNvPr id="981" name="Text Box 3"/>
        <xdr:cNvSpPr txBox="1">
          <a:spLocks noChangeArrowheads="1"/>
        </xdr:cNvSpPr>
      </xdr:nvSpPr>
      <xdr:spPr bwMode="auto">
        <a:xfrm>
          <a:off x="7237095" y="2543175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577362</xdr:colOff>
      <xdr:row>11</xdr:row>
      <xdr:rowOff>125942</xdr:rowOff>
    </xdr:to>
    <xdr:sp macro="" textlink="">
      <xdr:nvSpPr>
        <xdr:cNvPr id="982" name="Text Box 3"/>
        <xdr:cNvSpPr txBox="1">
          <a:spLocks noChangeArrowheads="1"/>
        </xdr:cNvSpPr>
      </xdr:nvSpPr>
      <xdr:spPr bwMode="auto">
        <a:xfrm>
          <a:off x="7237095" y="2543175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577362</xdr:colOff>
      <xdr:row>11</xdr:row>
      <xdr:rowOff>125942</xdr:rowOff>
    </xdr:to>
    <xdr:sp macro="" textlink="">
      <xdr:nvSpPr>
        <xdr:cNvPr id="983" name="Text Box 3"/>
        <xdr:cNvSpPr txBox="1">
          <a:spLocks noChangeArrowheads="1"/>
        </xdr:cNvSpPr>
      </xdr:nvSpPr>
      <xdr:spPr bwMode="auto">
        <a:xfrm>
          <a:off x="7237095" y="2543175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577362</xdr:colOff>
      <xdr:row>11</xdr:row>
      <xdr:rowOff>125942</xdr:rowOff>
    </xdr:to>
    <xdr:sp macro="" textlink="">
      <xdr:nvSpPr>
        <xdr:cNvPr id="984" name="Text Box 3"/>
        <xdr:cNvSpPr txBox="1">
          <a:spLocks noChangeArrowheads="1"/>
        </xdr:cNvSpPr>
      </xdr:nvSpPr>
      <xdr:spPr bwMode="auto">
        <a:xfrm>
          <a:off x="7237095" y="2543175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577362</xdr:colOff>
      <xdr:row>11</xdr:row>
      <xdr:rowOff>125942</xdr:rowOff>
    </xdr:to>
    <xdr:sp macro="" textlink="">
      <xdr:nvSpPr>
        <xdr:cNvPr id="985" name="Text Box 3"/>
        <xdr:cNvSpPr txBox="1">
          <a:spLocks noChangeArrowheads="1"/>
        </xdr:cNvSpPr>
      </xdr:nvSpPr>
      <xdr:spPr bwMode="auto">
        <a:xfrm>
          <a:off x="7237095" y="2543175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104775</xdr:rowOff>
    </xdr:to>
    <xdr:sp macro="" textlink="">
      <xdr:nvSpPr>
        <xdr:cNvPr id="6589782" name="Text Box 4"/>
        <xdr:cNvSpPr txBox="1">
          <a:spLocks noChangeArrowheads="1"/>
        </xdr:cNvSpPr>
      </xdr:nvSpPr>
      <xdr:spPr bwMode="auto">
        <a:xfrm>
          <a:off x="72771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104775</xdr:rowOff>
    </xdr:to>
    <xdr:sp macro="" textlink="">
      <xdr:nvSpPr>
        <xdr:cNvPr id="6589783" name="Text Box 4"/>
        <xdr:cNvSpPr txBox="1">
          <a:spLocks noChangeArrowheads="1"/>
        </xdr:cNvSpPr>
      </xdr:nvSpPr>
      <xdr:spPr bwMode="auto">
        <a:xfrm>
          <a:off x="72771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89784" name="Text Box 4"/>
        <xdr:cNvSpPr txBox="1">
          <a:spLocks noChangeArrowheads="1"/>
        </xdr:cNvSpPr>
      </xdr:nvSpPr>
      <xdr:spPr bwMode="auto">
        <a:xfrm>
          <a:off x="7277100" y="38957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89785" name="Text Box 4"/>
        <xdr:cNvSpPr txBox="1">
          <a:spLocks noChangeArrowheads="1"/>
        </xdr:cNvSpPr>
      </xdr:nvSpPr>
      <xdr:spPr bwMode="auto">
        <a:xfrm>
          <a:off x="7277100" y="38957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57150</xdr:colOff>
      <xdr:row>16</xdr:row>
      <xdr:rowOff>104775</xdr:rowOff>
    </xdr:to>
    <xdr:sp macro="" textlink="">
      <xdr:nvSpPr>
        <xdr:cNvPr id="6589786" name="Text Box 4"/>
        <xdr:cNvSpPr txBox="1">
          <a:spLocks noChangeArrowheads="1"/>
        </xdr:cNvSpPr>
      </xdr:nvSpPr>
      <xdr:spPr bwMode="auto">
        <a:xfrm>
          <a:off x="7267575" y="37052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57150</xdr:colOff>
      <xdr:row>16</xdr:row>
      <xdr:rowOff>104775</xdr:rowOff>
    </xdr:to>
    <xdr:sp macro="" textlink="">
      <xdr:nvSpPr>
        <xdr:cNvPr id="6589787" name="Text Box 4"/>
        <xdr:cNvSpPr txBox="1">
          <a:spLocks noChangeArrowheads="1"/>
        </xdr:cNvSpPr>
      </xdr:nvSpPr>
      <xdr:spPr bwMode="auto">
        <a:xfrm>
          <a:off x="7267575" y="37052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57150</xdr:colOff>
      <xdr:row>16</xdr:row>
      <xdr:rowOff>104775</xdr:rowOff>
    </xdr:to>
    <xdr:sp macro="" textlink="">
      <xdr:nvSpPr>
        <xdr:cNvPr id="6589788" name="Text Box 4"/>
        <xdr:cNvSpPr txBox="1">
          <a:spLocks noChangeArrowheads="1"/>
        </xdr:cNvSpPr>
      </xdr:nvSpPr>
      <xdr:spPr bwMode="auto">
        <a:xfrm>
          <a:off x="7267575" y="37052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57150</xdr:colOff>
      <xdr:row>16</xdr:row>
      <xdr:rowOff>104775</xdr:rowOff>
    </xdr:to>
    <xdr:sp macro="" textlink="">
      <xdr:nvSpPr>
        <xdr:cNvPr id="6589789" name="Text Box 4"/>
        <xdr:cNvSpPr txBox="1">
          <a:spLocks noChangeArrowheads="1"/>
        </xdr:cNvSpPr>
      </xdr:nvSpPr>
      <xdr:spPr bwMode="auto">
        <a:xfrm>
          <a:off x="7267575" y="37052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57150</xdr:colOff>
      <xdr:row>16</xdr:row>
      <xdr:rowOff>104775</xdr:rowOff>
    </xdr:to>
    <xdr:sp macro="" textlink="">
      <xdr:nvSpPr>
        <xdr:cNvPr id="6589790" name="Text Box 4"/>
        <xdr:cNvSpPr txBox="1">
          <a:spLocks noChangeArrowheads="1"/>
        </xdr:cNvSpPr>
      </xdr:nvSpPr>
      <xdr:spPr bwMode="auto">
        <a:xfrm>
          <a:off x="7267575" y="37052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57150</xdr:colOff>
      <xdr:row>16</xdr:row>
      <xdr:rowOff>104775</xdr:rowOff>
    </xdr:to>
    <xdr:sp macro="" textlink="">
      <xdr:nvSpPr>
        <xdr:cNvPr id="6589791" name="Text Box 4"/>
        <xdr:cNvSpPr txBox="1">
          <a:spLocks noChangeArrowheads="1"/>
        </xdr:cNvSpPr>
      </xdr:nvSpPr>
      <xdr:spPr bwMode="auto">
        <a:xfrm>
          <a:off x="7267575" y="37052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57150</xdr:colOff>
      <xdr:row>16</xdr:row>
      <xdr:rowOff>104775</xdr:rowOff>
    </xdr:to>
    <xdr:sp macro="" textlink="">
      <xdr:nvSpPr>
        <xdr:cNvPr id="6589792" name="Text Box 4"/>
        <xdr:cNvSpPr txBox="1">
          <a:spLocks noChangeArrowheads="1"/>
        </xdr:cNvSpPr>
      </xdr:nvSpPr>
      <xdr:spPr bwMode="auto">
        <a:xfrm>
          <a:off x="7267575" y="37052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57150</xdr:colOff>
      <xdr:row>16</xdr:row>
      <xdr:rowOff>104775</xdr:rowOff>
    </xdr:to>
    <xdr:sp macro="" textlink="">
      <xdr:nvSpPr>
        <xdr:cNvPr id="6589793" name="Text Box 4"/>
        <xdr:cNvSpPr txBox="1">
          <a:spLocks noChangeArrowheads="1"/>
        </xdr:cNvSpPr>
      </xdr:nvSpPr>
      <xdr:spPr bwMode="auto">
        <a:xfrm>
          <a:off x="7267575" y="37052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57150</xdr:colOff>
      <xdr:row>16</xdr:row>
      <xdr:rowOff>104775</xdr:rowOff>
    </xdr:to>
    <xdr:sp macro="" textlink="">
      <xdr:nvSpPr>
        <xdr:cNvPr id="6589794" name="Text Box 4"/>
        <xdr:cNvSpPr txBox="1">
          <a:spLocks noChangeArrowheads="1"/>
        </xdr:cNvSpPr>
      </xdr:nvSpPr>
      <xdr:spPr bwMode="auto">
        <a:xfrm>
          <a:off x="7267575" y="37052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57150</xdr:colOff>
      <xdr:row>16</xdr:row>
      <xdr:rowOff>104775</xdr:rowOff>
    </xdr:to>
    <xdr:sp macro="" textlink="">
      <xdr:nvSpPr>
        <xdr:cNvPr id="6589795" name="Text Box 4"/>
        <xdr:cNvSpPr txBox="1">
          <a:spLocks noChangeArrowheads="1"/>
        </xdr:cNvSpPr>
      </xdr:nvSpPr>
      <xdr:spPr bwMode="auto">
        <a:xfrm>
          <a:off x="7267575" y="37052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89796" name="Text Box 4"/>
        <xdr:cNvSpPr txBox="1">
          <a:spLocks noChangeArrowheads="1"/>
        </xdr:cNvSpPr>
      </xdr:nvSpPr>
      <xdr:spPr bwMode="auto">
        <a:xfrm>
          <a:off x="72675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89797" name="Text Box 4"/>
        <xdr:cNvSpPr txBox="1">
          <a:spLocks noChangeArrowheads="1"/>
        </xdr:cNvSpPr>
      </xdr:nvSpPr>
      <xdr:spPr bwMode="auto">
        <a:xfrm>
          <a:off x="72675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89798" name="Text Box 4"/>
        <xdr:cNvSpPr txBox="1">
          <a:spLocks noChangeArrowheads="1"/>
        </xdr:cNvSpPr>
      </xdr:nvSpPr>
      <xdr:spPr bwMode="auto">
        <a:xfrm>
          <a:off x="72675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89799" name="Text Box 4"/>
        <xdr:cNvSpPr txBox="1">
          <a:spLocks noChangeArrowheads="1"/>
        </xdr:cNvSpPr>
      </xdr:nvSpPr>
      <xdr:spPr bwMode="auto">
        <a:xfrm>
          <a:off x="72675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89800" name="Text Box 4"/>
        <xdr:cNvSpPr txBox="1">
          <a:spLocks noChangeArrowheads="1"/>
        </xdr:cNvSpPr>
      </xdr:nvSpPr>
      <xdr:spPr bwMode="auto">
        <a:xfrm>
          <a:off x="72675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89801" name="Text Box 4"/>
        <xdr:cNvSpPr txBox="1">
          <a:spLocks noChangeArrowheads="1"/>
        </xdr:cNvSpPr>
      </xdr:nvSpPr>
      <xdr:spPr bwMode="auto">
        <a:xfrm>
          <a:off x="7277100" y="38957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89802" name="Text Box 4"/>
        <xdr:cNvSpPr txBox="1">
          <a:spLocks noChangeArrowheads="1"/>
        </xdr:cNvSpPr>
      </xdr:nvSpPr>
      <xdr:spPr bwMode="auto">
        <a:xfrm>
          <a:off x="72675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89803" name="Text Box 4"/>
        <xdr:cNvSpPr txBox="1">
          <a:spLocks noChangeArrowheads="1"/>
        </xdr:cNvSpPr>
      </xdr:nvSpPr>
      <xdr:spPr bwMode="auto">
        <a:xfrm>
          <a:off x="7286625" y="3895725"/>
          <a:ext cx="857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89804" name="Text Box 4"/>
        <xdr:cNvSpPr txBox="1">
          <a:spLocks noChangeArrowheads="1"/>
        </xdr:cNvSpPr>
      </xdr:nvSpPr>
      <xdr:spPr bwMode="auto">
        <a:xfrm>
          <a:off x="72675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89805" name="Text Box 4"/>
        <xdr:cNvSpPr txBox="1">
          <a:spLocks noChangeArrowheads="1"/>
        </xdr:cNvSpPr>
      </xdr:nvSpPr>
      <xdr:spPr bwMode="auto">
        <a:xfrm>
          <a:off x="72675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89806" name="Text Box 4"/>
        <xdr:cNvSpPr txBox="1">
          <a:spLocks noChangeArrowheads="1"/>
        </xdr:cNvSpPr>
      </xdr:nvSpPr>
      <xdr:spPr bwMode="auto">
        <a:xfrm>
          <a:off x="7277100" y="38957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89807" name="Text Box 4"/>
        <xdr:cNvSpPr txBox="1">
          <a:spLocks noChangeArrowheads="1"/>
        </xdr:cNvSpPr>
      </xdr:nvSpPr>
      <xdr:spPr bwMode="auto">
        <a:xfrm>
          <a:off x="72675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89808" name="Text Box 4"/>
        <xdr:cNvSpPr txBox="1">
          <a:spLocks noChangeArrowheads="1"/>
        </xdr:cNvSpPr>
      </xdr:nvSpPr>
      <xdr:spPr bwMode="auto">
        <a:xfrm>
          <a:off x="7286625" y="3895725"/>
          <a:ext cx="857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89809" name="Text Box 4"/>
        <xdr:cNvSpPr txBox="1">
          <a:spLocks noChangeArrowheads="1"/>
        </xdr:cNvSpPr>
      </xdr:nvSpPr>
      <xdr:spPr bwMode="auto">
        <a:xfrm>
          <a:off x="72675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89810" name="Text Box 4"/>
        <xdr:cNvSpPr txBox="1">
          <a:spLocks noChangeArrowheads="1"/>
        </xdr:cNvSpPr>
      </xdr:nvSpPr>
      <xdr:spPr bwMode="auto">
        <a:xfrm>
          <a:off x="7286625" y="3895725"/>
          <a:ext cx="857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89811" name="Text Box 4"/>
        <xdr:cNvSpPr txBox="1">
          <a:spLocks noChangeArrowheads="1"/>
        </xdr:cNvSpPr>
      </xdr:nvSpPr>
      <xdr:spPr bwMode="auto">
        <a:xfrm>
          <a:off x="7258050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89812" name="Text Box 4"/>
        <xdr:cNvSpPr txBox="1">
          <a:spLocks noChangeArrowheads="1"/>
        </xdr:cNvSpPr>
      </xdr:nvSpPr>
      <xdr:spPr bwMode="auto">
        <a:xfrm>
          <a:off x="7258050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89813" name="Text Box 4"/>
        <xdr:cNvSpPr txBox="1">
          <a:spLocks noChangeArrowheads="1"/>
        </xdr:cNvSpPr>
      </xdr:nvSpPr>
      <xdr:spPr bwMode="auto">
        <a:xfrm>
          <a:off x="72675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89814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89815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9816" name="Text Box 4"/>
        <xdr:cNvSpPr txBox="1">
          <a:spLocks noChangeArrowheads="1"/>
        </xdr:cNvSpPr>
      </xdr:nvSpPr>
      <xdr:spPr bwMode="auto">
        <a:xfrm>
          <a:off x="72771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9817" name="Text Box 4"/>
        <xdr:cNvSpPr txBox="1">
          <a:spLocks noChangeArrowheads="1"/>
        </xdr:cNvSpPr>
      </xdr:nvSpPr>
      <xdr:spPr bwMode="auto">
        <a:xfrm>
          <a:off x="72771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6589818" name="Text Box 4"/>
        <xdr:cNvSpPr txBox="1">
          <a:spLocks noChangeArrowheads="1"/>
        </xdr:cNvSpPr>
      </xdr:nvSpPr>
      <xdr:spPr bwMode="auto">
        <a:xfrm>
          <a:off x="72675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6589819" name="Text Box 4"/>
        <xdr:cNvSpPr txBox="1">
          <a:spLocks noChangeArrowheads="1"/>
        </xdr:cNvSpPr>
      </xdr:nvSpPr>
      <xdr:spPr bwMode="auto">
        <a:xfrm>
          <a:off x="72675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6589820" name="Text Box 4"/>
        <xdr:cNvSpPr txBox="1">
          <a:spLocks noChangeArrowheads="1"/>
        </xdr:cNvSpPr>
      </xdr:nvSpPr>
      <xdr:spPr bwMode="auto">
        <a:xfrm>
          <a:off x="72675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6589821" name="Text Box 4"/>
        <xdr:cNvSpPr txBox="1">
          <a:spLocks noChangeArrowheads="1"/>
        </xdr:cNvSpPr>
      </xdr:nvSpPr>
      <xdr:spPr bwMode="auto">
        <a:xfrm>
          <a:off x="72675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6589822" name="Text Box 4"/>
        <xdr:cNvSpPr txBox="1">
          <a:spLocks noChangeArrowheads="1"/>
        </xdr:cNvSpPr>
      </xdr:nvSpPr>
      <xdr:spPr bwMode="auto">
        <a:xfrm>
          <a:off x="72675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6589823" name="Text Box 4"/>
        <xdr:cNvSpPr txBox="1">
          <a:spLocks noChangeArrowheads="1"/>
        </xdr:cNvSpPr>
      </xdr:nvSpPr>
      <xdr:spPr bwMode="auto">
        <a:xfrm>
          <a:off x="72675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6589824" name="Text Box 4"/>
        <xdr:cNvSpPr txBox="1">
          <a:spLocks noChangeArrowheads="1"/>
        </xdr:cNvSpPr>
      </xdr:nvSpPr>
      <xdr:spPr bwMode="auto">
        <a:xfrm>
          <a:off x="72675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6589825" name="Text Box 4"/>
        <xdr:cNvSpPr txBox="1">
          <a:spLocks noChangeArrowheads="1"/>
        </xdr:cNvSpPr>
      </xdr:nvSpPr>
      <xdr:spPr bwMode="auto">
        <a:xfrm>
          <a:off x="72675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6589826" name="Text Box 4"/>
        <xdr:cNvSpPr txBox="1">
          <a:spLocks noChangeArrowheads="1"/>
        </xdr:cNvSpPr>
      </xdr:nvSpPr>
      <xdr:spPr bwMode="auto">
        <a:xfrm>
          <a:off x="72675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6589827" name="Text Box 4"/>
        <xdr:cNvSpPr txBox="1">
          <a:spLocks noChangeArrowheads="1"/>
        </xdr:cNvSpPr>
      </xdr:nvSpPr>
      <xdr:spPr bwMode="auto">
        <a:xfrm>
          <a:off x="72675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9828" name="Text Box 4"/>
        <xdr:cNvSpPr txBox="1">
          <a:spLocks noChangeArrowheads="1"/>
        </xdr:cNvSpPr>
      </xdr:nvSpPr>
      <xdr:spPr bwMode="auto">
        <a:xfrm>
          <a:off x="72675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9829" name="Text Box 4"/>
        <xdr:cNvSpPr txBox="1">
          <a:spLocks noChangeArrowheads="1"/>
        </xdr:cNvSpPr>
      </xdr:nvSpPr>
      <xdr:spPr bwMode="auto">
        <a:xfrm>
          <a:off x="72675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9525</xdr:colOff>
      <xdr:row>17</xdr:row>
      <xdr:rowOff>133350</xdr:rowOff>
    </xdr:to>
    <xdr:sp macro="" textlink="">
      <xdr:nvSpPr>
        <xdr:cNvPr id="6589830" name="Text Box 4"/>
        <xdr:cNvSpPr txBox="1">
          <a:spLocks noChangeArrowheads="1"/>
        </xdr:cNvSpPr>
      </xdr:nvSpPr>
      <xdr:spPr bwMode="auto">
        <a:xfrm>
          <a:off x="72675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9831" name="Text Box 4"/>
        <xdr:cNvSpPr txBox="1">
          <a:spLocks noChangeArrowheads="1"/>
        </xdr:cNvSpPr>
      </xdr:nvSpPr>
      <xdr:spPr bwMode="auto">
        <a:xfrm>
          <a:off x="72675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19050</xdr:colOff>
      <xdr:row>17</xdr:row>
      <xdr:rowOff>133350</xdr:rowOff>
    </xdr:to>
    <xdr:sp macro="" textlink="">
      <xdr:nvSpPr>
        <xdr:cNvPr id="6589832" name="Text Box 4"/>
        <xdr:cNvSpPr txBox="1">
          <a:spLocks noChangeArrowheads="1"/>
        </xdr:cNvSpPr>
      </xdr:nvSpPr>
      <xdr:spPr bwMode="auto">
        <a:xfrm>
          <a:off x="7267575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6589833" name="Text Box 4"/>
        <xdr:cNvSpPr txBox="1">
          <a:spLocks noChangeArrowheads="1"/>
        </xdr:cNvSpPr>
      </xdr:nvSpPr>
      <xdr:spPr bwMode="auto">
        <a:xfrm>
          <a:off x="727710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19050</xdr:colOff>
      <xdr:row>17</xdr:row>
      <xdr:rowOff>133350</xdr:rowOff>
    </xdr:to>
    <xdr:sp macro="" textlink="">
      <xdr:nvSpPr>
        <xdr:cNvPr id="6589834" name="Text Box 4"/>
        <xdr:cNvSpPr txBox="1">
          <a:spLocks noChangeArrowheads="1"/>
        </xdr:cNvSpPr>
      </xdr:nvSpPr>
      <xdr:spPr bwMode="auto">
        <a:xfrm>
          <a:off x="7267575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6589835" name="Text Box 4"/>
        <xdr:cNvSpPr txBox="1">
          <a:spLocks noChangeArrowheads="1"/>
        </xdr:cNvSpPr>
      </xdr:nvSpPr>
      <xdr:spPr bwMode="auto">
        <a:xfrm>
          <a:off x="728662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6589836" name="Text Box 4"/>
        <xdr:cNvSpPr txBox="1">
          <a:spLocks noChangeArrowheads="1"/>
        </xdr:cNvSpPr>
      </xdr:nvSpPr>
      <xdr:spPr bwMode="auto">
        <a:xfrm>
          <a:off x="726757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19050</xdr:colOff>
      <xdr:row>17</xdr:row>
      <xdr:rowOff>133350</xdr:rowOff>
    </xdr:to>
    <xdr:sp macro="" textlink="">
      <xdr:nvSpPr>
        <xdr:cNvPr id="6589837" name="Text Box 4"/>
        <xdr:cNvSpPr txBox="1">
          <a:spLocks noChangeArrowheads="1"/>
        </xdr:cNvSpPr>
      </xdr:nvSpPr>
      <xdr:spPr bwMode="auto">
        <a:xfrm>
          <a:off x="7267575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6589838" name="Text Box 4"/>
        <xdr:cNvSpPr txBox="1">
          <a:spLocks noChangeArrowheads="1"/>
        </xdr:cNvSpPr>
      </xdr:nvSpPr>
      <xdr:spPr bwMode="auto">
        <a:xfrm>
          <a:off x="727710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19050</xdr:colOff>
      <xdr:row>17</xdr:row>
      <xdr:rowOff>133350</xdr:rowOff>
    </xdr:to>
    <xdr:sp macro="" textlink="">
      <xdr:nvSpPr>
        <xdr:cNvPr id="6589839" name="Text Box 4"/>
        <xdr:cNvSpPr txBox="1">
          <a:spLocks noChangeArrowheads="1"/>
        </xdr:cNvSpPr>
      </xdr:nvSpPr>
      <xdr:spPr bwMode="auto">
        <a:xfrm>
          <a:off x="7267575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6589840" name="Text Box 4"/>
        <xdr:cNvSpPr txBox="1">
          <a:spLocks noChangeArrowheads="1"/>
        </xdr:cNvSpPr>
      </xdr:nvSpPr>
      <xdr:spPr bwMode="auto">
        <a:xfrm>
          <a:off x="728662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6589841" name="Text Box 4"/>
        <xdr:cNvSpPr txBox="1">
          <a:spLocks noChangeArrowheads="1"/>
        </xdr:cNvSpPr>
      </xdr:nvSpPr>
      <xdr:spPr bwMode="auto">
        <a:xfrm>
          <a:off x="726757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9842" name="Text Box 4"/>
        <xdr:cNvSpPr txBox="1">
          <a:spLocks noChangeArrowheads="1"/>
        </xdr:cNvSpPr>
      </xdr:nvSpPr>
      <xdr:spPr bwMode="auto">
        <a:xfrm>
          <a:off x="72866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9843" name="Text Box 4"/>
        <xdr:cNvSpPr txBox="1">
          <a:spLocks noChangeArrowheads="1"/>
        </xdr:cNvSpPr>
      </xdr:nvSpPr>
      <xdr:spPr bwMode="auto">
        <a:xfrm>
          <a:off x="72580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9844" name="Text Box 4"/>
        <xdr:cNvSpPr txBox="1">
          <a:spLocks noChangeArrowheads="1"/>
        </xdr:cNvSpPr>
      </xdr:nvSpPr>
      <xdr:spPr bwMode="auto">
        <a:xfrm>
          <a:off x="72580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9845" name="Text Box 4"/>
        <xdr:cNvSpPr txBox="1">
          <a:spLocks noChangeArrowheads="1"/>
        </xdr:cNvSpPr>
      </xdr:nvSpPr>
      <xdr:spPr bwMode="auto">
        <a:xfrm>
          <a:off x="72675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89846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89847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9848" name="Text Box 4"/>
        <xdr:cNvSpPr txBox="1">
          <a:spLocks noChangeArrowheads="1"/>
        </xdr:cNvSpPr>
      </xdr:nvSpPr>
      <xdr:spPr bwMode="auto">
        <a:xfrm>
          <a:off x="72771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9849" name="Text Box 4"/>
        <xdr:cNvSpPr txBox="1">
          <a:spLocks noChangeArrowheads="1"/>
        </xdr:cNvSpPr>
      </xdr:nvSpPr>
      <xdr:spPr bwMode="auto">
        <a:xfrm>
          <a:off x="72771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6589850" name="Text Box 4"/>
        <xdr:cNvSpPr txBox="1">
          <a:spLocks noChangeArrowheads="1"/>
        </xdr:cNvSpPr>
      </xdr:nvSpPr>
      <xdr:spPr bwMode="auto">
        <a:xfrm>
          <a:off x="72675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6589851" name="Text Box 4"/>
        <xdr:cNvSpPr txBox="1">
          <a:spLocks noChangeArrowheads="1"/>
        </xdr:cNvSpPr>
      </xdr:nvSpPr>
      <xdr:spPr bwMode="auto">
        <a:xfrm>
          <a:off x="72675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6589852" name="Text Box 4"/>
        <xdr:cNvSpPr txBox="1">
          <a:spLocks noChangeArrowheads="1"/>
        </xdr:cNvSpPr>
      </xdr:nvSpPr>
      <xdr:spPr bwMode="auto">
        <a:xfrm>
          <a:off x="72675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6589853" name="Text Box 4"/>
        <xdr:cNvSpPr txBox="1">
          <a:spLocks noChangeArrowheads="1"/>
        </xdr:cNvSpPr>
      </xdr:nvSpPr>
      <xdr:spPr bwMode="auto">
        <a:xfrm>
          <a:off x="72675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6589854" name="Text Box 4"/>
        <xdr:cNvSpPr txBox="1">
          <a:spLocks noChangeArrowheads="1"/>
        </xdr:cNvSpPr>
      </xdr:nvSpPr>
      <xdr:spPr bwMode="auto">
        <a:xfrm>
          <a:off x="72675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6589855" name="Text Box 4"/>
        <xdr:cNvSpPr txBox="1">
          <a:spLocks noChangeArrowheads="1"/>
        </xdr:cNvSpPr>
      </xdr:nvSpPr>
      <xdr:spPr bwMode="auto">
        <a:xfrm>
          <a:off x="72675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6589856" name="Text Box 4"/>
        <xdr:cNvSpPr txBox="1">
          <a:spLocks noChangeArrowheads="1"/>
        </xdr:cNvSpPr>
      </xdr:nvSpPr>
      <xdr:spPr bwMode="auto">
        <a:xfrm>
          <a:off x="72675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6589857" name="Text Box 4"/>
        <xdr:cNvSpPr txBox="1">
          <a:spLocks noChangeArrowheads="1"/>
        </xdr:cNvSpPr>
      </xdr:nvSpPr>
      <xdr:spPr bwMode="auto">
        <a:xfrm>
          <a:off x="72675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6589858" name="Text Box 4"/>
        <xdr:cNvSpPr txBox="1">
          <a:spLocks noChangeArrowheads="1"/>
        </xdr:cNvSpPr>
      </xdr:nvSpPr>
      <xdr:spPr bwMode="auto">
        <a:xfrm>
          <a:off x="72675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6589859" name="Text Box 4"/>
        <xdr:cNvSpPr txBox="1">
          <a:spLocks noChangeArrowheads="1"/>
        </xdr:cNvSpPr>
      </xdr:nvSpPr>
      <xdr:spPr bwMode="auto">
        <a:xfrm>
          <a:off x="72675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9860" name="Text Box 4"/>
        <xdr:cNvSpPr txBox="1">
          <a:spLocks noChangeArrowheads="1"/>
        </xdr:cNvSpPr>
      </xdr:nvSpPr>
      <xdr:spPr bwMode="auto">
        <a:xfrm>
          <a:off x="72675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9861" name="Text Box 4"/>
        <xdr:cNvSpPr txBox="1">
          <a:spLocks noChangeArrowheads="1"/>
        </xdr:cNvSpPr>
      </xdr:nvSpPr>
      <xdr:spPr bwMode="auto">
        <a:xfrm>
          <a:off x="72675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9525</xdr:colOff>
      <xdr:row>17</xdr:row>
      <xdr:rowOff>133350</xdr:rowOff>
    </xdr:to>
    <xdr:sp macro="" textlink="">
      <xdr:nvSpPr>
        <xdr:cNvPr id="6589862" name="Text Box 4"/>
        <xdr:cNvSpPr txBox="1">
          <a:spLocks noChangeArrowheads="1"/>
        </xdr:cNvSpPr>
      </xdr:nvSpPr>
      <xdr:spPr bwMode="auto">
        <a:xfrm>
          <a:off x="72675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9863" name="Text Box 4"/>
        <xdr:cNvSpPr txBox="1">
          <a:spLocks noChangeArrowheads="1"/>
        </xdr:cNvSpPr>
      </xdr:nvSpPr>
      <xdr:spPr bwMode="auto">
        <a:xfrm>
          <a:off x="72675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19050</xdr:colOff>
      <xdr:row>17</xdr:row>
      <xdr:rowOff>133350</xdr:rowOff>
    </xdr:to>
    <xdr:sp macro="" textlink="">
      <xdr:nvSpPr>
        <xdr:cNvPr id="6589864" name="Text Box 4"/>
        <xdr:cNvSpPr txBox="1">
          <a:spLocks noChangeArrowheads="1"/>
        </xdr:cNvSpPr>
      </xdr:nvSpPr>
      <xdr:spPr bwMode="auto">
        <a:xfrm>
          <a:off x="7267575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6589865" name="Text Box 4"/>
        <xdr:cNvSpPr txBox="1">
          <a:spLocks noChangeArrowheads="1"/>
        </xdr:cNvSpPr>
      </xdr:nvSpPr>
      <xdr:spPr bwMode="auto">
        <a:xfrm>
          <a:off x="727710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19050</xdr:colOff>
      <xdr:row>17</xdr:row>
      <xdr:rowOff>133350</xdr:rowOff>
    </xdr:to>
    <xdr:sp macro="" textlink="">
      <xdr:nvSpPr>
        <xdr:cNvPr id="6589866" name="Text Box 4"/>
        <xdr:cNvSpPr txBox="1">
          <a:spLocks noChangeArrowheads="1"/>
        </xdr:cNvSpPr>
      </xdr:nvSpPr>
      <xdr:spPr bwMode="auto">
        <a:xfrm>
          <a:off x="7267575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6589867" name="Text Box 4"/>
        <xdr:cNvSpPr txBox="1">
          <a:spLocks noChangeArrowheads="1"/>
        </xdr:cNvSpPr>
      </xdr:nvSpPr>
      <xdr:spPr bwMode="auto">
        <a:xfrm>
          <a:off x="728662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6589868" name="Text Box 4"/>
        <xdr:cNvSpPr txBox="1">
          <a:spLocks noChangeArrowheads="1"/>
        </xdr:cNvSpPr>
      </xdr:nvSpPr>
      <xdr:spPr bwMode="auto">
        <a:xfrm>
          <a:off x="726757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19050</xdr:colOff>
      <xdr:row>17</xdr:row>
      <xdr:rowOff>133350</xdr:rowOff>
    </xdr:to>
    <xdr:sp macro="" textlink="">
      <xdr:nvSpPr>
        <xdr:cNvPr id="6589869" name="Text Box 4"/>
        <xdr:cNvSpPr txBox="1">
          <a:spLocks noChangeArrowheads="1"/>
        </xdr:cNvSpPr>
      </xdr:nvSpPr>
      <xdr:spPr bwMode="auto">
        <a:xfrm>
          <a:off x="7267575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6589870" name="Text Box 4"/>
        <xdr:cNvSpPr txBox="1">
          <a:spLocks noChangeArrowheads="1"/>
        </xdr:cNvSpPr>
      </xdr:nvSpPr>
      <xdr:spPr bwMode="auto">
        <a:xfrm>
          <a:off x="727710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19050</xdr:colOff>
      <xdr:row>17</xdr:row>
      <xdr:rowOff>133350</xdr:rowOff>
    </xdr:to>
    <xdr:sp macro="" textlink="">
      <xdr:nvSpPr>
        <xdr:cNvPr id="6589871" name="Text Box 4"/>
        <xdr:cNvSpPr txBox="1">
          <a:spLocks noChangeArrowheads="1"/>
        </xdr:cNvSpPr>
      </xdr:nvSpPr>
      <xdr:spPr bwMode="auto">
        <a:xfrm>
          <a:off x="7267575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6589872" name="Text Box 4"/>
        <xdr:cNvSpPr txBox="1">
          <a:spLocks noChangeArrowheads="1"/>
        </xdr:cNvSpPr>
      </xdr:nvSpPr>
      <xdr:spPr bwMode="auto">
        <a:xfrm>
          <a:off x="728662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6589873" name="Text Box 4"/>
        <xdr:cNvSpPr txBox="1">
          <a:spLocks noChangeArrowheads="1"/>
        </xdr:cNvSpPr>
      </xdr:nvSpPr>
      <xdr:spPr bwMode="auto">
        <a:xfrm>
          <a:off x="726757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9874" name="Text Box 4"/>
        <xdr:cNvSpPr txBox="1">
          <a:spLocks noChangeArrowheads="1"/>
        </xdr:cNvSpPr>
      </xdr:nvSpPr>
      <xdr:spPr bwMode="auto">
        <a:xfrm>
          <a:off x="72866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9875" name="Text Box 4"/>
        <xdr:cNvSpPr txBox="1">
          <a:spLocks noChangeArrowheads="1"/>
        </xdr:cNvSpPr>
      </xdr:nvSpPr>
      <xdr:spPr bwMode="auto">
        <a:xfrm>
          <a:off x="72580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9876" name="Text Box 4"/>
        <xdr:cNvSpPr txBox="1">
          <a:spLocks noChangeArrowheads="1"/>
        </xdr:cNvSpPr>
      </xdr:nvSpPr>
      <xdr:spPr bwMode="auto">
        <a:xfrm>
          <a:off x="72580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89877" name="Text Box 4"/>
        <xdr:cNvSpPr txBox="1">
          <a:spLocks noChangeArrowheads="1"/>
        </xdr:cNvSpPr>
      </xdr:nvSpPr>
      <xdr:spPr bwMode="auto">
        <a:xfrm>
          <a:off x="72675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66675</xdr:colOff>
      <xdr:row>16</xdr:row>
      <xdr:rowOff>133350</xdr:rowOff>
    </xdr:to>
    <xdr:sp macro="" textlink="">
      <xdr:nvSpPr>
        <xdr:cNvPr id="6589878" name="Text Box 4"/>
        <xdr:cNvSpPr txBox="1">
          <a:spLocks noChangeArrowheads="1"/>
        </xdr:cNvSpPr>
      </xdr:nvSpPr>
      <xdr:spPr bwMode="auto">
        <a:xfrm>
          <a:off x="7277100" y="3705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66675</xdr:colOff>
      <xdr:row>16</xdr:row>
      <xdr:rowOff>133350</xdr:rowOff>
    </xdr:to>
    <xdr:sp macro="" textlink="">
      <xdr:nvSpPr>
        <xdr:cNvPr id="6589879" name="Text Box 4"/>
        <xdr:cNvSpPr txBox="1">
          <a:spLocks noChangeArrowheads="1"/>
        </xdr:cNvSpPr>
      </xdr:nvSpPr>
      <xdr:spPr bwMode="auto">
        <a:xfrm>
          <a:off x="7277100" y="3705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66675</xdr:colOff>
      <xdr:row>17</xdr:row>
      <xdr:rowOff>133350</xdr:rowOff>
    </xdr:to>
    <xdr:sp macro="" textlink="">
      <xdr:nvSpPr>
        <xdr:cNvPr id="6589880" name="Text Box 4"/>
        <xdr:cNvSpPr txBox="1">
          <a:spLocks noChangeArrowheads="1"/>
        </xdr:cNvSpPr>
      </xdr:nvSpPr>
      <xdr:spPr bwMode="auto">
        <a:xfrm>
          <a:off x="7277100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66675</xdr:colOff>
      <xdr:row>17</xdr:row>
      <xdr:rowOff>133350</xdr:rowOff>
    </xdr:to>
    <xdr:sp macro="" textlink="">
      <xdr:nvSpPr>
        <xdr:cNvPr id="6589881" name="Text Box 4"/>
        <xdr:cNvSpPr txBox="1">
          <a:spLocks noChangeArrowheads="1"/>
        </xdr:cNvSpPr>
      </xdr:nvSpPr>
      <xdr:spPr bwMode="auto">
        <a:xfrm>
          <a:off x="7277100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219075</xdr:colOff>
      <xdr:row>16</xdr:row>
      <xdr:rowOff>133350</xdr:rowOff>
    </xdr:to>
    <xdr:sp macro="" textlink="">
      <xdr:nvSpPr>
        <xdr:cNvPr id="6589882" name="Text Box 4"/>
        <xdr:cNvSpPr txBox="1">
          <a:spLocks noChangeArrowheads="1"/>
        </xdr:cNvSpPr>
      </xdr:nvSpPr>
      <xdr:spPr bwMode="auto">
        <a:xfrm>
          <a:off x="72675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219075</xdr:colOff>
      <xdr:row>16</xdr:row>
      <xdr:rowOff>133350</xdr:rowOff>
    </xdr:to>
    <xdr:sp macro="" textlink="">
      <xdr:nvSpPr>
        <xdr:cNvPr id="6589883" name="Text Box 4"/>
        <xdr:cNvSpPr txBox="1">
          <a:spLocks noChangeArrowheads="1"/>
        </xdr:cNvSpPr>
      </xdr:nvSpPr>
      <xdr:spPr bwMode="auto">
        <a:xfrm>
          <a:off x="72675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219075</xdr:colOff>
      <xdr:row>16</xdr:row>
      <xdr:rowOff>133350</xdr:rowOff>
    </xdr:to>
    <xdr:sp macro="" textlink="">
      <xdr:nvSpPr>
        <xdr:cNvPr id="6589884" name="Text Box 4"/>
        <xdr:cNvSpPr txBox="1">
          <a:spLocks noChangeArrowheads="1"/>
        </xdr:cNvSpPr>
      </xdr:nvSpPr>
      <xdr:spPr bwMode="auto">
        <a:xfrm>
          <a:off x="72675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219075</xdr:colOff>
      <xdr:row>16</xdr:row>
      <xdr:rowOff>133350</xdr:rowOff>
    </xdr:to>
    <xdr:sp macro="" textlink="">
      <xdr:nvSpPr>
        <xdr:cNvPr id="6589885" name="Text Box 4"/>
        <xdr:cNvSpPr txBox="1">
          <a:spLocks noChangeArrowheads="1"/>
        </xdr:cNvSpPr>
      </xdr:nvSpPr>
      <xdr:spPr bwMode="auto">
        <a:xfrm>
          <a:off x="72675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219075</xdr:colOff>
      <xdr:row>16</xdr:row>
      <xdr:rowOff>133350</xdr:rowOff>
    </xdr:to>
    <xdr:sp macro="" textlink="">
      <xdr:nvSpPr>
        <xdr:cNvPr id="6589886" name="Text Box 4"/>
        <xdr:cNvSpPr txBox="1">
          <a:spLocks noChangeArrowheads="1"/>
        </xdr:cNvSpPr>
      </xdr:nvSpPr>
      <xdr:spPr bwMode="auto">
        <a:xfrm>
          <a:off x="72675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219075</xdr:colOff>
      <xdr:row>16</xdr:row>
      <xdr:rowOff>133350</xdr:rowOff>
    </xdr:to>
    <xdr:sp macro="" textlink="">
      <xdr:nvSpPr>
        <xdr:cNvPr id="6589887" name="Text Box 4"/>
        <xdr:cNvSpPr txBox="1">
          <a:spLocks noChangeArrowheads="1"/>
        </xdr:cNvSpPr>
      </xdr:nvSpPr>
      <xdr:spPr bwMode="auto">
        <a:xfrm>
          <a:off x="72675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219075</xdr:colOff>
      <xdr:row>16</xdr:row>
      <xdr:rowOff>133350</xdr:rowOff>
    </xdr:to>
    <xdr:sp macro="" textlink="">
      <xdr:nvSpPr>
        <xdr:cNvPr id="6589888" name="Text Box 4"/>
        <xdr:cNvSpPr txBox="1">
          <a:spLocks noChangeArrowheads="1"/>
        </xdr:cNvSpPr>
      </xdr:nvSpPr>
      <xdr:spPr bwMode="auto">
        <a:xfrm>
          <a:off x="72675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219075</xdr:colOff>
      <xdr:row>16</xdr:row>
      <xdr:rowOff>133350</xdr:rowOff>
    </xdr:to>
    <xdr:sp macro="" textlink="">
      <xdr:nvSpPr>
        <xdr:cNvPr id="6589889" name="Text Box 4"/>
        <xdr:cNvSpPr txBox="1">
          <a:spLocks noChangeArrowheads="1"/>
        </xdr:cNvSpPr>
      </xdr:nvSpPr>
      <xdr:spPr bwMode="auto">
        <a:xfrm>
          <a:off x="72675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219075</xdr:colOff>
      <xdr:row>16</xdr:row>
      <xdr:rowOff>133350</xdr:rowOff>
    </xdr:to>
    <xdr:sp macro="" textlink="">
      <xdr:nvSpPr>
        <xdr:cNvPr id="6589890" name="Text Box 4"/>
        <xdr:cNvSpPr txBox="1">
          <a:spLocks noChangeArrowheads="1"/>
        </xdr:cNvSpPr>
      </xdr:nvSpPr>
      <xdr:spPr bwMode="auto">
        <a:xfrm>
          <a:off x="72675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219075</xdr:colOff>
      <xdr:row>16</xdr:row>
      <xdr:rowOff>133350</xdr:rowOff>
    </xdr:to>
    <xdr:sp macro="" textlink="">
      <xdr:nvSpPr>
        <xdr:cNvPr id="6589891" name="Text Box 4"/>
        <xdr:cNvSpPr txBox="1">
          <a:spLocks noChangeArrowheads="1"/>
        </xdr:cNvSpPr>
      </xdr:nvSpPr>
      <xdr:spPr bwMode="auto">
        <a:xfrm>
          <a:off x="72675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104775</xdr:colOff>
      <xdr:row>17</xdr:row>
      <xdr:rowOff>133350</xdr:rowOff>
    </xdr:to>
    <xdr:sp macro="" textlink="">
      <xdr:nvSpPr>
        <xdr:cNvPr id="6589892" name="Text Box 4"/>
        <xdr:cNvSpPr txBox="1">
          <a:spLocks noChangeArrowheads="1"/>
        </xdr:cNvSpPr>
      </xdr:nvSpPr>
      <xdr:spPr bwMode="auto">
        <a:xfrm>
          <a:off x="7267575" y="38957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6589893" name="Text Box 4"/>
        <xdr:cNvSpPr txBox="1">
          <a:spLocks noChangeArrowheads="1"/>
        </xdr:cNvSpPr>
      </xdr:nvSpPr>
      <xdr:spPr bwMode="auto">
        <a:xfrm>
          <a:off x="7267575" y="3895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89894" name="Text Box 4"/>
        <xdr:cNvSpPr txBox="1">
          <a:spLocks noChangeArrowheads="1"/>
        </xdr:cNvSpPr>
      </xdr:nvSpPr>
      <xdr:spPr bwMode="auto">
        <a:xfrm>
          <a:off x="7267575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6589895" name="Text Box 4"/>
        <xdr:cNvSpPr txBox="1">
          <a:spLocks noChangeArrowheads="1"/>
        </xdr:cNvSpPr>
      </xdr:nvSpPr>
      <xdr:spPr bwMode="auto">
        <a:xfrm>
          <a:off x="7267575" y="3895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123825</xdr:colOff>
      <xdr:row>17</xdr:row>
      <xdr:rowOff>133350</xdr:rowOff>
    </xdr:to>
    <xdr:sp macro="" textlink="">
      <xdr:nvSpPr>
        <xdr:cNvPr id="6589896" name="Text Box 4"/>
        <xdr:cNvSpPr txBox="1">
          <a:spLocks noChangeArrowheads="1"/>
        </xdr:cNvSpPr>
      </xdr:nvSpPr>
      <xdr:spPr bwMode="auto">
        <a:xfrm>
          <a:off x="726757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89897" name="Text Box 4"/>
        <xdr:cNvSpPr txBox="1">
          <a:spLocks noChangeArrowheads="1"/>
        </xdr:cNvSpPr>
      </xdr:nvSpPr>
      <xdr:spPr bwMode="auto">
        <a:xfrm>
          <a:off x="7277100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123825</xdr:colOff>
      <xdr:row>17</xdr:row>
      <xdr:rowOff>133350</xdr:rowOff>
    </xdr:to>
    <xdr:sp macro="" textlink="">
      <xdr:nvSpPr>
        <xdr:cNvPr id="6589898" name="Text Box 4"/>
        <xdr:cNvSpPr txBox="1">
          <a:spLocks noChangeArrowheads="1"/>
        </xdr:cNvSpPr>
      </xdr:nvSpPr>
      <xdr:spPr bwMode="auto">
        <a:xfrm>
          <a:off x="726757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89899" name="Text Box 4"/>
        <xdr:cNvSpPr txBox="1">
          <a:spLocks noChangeArrowheads="1"/>
        </xdr:cNvSpPr>
      </xdr:nvSpPr>
      <xdr:spPr bwMode="auto">
        <a:xfrm>
          <a:off x="7286625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89900" name="Text Box 4"/>
        <xdr:cNvSpPr txBox="1">
          <a:spLocks noChangeArrowheads="1"/>
        </xdr:cNvSpPr>
      </xdr:nvSpPr>
      <xdr:spPr bwMode="auto">
        <a:xfrm>
          <a:off x="72675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123825</xdr:colOff>
      <xdr:row>17</xdr:row>
      <xdr:rowOff>133350</xdr:rowOff>
    </xdr:to>
    <xdr:sp macro="" textlink="">
      <xdr:nvSpPr>
        <xdr:cNvPr id="6589901" name="Text Box 4"/>
        <xdr:cNvSpPr txBox="1">
          <a:spLocks noChangeArrowheads="1"/>
        </xdr:cNvSpPr>
      </xdr:nvSpPr>
      <xdr:spPr bwMode="auto">
        <a:xfrm>
          <a:off x="726757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89902" name="Text Box 4"/>
        <xdr:cNvSpPr txBox="1">
          <a:spLocks noChangeArrowheads="1"/>
        </xdr:cNvSpPr>
      </xdr:nvSpPr>
      <xdr:spPr bwMode="auto">
        <a:xfrm>
          <a:off x="7277100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123825</xdr:colOff>
      <xdr:row>17</xdr:row>
      <xdr:rowOff>133350</xdr:rowOff>
    </xdr:to>
    <xdr:sp macro="" textlink="">
      <xdr:nvSpPr>
        <xdr:cNvPr id="6589903" name="Text Box 4"/>
        <xdr:cNvSpPr txBox="1">
          <a:spLocks noChangeArrowheads="1"/>
        </xdr:cNvSpPr>
      </xdr:nvSpPr>
      <xdr:spPr bwMode="auto">
        <a:xfrm>
          <a:off x="726757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89904" name="Text Box 4"/>
        <xdr:cNvSpPr txBox="1">
          <a:spLocks noChangeArrowheads="1"/>
        </xdr:cNvSpPr>
      </xdr:nvSpPr>
      <xdr:spPr bwMode="auto">
        <a:xfrm>
          <a:off x="7286625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89905" name="Text Box 4"/>
        <xdr:cNvSpPr txBox="1">
          <a:spLocks noChangeArrowheads="1"/>
        </xdr:cNvSpPr>
      </xdr:nvSpPr>
      <xdr:spPr bwMode="auto">
        <a:xfrm>
          <a:off x="72675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6589906" name="Text Box 4"/>
        <xdr:cNvSpPr txBox="1">
          <a:spLocks noChangeArrowheads="1"/>
        </xdr:cNvSpPr>
      </xdr:nvSpPr>
      <xdr:spPr bwMode="auto">
        <a:xfrm>
          <a:off x="7286625" y="38957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6589907" name="Text Box 4"/>
        <xdr:cNvSpPr txBox="1">
          <a:spLocks noChangeArrowheads="1"/>
        </xdr:cNvSpPr>
      </xdr:nvSpPr>
      <xdr:spPr bwMode="auto">
        <a:xfrm>
          <a:off x="7258050" y="38957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6589908" name="Text Box 4"/>
        <xdr:cNvSpPr txBox="1">
          <a:spLocks noChangeArrowheads="1"/>
        </xdr:cNvSpPr>
      </xdr:nvSpPr>
      <xdr:spPr bwMode="auto">
        <a:xfrm>
          <a:off x="7258050" y="38957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85725</xdr:colOff>
      <xdr:row>17</xdr:row>
      <xdr:rowOff>133350</xdr:rowOff>
    </xdr:to>
    <xdr:sp macro="" textlink="">
      <xdr:nvSpPr>
        <xdr:cNvPr id="6589909" name="Text Box 4"/>
        <xdr:cNvSpPr txBox="1">
          <a:spLocks noChangeArrowheads="1"/>
        </xdr:cNvSpPr>
      </xdr:nvSpPr>
      <xdr:spPr bwMode="auto">
        <a:xfrm>
          <a:off x="7267575" y="38957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95250</xdr:colOff>
      <xdr:row>16</xdr:row>
      <xdr:rowOff>133350</xdr:rowOff>
    </xdr:to>
    <xdr:sp macro="" textlink="">
      <xdr:nvSpPr>
        <xdr:cNvPr id="6589910" name="Text Box 4"/>
        <xdr:cNvSpPr txBox="1">
          <a:spLocks noChangeArrowheads="1"/>
        </xdr:cNvSpPr>
      </xdr:nvSpPr>
      <xdr:spPr bwMode="auto">
        <a:xfrm>
          <a:off x="7277100" y="3705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95250</xdr:colOff>
      <xdr:row>16</xdr:row>
      <xdr:rowOff>133350</xdr:rowOff>
    </xdr:to>
    <xdr:sp macro="" textlink="">
      <xdr:nvSpPr>
        <xdr:cNvPr id="6589911" name="Text Box 4"/>
        <xdr:cNvSpPr txBox="1">
          <a:spLocks noChangeArrowheads="1"/>
        </xdr:cNvSpPr>
      </xdr:nvSpPr>
      <xdr:spPr bwMode="auto">
        <a:xfrm>
          <a:off x="7277100" y="3705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6589912" name="Text Box 4"/>
        <xdr:cNvSpPr txBox="1">
          <a:spLocks noChangeArrowheads="1"/>
        </xdr:cNvSpPr>
      </xdr:nvSpPr>
      <xdr:spPr bwMode="auto">
        <a:xfrm>
          <a:off x="7277100" y="38957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6589913" name="Text Box 4"/>
        <xdr:cNvSpPr txBox="1">
          <a:spLocks noChangeArrowheads="1"/>
        </xdr:cNvSpPr>
      </xdr:nvSpPr>
      <xdr:spPr bwMode="auto">
        <a:xfrm>
          <a:off x="7277100" y="38957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247650</xdr:colOff>
      <xdr:row>16</xdr:row>
      <xdr:rowOff>133350</xdr:rowOff>
    </xdr:to>
    <xdr:sp macro="" textlink="">
      <xdr:nvSpPr>
        <xdr:cNvPr id="6589914" name="Text Box 4"/>
        <xdr:cNvSpPr txBox="1">
          <a:spLocks noChangeArrowheads="1"/>
        </xdr:cNvSpPr>
      </xdr:nvSpPr>
      <xdr:spPr bwMode="auto">
        <a:xfrm>
          <a:off x="726757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247650</xdr:colOff>
      <xdr:row>16</xdr:row>
      <xdr:rowOff>133350</xdr:rowOff>
    </xdr:to>
    <xdr:sp macro="" textlink="">
      <xdr:nvSpPr>
        <xdr:cNvPr id="6589915" name="Text Box 4"/>
        <xdr:cNvSpPr txBox="1">
          <a:spLocks noChangeArrowheads="1"/>
        </xdr:cNvSpPr>
      </xdr:nvSpPr>
      <xdr:spPr bwMode="auto">
        <a:xfrm>
          <a:off x="726757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247650</xdr:colOff>
      <xdr:row>16</xdr:row>
      <xdr:rowOff>133350</xdr:rowOff>
    </xdr:to>
    <xdr:sp macro="" textlink="">
      <xdr:nvSpPr>
        <xdr:cNvPr id="6589916" name="Text Box 4"/>
        <xdr:cNvSpPr txBox="1">
          <a:spLocks noChangeArrowheads="1"/>
        </xdr:cNvSpPr>
      </xdr:nvSpPr>
      <xdr:spPr bwMode="auto">
        <a:xfrm>
          <a:off x="726757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247650</xdr:colOff>
      <xdr:row>16</xdr:row>
      <xdr:rowOff>133350</xdr:rowOff>
    </xdr:to>
    <xdr:sp macro="" textlink="">
      <xdr:nvSpPr>
        <xdr:cNvPr id="6589917" name="Text Box 4"/>
        <xdr:cNvSpPr txBox="1">
          <a:spLocks noChangeArrowheads="1"/>
        </xdr:cNvSpPr>
      </xdr:nvSpPr>
      <xdr:spPr bwMode="auto">
        <a:xfrm>
          <a:off x="726757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247650</xdr:colOff>
      <xdr:row>16</xdr:row>
      <xdr:rowOff>133350</xdr:rowOff>
    </xdr:to>
    <xdr:sp macro="" textlink="">
      <xdr:nvSpPr>
        <xdr:cNvPr id="6589918" name="Text Box 4"/>
        <xdr:cNvSpPr txBox="1">
          <a:spLocks noChangeArrowheads="1"/>
        </xdr:cNvSpPr>
      </xdr:nvSpPr>
      <xdr:spPr bwMode="auto">
        <a:xfrm>
          <a:off x="726757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247650</xdr:colOff>
      <xdr:row>16</xdr:row>
      <xdr:rowOff>133350</xdr:rowOff>
    </xdr:to>
    <xdr:sp macro="" textlink="">
      <xdr:nvSpPr>
        <xdr:cNvPr id="6589919" name="Text Box 4"/>
        <xdr:cNvSpPr txBox="1">
          <a:spLocks noChangeArrowheads="1"/>
        </xdr:cNvSpPr>
      </xdr:nvSpPr>
      <xdr:spPr bwMode="auto">
        <a:xfrm>
          <a:off x="726757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247650</xdr:colOff>
      <xdr:row>16</xdr:row>
      <xdr:rowOff>133350</xdr:rowOff>
    </xdr:to>
    <xdr:sp macro="" textlink="">
      <xdr:nvSpPr>
        <xdr:cNvPr id="6589920" name="Text Box 4"/>
        <xdr:cNvSpPr txBox="1">
          <a:spLocks noChangeArrowheads="1"/>
        </xdr:cNvSpPr>
      </xdr:nvSpPr>
      <xdr:spPr bwMode="auto">
        <a:xfrm>
          <a:off x="726757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247650</xdr:colOff>
      <xdr:row>16</xdr:row>
      <xdr:rowOff>133350</xdr:rowOff>
    </xdr:to>
    <xdr:sp macro="" textlink="">
      <xdr:nvSpPr>
        <xdr:cNvPr id="6589921" name="Text Box 4"/>
        <xdr:cNvSpPr txBox="1">
          <a:spLocks noChangeArrowheads="1"/>
        </xdr:cNvSpPr>
      </xdr:nvSpPr>
      <xdr:spPr bwMode="auto">
        <a:xfrm>
          <a:off x="726757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247650</xdr:colOff>
      <xdr:row>16</xdr:row>
      <xdr:rowOff>133350</xdr:rowOff>
    </xdr:to>
    <xdr:sp macro="" textlink="">
      <xdr:nvSpPr>
        <xdr:cNvPr id="6589922" name="Text Box 4"/>
        <xdr:cNvSpPr txBox="1">
          <a:spLocks noChangeArrowheads="1"/>
        </xdr:cNvSpPr>
      </xdr:nvSpPr>
      <xdr:spPr bwMode="auto">
        <a:xfrm>
          <a:off x="726757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247650</xdr:colOff>
      <xdr:row>16</xdr:row>
      <xdr:rowOff>133350</xdr:rowOff>
    </xdr:to>
    <xdr:sp macro="" textlink="">
      <xdr:nvSpPr>
        <xdr:cNvPr id="6589923" name="Text Box 4"/>
        <xdr:cNvSpPr txBox="1">
          <a:spLocks noChangeArrowheads="1"/>
        </xdr:cNvSpPr>
      </xdr:nvSpPr>
      <xdr:spPr bwMode="auto">
        <a:xfrm>
          <a:off x="726757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89924" name="Text Box 4"/>
        <xdr:cNvSpPr txBox="1">
          <a:spLocks noChangeArrowheads="1"/>
        </xdr:cNvSpPr>
      </xdr:nvSpPr>
      <xdr:spPr bwMode="auto">
        <a:xfrm>
          <a:off x="72675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123825</xdr:colOff>
      <xdr:row>17</xdr:row>
      <xdr:rowOff>133350</xdr:rowOff>
    </xdr:to>
    <xdr:sp macro="" textlink="">
      <xdr:nvSpPr>
        <xdr:cNvPr id="6589925" name="Text Box 4"/>
        <xdr:cNvSpPr txBox="1">
          <a:spLocks noChangeArrowheads="1"/>
        </xdr:cNvSpPr>
      </xdr:nvSpPr>
      <xdr:spPr bwMode="auto">
        <a:xfrm>
          <a:off x="726757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142875</xdr:colOff>
      <xdr:row>17</xdr:row>
      <xdr:rowOff>133350</xdr:rowOff>
    </xdr:to>
    <xdr:sp macro="" textlink="">
      <xdr:nvSpPr>
        <xdr:cNvPr id="6589926" name="Text Box 4"/>
        <xdr:cNvSpPr txBox="1">
          <a:spLocks noChangeArrowheads="1"/>
        </xdr:cNvSpPr>
      </xdr:nvSpPr>
      <xdr:spPr bwMode="auto">
        <a:xfrm>
          <a:off x="726757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123825</xdr:colOff>
      <xdr:row>17</xdr:row>
      <xdr:rowOff>133350</xdr:rowOff>
    </xdr:to>
    <xdr:sp macro="" textlink="">
      <xdr:nvSpPr>
        <xdr:cNvPr id="6589927" name="Text Box 4"/>
        <xdr:cNvSpPr txBox="1">
          <a:spLocks noChangeArrowheads="1"/>
        </xdr:cNvSpPr>
      </xdr:nvSpPr>
      <xdr:spPr bwMode="auto">
        <a:xfrm>
          <a:off x="726757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152400</xdr:colOff>
      <xdr:row>17</xdr:row>
      <xdr:rowOff>133350</xdr:rowOff>
    </xdr:to>
    <xdr:sp macro="" textlink="">
      <xdr:nvSpPr>
        <xdr:cNvPr id="6589928" name="Text Box 4"/>
        <xdr:cNvSpPr txBox="1">
          <a:spLocks noChangeArrowheads="1"/>
        </xdr:cNvSpPr>
      </xdr:nvSpPr>
      <xdr:spPr bwMode="auto">
        <a:xfrm>
          <a:off x="726757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161925</xdr:colOff>
      <xdr:row>17</xdr:row>
      <xdr:rowOff>133350</xdr:rowOff>
    </xdr:to>
    <xdr:sp macro="" textlink="">
      <xdr:nvSpPr>
        <xdr:cNvPr id="6589929" name="Text Box 4"/>
        <xdr:cNvSpPr txBox="1">
          <a:spLocks noChangeArrowheads="1"/>
        </xdr:cNvSpPr>
      </xdr:nvSpPr>
      <xdr:spPr bwMode="auto">
        <a:xfrm>
          <a:off x="7277100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152400</xdr:colOff>
      <xdr:row>17</xdr:row>
      <xdr:rowOff>133350</xdr:rowOff>
    </xdr:to>
    <xdr:sp macro="" textlink="">
      <xdr:nvSpPr>
        <xdr:cNvPr id="6589930" name="Text Box 4"/>
        <xdr:cNvSpPr txBox="1">
          <a:spLocks noChangeArrowheads="1"/>
        </xdr:cNvSpPr>
      </xdr:nvSpPr>
      <xdr:spPr bwMode="auto">
        <a:xfrm>
          <a:off x="726757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161925</xdr:colOff>
      <xdr:row>17</xdr:row>
      <xdr:rowOff>133350</xdr:rowOff>
    </xdr:to>
    <xdr:sp macro="" textlink="">
      <xdr:nvSpPr>
        <xdr:cNvPr id="6589931" name="Text Box 4"/>
        <xdr:cNvSpPr txBox="1">
          <a:spLocks noChangeArrowheads="1"/>
        </xdr:cNvSpPr>
      </xdr:nvSpPr>
      <xdr:spPr bwMode="auto">
        <a:xfrm>
          <a:off x="72866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161925</xdr:colOff>
      <xdr:row>17</xdr:row>
      <xdr:rowOff>133350</xdr:rowOff>
    </xdr:to>
    <xdr:sp macro="" textlink="">
      <xdr:nvSpPr>
        <xdr:cNvPr id="6589932" name="Text Box 4"/>
        <xdr:cNvSpPr txBox="1">
          <a:spLocks noChangeArrowheads="1"/>
        </xdr:cNvSpPr>
      </xdr:nvSpPr>
      <xdr:spPr bwMode="auto">
        <a:xfrm>
          <a:off x="726757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152400</xdr:colOff>
      <xdr:row>17</xdr:row>
      <xdr:rowOff>133350</xdr:rowOff>
    </xdr:to>
    <xdr:sp macro="" textlink="">
      <xdr:nvSpPr>
        <xdr:cNvPr id="6589933" name="Text Box 4"/>
        <xdr:cNvSpPr txBox="1">
          <a:spLocks noChangeArrowheads="1"/>
        </xdr:cNvSpPr>
      </xdr:nvSpPr>
      <xdr:spPr bwMode="auto">
        <a:xfrm>
          <a:off x="726757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161925</xdr:colOff>
      <xdr:row>17</xdr:row>
      <xdr:rowOff>133350</xdr:rowOff>
    </xdr:to>
    <xdr:sp macro="" textlink="">
      <xdr:nvSpPr>
        <xdr:cNvPr id="6589934" name="Text Box 4"/>
        <xdr:cNvSpPr txBox="1">
          <a:spLocks noChangeArrowheads="1"/>
        </xdr:cNvSpPr>
      </xdr:nvSpPr>
      <xdr:spPr bwMode="auto">
        <a:xfrm>
          <a:off x="7277100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152400</xdr:colOff>
      <xdr:row>17</xdr:row>
      <xdr:rowOff>133350</xdr:rowOff>
    </xdr:to>
    <xdr:sp macro="" textlink="">
      <xdr:nvSpPr>
        <xdr:cNvPr id="6589935" name="Text Box 4"/>
        <xdr:cNvSpPr txBox="1">
          <a:spLocks noChangeArrowheads="1"/>
        </xdr:cNvSpPr>
      </xdr:nvSpPr>
      <xdr:spPr bwMode="auto">
        <a:xfrm>
          <a:off x="726757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161925</xdr:colOff>
      <xdr:row>17</xdr:row>
      <xdr:rowOff>133350</xdr:rowOff>
    </xdr:to>
    <xdr:sp macro="" textlink="">
      <xdr:nvSpPr>
        <xdr:cNvPr id="6589936" name="Text Box 4"/>
        <xdr:cNvSpPr txBox="1">
          <a:spLocks noChangeArrowheads="1"/>
        </xdr:cNvSpPr>
      </xdr:nvSpPr>
      <xdr:spPr bwMode="auto">
        <a:xfrm>
          <a:off x="72866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161925</xdr:colOff>
      <xdr:row>17</xdr:row>
      <xdr:rowOff>133350</xdr:rowOff>
    </xdr:to>
    <xdr:sp macro="" textlink="">
      <xdr:nvSpPr>
        <xdr:cNvPr id="6589937" name="Text Box 4"/>
        <xdr:cNvSpPr txBox="1">
          <a:spLocks noChangeArrowheads="1"/>
        </xdr:cNvSpPr>
      </xdr:nvSpPr>
      <xdr:spPr bwMode="auto">
        <a:xfrm>
          <a:off x="726757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123825</xdr:colOff>
      <xdr:row>17</xdr:row>
      <xdr:rowOff>133350</xdr:rowOff>
    </xdr:to>
    <xdr:sp macro="" textlink="">
      <xdr:nvSpPr>
        <xdr:cNvPr id="6589938" name="Text Box 4"/>
        <xdr:cNvSpPr txBox="1">
          <a:spLocks noChangeArrowheads="1"/>
        </xdr:cNvSpPr>
      </xdr:nvSpPr>
      <xdr:spPr bwMode="auto">
        <a:xfrm>
          <a:off x="7286625" y="38957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123825</xdr:colOff>
      <xdr:row>17</xdr:row>
      <xdr:rowOff>133350</xdr:rowOff>
    </xdr:to>
    <xdr:sp macro="" textlink="">
      <xdr:nvSpPr>
        <xdr:cNvPr id="6589939" name="Text Box 4"/>
        <xdr:cNvSpPr txBox="1">
          <a:spLocks noChangeArrowheads="1"/>
        </xdr:cNvSpPr>
      </xdr:nvSpPr>
      <xdr:spPr bwMode="auto">
        <a:xfrm>
          <a:off x="7258050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123825</xdr:colOff>
      <xdr:row>17</xdr:row>
      <xdr:rowOff>133350</xdr:rowOff>
    </xdr:to>
    <xdr:sp macro="" textlink="">
      <xdr:nvSpPr>
        <xdr:cNvPr id="6589940" name="Text Box 4"/>
        <xdr:cNvSpPr txBox="1">
          <a:spLocks noChangeArrowheads="1"/>
        </xdr:cNvSpPr>
      </xdr:nvSpPr>
      <xdr:spPr bwMode="auto">
        <a:xfrm>
          <a:off x="7258050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89941" name="Text Box 4"/>
        <xdr:cNvSpPr txBox="1">
          <a:spLocks noChangeArrowheads="1"/>
        </xdr:cNvSpPr>
      </xdr:nvSpPr>
      <xdr:spPr bwMode="auto">
        <a:xfrm>
          <a:off x="7267575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8</xdr:col>
      <xdr:colOff>533400</xdr:colOff>
      <xdr:row>16</xdr:row>
      <xdr:rowOff>133350</xdr:rowOff>
    </xdr:to>
    <xdr:sp macro="" textlink="">
      <xdr:nvSpPr>
        <xdr:cNvPr id="6589942" name="Text Box 4"/>
        <xdr:cNvSpPr txBox="1">
          <a:spLocks noChangeArrowheads="1"/>
        </xdr:cNvSpPr>
      </xdr:nvSpPr>
      <xdr:spPr bwMode="auto">
        <a:xfrm>
          <a:off x="7277100" y="3705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8</xdr:col>
      <xdr:colOff>533400</xdr:colOff>
      <xdr:row>16</xdr:row>
      <xdr:rowOff>133350</xdr:rowOff>
    </xdr:to>
    <xdr:sp macro="" textlink="">
      <xdr:nvSpPr>
        <xdr:cNvPr id="6589943" name="Text Box 4"/>
        <xdr:cNvSpPr txBox="1">
          <a:spLocks noChangeArrowheads="1"/>
        </xdr:cNvSpPr>
      </xdr:nvSpPr>
      <xdr:spPr bwMode="auto">
        <a:xfrm>
          <a:off x="7277100" y="3705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533400</xdr:colOff>
      <xdr:row>17</xdr:row>
      <xdr:rowOff>133350</xdr:rowOff>
    </xdr:to>
    <xdr:sp macro="" textlink="">
      <xdr:nvSpPr>
        <xdr:cNvPr id="6589944" name="Text Box 4"/>
        <xdr:cNvSpPr txBox="1">
          <a:spLocks noChangeArrowheads="1"/>
        </xdr:cNvSpPr>
      </xdr:nvSpPr>
      <xdr:spPr bwMode="auto">
        <a:xfrm>
          <a:off x="7277100" y="3895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533400</xdr:colOff>
      <xdr:row>17</xdr:row>
      <xdr:rowOff>133350</xdr:rowOff>
    </xdr:to>
    <xdr:sp macro="" textlink="">
      <xdr:nvSpPr>
        <xdr:cNvPr id="6589945" name="Text Box 4"/>
        <xdr:cNvSpPr txBox="1">
          <a:spLocks noChangeArrowheads="1"/>
        </xdr:cNvSpPr>
      </xdr:nvSpPr>
      <xdr:spPr bwMode="auto">
        <a:xfrm>
          <a:off x="7277100" y="3895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133350</xdr:colOff>
      <xdr:row>16</xdr:row>
      <xdr:rowOff>133350</xdr:rowOff>
    </xdr:to>
    <xdr:sp macro="" textlink="">
      <xdr:nvSpPr>
        <xdr:cNvPr id="6589946" name="Text Box 4"/>
        <xdr:cNvSpPr txBox="1">
          <a:spLocks noChangeArrowheads="1"/>
        </xdr:cNvSpPr>
      </xdr:nvSpPr>
      <xdr:spPr bwMode="auto">
        <a:xfrm>
          <a:off x="72675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133350</xdr:colOff>
      <xdr:row>16</xdr:row>
      <xdr:rowOff>133350</xdr:rowOff>
    </xdr:to>
    <xdr:sp macro="" textlink="">
      <xdr:nvSpPr>
        <xdr:cNvPr id="6589947" name="Text Box 4"/>
        <xdr:cNvSpPr txBox="1">
          <a:spLocks noChangeArrowheads="1"/>
        </xdr:cNvSpPr>
      </xdr:nvSpPr>
      <xdr:spPr bwMode="auto">
        <a:xfrm>
          <a:off x="72675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133350</xdr:colOff>
      <xdr:row>16</xdr:row>
      <xdr:rowOff>133350</xdr:rowOff>
    </xdr:to>
    <xdr:sp macro="" textlink="">
      <xdr:nvSpPr>
        <xdr:cNvPr id="6589948" name="Text Box 4"/>
        <xdr:cNvSpPr txBox="1">
          <a:spLocks noChangeArrowheads="1"/>
        </xdr:cNvSpPr>
      </xdr:nvSpPr>
      <xdr:spPr bwMode="auto">
        <a:xfrm>
          <a:off x="72675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133350</xdr:colOff>
      <xdr:row>16</xdr:row>
      <xdr:rowOff>133350</xdr:rowOff>
    </xdr:to>
    <xdr:sp macro="" textlink="">
      <xdr:nvSpPr>
        <xdr:cNvPr id="6589949" name="Text Box 4"/>
        <xdr:cNvSpPr txBox="1">
          <a:spLocks noChangeArrowheads="1"/>
        </xdr:cNvSpPr>
      </xdr:nvSpPr>
      <xdr:spPr bwMode="auto">
        <a:xfrm>
          <a:off x="72675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133350</xdr:colOff>
      <xdr:row>16</xdr:row>
      <xdr:rowOff>133350</xdr:rowOff>
    </xdr:to>
    <xdr:sp macro="" textlink="">
      <xdr:nvSpPr>
        <xdr:cNvPr id="6589950" name="Text Box 4"/>
        <xdr:cNvSpPr txBox="1">
          <a:spLocks noChangeArrowheads="1"/>
        </xdr:cNvSpPr>
      </xdr:nvSpPr>
      <xdr:spPr bwMode="auto">
        <a:xfrm>
          <a:off x="72675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133350</xdr:colOff>
      <xdr:row>16</xdr:row>
      <xdr:rowOff>133350</xdr:rowOff>
    </xdr:to>
    <xdr:sp macro="" textlink="">
      <xdr:nvSpPr>
        <xdr:cNvPr id="6589951" name="Text Box 4"/>
        <xdr:cNvSpPr txBox="1">
          <a:spLocks noChangeArrowheads="1"/>
        </xdr:cNvSpPr>
      </xdr:nvSpPr>
      <xdr:spPr bwMode="auto">
        <a:xfrm>
          <a:off x="72675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133350</xdr:colOff>
      <xdr:row>16</xdr:row>
      <xdr:rowOff>133350</xdr:rowOff>
    </xdr:to>
    <xdr:sp macro="" textlink="">
      <xdr:nvSpPr>
        <xdr:cNvPr id="6589952" name="Text Box 4"/>
        <xdr:cNvSpPr txBox="1">
          <a:spLocks noChangeArrowheads="1"/>
        </xdr:cNvSpPr>
      </xdr:nvSpPr>
      <xdr:spPr bwMode="auto">
        <a:xfrm>
          <a:off x="72675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133350</xdr:colOff>
      <xdr:row>16</xdr:row>
      <xdr:rowOff>133350</xdr:rowOff>
    </xdr:to>
    <xdr:sp macro="" textlink="">
      <xdr:nvSpPr>
        <xdr:cNvPr id="6589953" name="Text Box 4"/>
        <xdr:cNvSpPr txBox="1">
          <a:spLocks noChangeArrowheads="1"/>
        </xdr:cNvSpPr>
      </xdr:nvSpPr>
      <xdr:spPr bwMode="auto">
        <a:xfrm>
          <a:off x="72675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133350</xdr:colOff>
      <xdr:row>16</xdr:row>
      <xdr:rowOff>133350</xdr:rowOff>
    </xdr:to>
    <xdr:sp macro="" textlink="">
      <xdr:nvSpPr>
        <xdr:cNvPr id="6589954" name="Text Box 4"/>
        <xdr:cNvSpPr txBox="1">
          <a:spLocks noChangeArrowheads="1"/>
        </xdr:cNvSpPr>
      </xdr:nvSpPr>
      <xdr:spPr bwMode="auto">
        <a:xfrm>
          <a:off x="72675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133350</xdr:colOff>
      <xdr:row>16</xdr:row>
      <xdr:rowOff>133350</xdr:rowOff>
    </xdr:to>
    <xdr:sp macro="" textlink="">
      <xdr:nvSpPr>
        <xdr:cNvPr id="6589955" name="Text Box 4"/>
        <xdr:cNvSpPr txBox="1">
          <a:spLocks noChangeArrowheads="1"/>
        </xdr:cNvSpPr>
      </xdr:nvSpPr>
      <xdr:spPr bwMode="auto">
        <a:xfrm>
          <a:off x="72675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8</xdr:col>
      <xdr:colOff>571500</xdr:colOff>
      <xdr:row>17</xdr:row>
      <xdr:rowOff>133350</xdr:rowOff>
    </xdr:to>
    <xdr:sp macro="" textlink="">
      <xdr:nvSpPr>
        <xdr:cNvPr id="6589956" name="Text Box 4"/>
        <xdr:cNvSpPr txBox="1">
          <a:spLocks noChangeArrowheads="1"/>
        </xdr:cNvSpPr>
      </xdr:nvSpPr>
      <xdr:spPr bwMode="auto">
        <a:xfrm>
          <a:off x="7267575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8</xdr:col>
      <xdr:colOff>561975</xdr:colOff>
      <xdr:row>17</xdr:row>
      <xdr:rowOff>133350</xdr:rowOff>
    </xdr:to>
    <xdr:sp macro="" textlink="">
      <xdr:nvSpPr>
        <xdr:cNvPr id="6589957" name="Text Box 4"/>
        <xdr:cNvSpPr txBox="1">
          <a:spLocks noChangeArrowheads="1"/>
        </xdr:cNvSpPr>
      </xdr:nvSpPr>
      <xdr:spPr bwMode="auto">
        <a:xfrm>
          <a:off x="72675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6589958" name="Text Box 4"/>
        <xdr:cNvSpPr txBox="1">
          <a:spLocks noChangeArrowheads="1"/>
        </xdr:cNvSpPr>
      </xdr:nvSpPr>
      <xdr:spPr bwMode="auto">
        <a:xfrm>
          <a:off x="726757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8</xdr:col>
      <xdr:colOff>561975</xdr:colOff>
      <xdr:row>17</xdr:row>
      <xdr:rowOff>133350</xdr:rowOff>
    </xdr:to>
    <xdr:sp macro="" textlink="">
      <xdr:nvSpPr>
        <xdr:cNvPr id="6589959" name="Text Box 4"/>
        <xdr:cNvSpPr txBox="1">
          <a:spLocks noChangeArrowheads="1"/>
        </xdr:cNvSpPr>
      </xdr:nvSpPr>
      <xdr:spPr bwMode="auto">
        <a:xfrm>
          <a:off x="72675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38100</xdr:colOff>
      <xdr:row>17</xdr:row>
      <xdr:rowOff>133350</xdr:rowOff>
    </xdr:to>
    <xdr:sp macro="" textlink="">
      <xdr:nvSpPr>
        <xdr:cNvPr id="6589960" name="Text Box 4"/>
        <xdr:cNvSpPr txBox="1">
          <a:spLocks noChangeArrowheads="1"/>
        </xdr:cNvSpPr>
      </xdr:nvSpPr>
      <xdr:spPr bwMode="auto">
        <a:xfrm>
          <a:off x="72675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47625</xdr:colOff>
      <xdr:row>17</xdr:row>
      <xdr:rowOff>133350</xdr:rowOff>
    </xdr:to>
    <xdr:sp macro="" textlink="">
      <xdr:nvSpPr>
        <xdr:cNvPr id="6589961" name="Text Box 4"/>
        <xdr:cNvSpPr txBox="1">
          <a:spLocks noChangeArrowheads="1"/>
        </xdr:cNvSpPr>
      </xdr:nvSpPr>
      <xdr:spPr bwMode="auto">
        <a:xfrm>
          <a:off x="72771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38100</xdr:colOff>
      <xdr:row>17</xdr:row>
      <xdr:rowOff>133350</xdr:rowOff>
    </xdr:to>
    <xdr:sp macro="" textlink="">
      <xdr:nvSpPr>
        <xdr:cNvPr id="6589962" name="Text Box 4"/>
        <xdr:cNvSpPr txBox="1">
          <a:spLocks noChangeArrowheads="1"/>
        </xdr:cNvSpPr>
      </xdr:nvSpPr>
      <xdr:spPr bwMode="auto">
        <a:xfrm>
          <a:off x="72675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47625</xdr:colOff>
      <xdr:row>17</xdr:row>
      <xdr:rowOff>133350</xdr:rowOff>
    </xdr:to>
    <xdr:sp macro="" textlink="">
      <xdr:nvSpPr>
        <xdr:cNvPr id="6589963" name="Text Box 4"/>
        <xdr:cNvSpPr txBox="1">
          <a:spLocks noChangeArrowheads="1"/>
        </xdr:cNvSpPr>
      </xdr:nvSpPr>
      <xdr:spPr bwMode="auto">
        <a:xfrm>
          <a:off x="72866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47625</xdr:colOff>
      <xdr:row>17</xdr:row>
      <xdr:rowOff>133350</xdr:rowOff>
    </xdr:to>
    <xdr:sp macro="" textlink="">
      <xdr:nvSpPr>
        <xdr:cNvPr id="6589964" name="Text Box 4"/>
        <xdr:cNvSpPr txBox="1">
          <a:spLocks noChangeArrowheads="1"/>
        </xdr:cNvSpPr>
      </xdr:nvSpPr>
      <xdr:spPr bwMode="auto">
        <a:xfrm>
          <a:off x="726757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38100</xdr:colOff>
      <xdr:row>17</xdr:row>
      <xdr:rowOff>133350</xdr:rowOff>
    </xdr:to>
    <xdr:sp macro="" textlink="">
      <xdr:nvSpPr>
        <xdr:cNvPr id="6589965" name="Text Box 4"/>
        <xdr:cNvSpPr txBox="1">
          <a:spLocks noChangeArrowheads="1"/>
        </xdr:cNvSpPr>
      </xdr:nvSpPr>
      <xdr:spPr bwMode="auto">
        <a:xfrm>
          <a:off x="72675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47625</xdr:colOff>
      <xdr:row>17</xdr:row>
      <xdr:rowOff>133350</xdr:rowOff>
    </xdr:to>
    <xdr:sp macro="" textlink="">
      <xdr:nvSpPr>
        <xdr:cNvPr id="6589966" name="Text Box 4"/>
        <xdr:cNvSpPr txBox="1">
          <a:spLocks noChangeArrowheads="1"/>
        </xdr:cNvSpPr>
      </xdr:nvSpPr>
      <xdr:spPr bwMode="auto">
        <a:xfrm>
          <a:off x="72771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38100</xdr:colOff>
      <xdr:row>17</xdr:row>
      <xdr:rowOff>133350</xdr:rowOff>
    </xdr:to>
    <xdr:sp macro="" textlink="">
      <xdr:nvSpPr>
        <xdr:cNvPr id="6589967" name="Text Box 4"/>
        <xdr:cNvSpPr txBox="1">
          <a:spLocks noChangeArrowheads="1"/>
        </xdr:cNvSpPr>
      </xdr:nvSpPr>
      <xdr:spPr bwMode="auto">
        <a:xfrm>
          <a:off x="72675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47625</xdr:colOff>
      <xdr:row>17</xdr:row>
      <xdr:rowOff>133350</xdr:rowOff>
    </xdr:to>
    <xdr:sp macro="" textlink="">
      <xdr:nvSpPr>
        <xdr:cNvPr id="6589968" name="Text Box 4"/>
        <xdr:cNvSpPr txBox="1">
          <a:spLocks noChangeArrowheads="1"/>
        </xdr:cNvSpPr>
      </xdr:nvSpPr>
      <xdr:spPr bwMode="auto">
        <a:xfrm>
          <a:off x="72866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47625</xdr:colOff>
      <xdr:row>17</xdr:row>
      <xdr:rowOff>133350</xdr:rowOff>
    </xdr:to>
    <xdr:sp macro="" textlink="">
      <xdr:nvSpPr>
        <xdr:cNvPr id="6589969" name="Text Box 4"/>
        <xdr:cNvSpPr txBox="1">
          <a:spLocks noChangeArrowheads="1"/>
        </xdr:cNvSpPr>
      </xdr:nvSpPr>
      <xdr:spPr bwMode="auto">
        <a:xfrm>
          <a:off x="726757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8</xdr:col>
      <xdr:colOff>561975</xdr:colOff>
      <xdr:row>17</xdr:row>
      <xdr:rowOff>133350</xdr:rowOff>
    </xdr:to>
    <xdr:sp macro="" textlink="">
      <xdr:nvSpPr>
        <xdr:cNvPr id="6589970" name="Text Box 4"/>
        <xdr:cNvSpPr txBox="1">
          <a:spLocks noChangeArrowheads="1"/>
        </xdr:cNvSpPr>
      </xdr:nvSpPr>
      <xdr:spPr bwMode="auto">
        <a:xfrm>
          <a:off x="7286625" y="3895725"/>
          <a:ext cx="66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8</xdr:col>
      <xdr:colOff>561975</xdr:colOff>
      <xdr:row>17</xdr:row>
      <xdr:rowOff>133350</xdr:rowOff>
    </xdr:to>
    <xdr:sp macro="" textlink="">
      <xdr:nvSpPr>
        <xdr:cNvPr id="6589971" name="Text Box 4"/>
        <xdr:cNvSpPr txBox="1">
          <a:spLocks noChangeArrowheads="1"/>
        </xdr:cNvSpPr>
      </xdr:nvSpPr>
      <xdr:spPr bwMode="auto">
        <a:xfrm>
          <a:off x="72580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8</xdr:col>
      <xdr:colOff>561975</xdr:colOff>
      <xdr:row>17</xdr:row>
      <xdr:rowOff>133350</xdr:rowOff>
    </xdr:to>
    <xdr:sp macro="" textlink="">
      <xdr:nvSpPr>
        <xdr:cNvPr id="6589972" name="Text Box 4"/>
        <xdr:cNvSpPr txBox="1">
          <a:spLocks noChangeArrowheads="1"/>
        </xdr:cNvSpPr>
      </xdr:nvSpPr>
      <xdr:spPr bwMode="auto">
        <a:xfrm>
          <a:off x="72580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8</xdr:col>
      <xdr:colOff>552450</xdr:colOff>
      <xdr:row>17</xdr:row>
      <xdr:rowOff>133350</xdr:rowOff>
    </xdr:to>
    <xdr:sp macro="" textlink="">
      <xdr:nvSpPr>
        <xdr:cNvPr id="6589973" name="Text Box 4"/>
        <xdr:cNvSpPr txBox="1">
          <a:spLocks noChangeArrowheads="1"/>
        </xdr:cNvSpPr>
      </xdr:nvSpPr>
      <xdr:spPr bwMode="auto">
        <a:xfrm>
          <a:off x="7267575" y="3895725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533400</xdr:colOff>
      <xdr:row>17</xdr:row>
      <xdr:rowOff>133350</xdr:rowOff>
    </xdr:to>
    <xdr:sp macro="" textlink="">
      <xdr:nvSpPr>
        <xdr:cNvPr id="6589974" name="Text Box 4"/>
        <xdr:cNvSpPr txBox="1">
          <a:spLocks noChangeArrowheads="1"/>
        </xdr:cNvSpPr>
      </xdr:nvSpPr>
      <xdr:spPr bwMode="auto">
        <a:xfrm>
          <a:off x="7277100" y="3895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533400</xdr:colOff>
      <xdr:row>17</xdr:row>
      <xdr:rowOff>133350</xdr:rowOff>
    </xdr:to>
    <xdr:sp macro="" textlink="">
      <xdr:nvSpPr>
        <xdr:cNvPr id="6589975" name="Text Box 4"/>
        <xdr:cNvSpPr txBox="1">
          <a:spLocks noChangeArrowheads="1"/>
        </xdr:cNvSpPr>
      </xdr:nvSpPr>
      <xdr:spPr bwMode="auto">
        <a:xfrm>
          <a:off x="7277100" y="3895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6589976" name="Text Box 4"/>
        <xdr:cNvSpPr txBox="1">
          <a:spLocks noChangeArrowheads="1"/>
        </xdr:cNvSpPr>
      </xdr:nvSpPr>
      <xdr:spPr bwMode="auto">
        <a:xfrm>
          <a:off x="7277100" y="4086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6589977" name="Text Box 4"/>
        <xdr:cNvSpPr txBox="1">
          <a:spLocks noChangeArrowheads="1"/>
        </xdr:cNvSpPr>
      </xdr:nvSpPr>
      <xdr:spPr bwMode="auto">
        <a:xfrm>
          <a:off x="7277100" y="4086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89978" name="Text Box 4"/>
        <xdr:cNvSpPr txBox="1">
          <a:spLocks noChangeArrowheads="1"/>
        </xdr:cNvSpPr>
      </xdr:nvSpPr>
      <xdr:spPr bwMode="auto">
        <a:xfrm>
          <a:off x="72675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89979" name="Text Box 4"/>
        <xdr:cNvSpPr txBox="1">
          <a:spLocks noChangeArrowheads="1"/>
        </xdr:cNvSpPr>
      </xdr:nvSpPr>
      <xdr:spPr bwMode="auto">
        <a:xfrm>
          <a:off x="72675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89980" name="Text Box 4"/>
        <xdr:cNvSpPr txBox="1">
          <a:spLocks noChangeArrowheads="1"/>
        </xdr:cNvSpPr>
      </xdr:nvSpPr>
      <xdr:spPr bwMode="auto">
        <a:xfrm>
          <a:off x="72675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89981" name="Text Box 4"/>
        <xdr:cNvSpPr txBox="1">
          <a:spLocks noChangeArrowheads="1"/>
        </xdr:cNvSpPr>
      </xdr:nvSpPr>
      <xdr:spPr bwMode="auto">
        <a:xfrm>
          <a:off x="72675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89982" name="Text Box 4"/>
        <xdr:cNvSpPr txBox="1">
          <a:spLocks noChangeArrowheads="1"/>
        </xdr:cNvSpPr>
      </xdr:nvSpPr>
      <xdr:spPr bwMode="auto">
        <a:xfrm>
          <a:off x="72675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89983" name="Text Box 4"/>
        <xdr:cNvSpPr txBox="1">
          <a:spLocks noChangeArrowheads="1"/>
        </xdr:cNvSpPr>
      </xdr:nvSpPr>
      <xdr:spPr bwMode="auto">
        <a:xfrm>
          <a:off x="72675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89984" name="Text Box 4"/>
        <xdr:cNvSpPr txBox="1">
          <a:spLocks noChangeArrowheads="1"/>
        </xdr:cNvSpPr>
      </xdr:nvSpPr>
      <xdr:spPr bwMode="auto">
        <a:xfrm>
          <a:off x="72675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89985" name="Text Box 4"/>
        <xdr:cNvSpPr txBox="1">
          <a:spLocks noChangeArrowheads="1"/>
        </xdr:cNvSpPr>
      </xdr:nvSpPr>
      <xdr:spPr bwMode="auto">
        <a:xfrm>
          <a:off x="72675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89986" name="Text Box 4"/>
        <xdr:cNvSpPr txBox="1">
          <a:spLocks noChangeArrowheads="1"/>
        </xdr:cNvSpPr>
      </xdr:nvSpPr>
      <xdr:spPr bwMode="auto">
        <a:xfrm>
          <a:off x="72675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89987" name="Text Box 4"/>
        <xdr:cNvSpPr txBox="1">
          <a:spLocks noChangeArrowheads="1"/>
        </xdr:cNvSpPr>
      </xdr:nvSpPr>
      <xdr:spPr bwMode="auto">
        <a:xfrm>
          <a:off x="72675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571500</xdr:colOff>
      <xdr:row>18</xdr:row>
      <xdr:rowOff>133350</xdr:rowOff>
    </xdr:to>
    <xdr:sp macro="" textlink="">
      <xdr:nvSpPr>
        <xdr:cNvPr id="6589988" name="Text Box 4"/>
        <xdr:cNvSpPr txBox="1">
          <a:spLocks noChangeArrowheads="1"/>
        </xdr:cNvSpPr>
      </xdr:nvSpPr>
      <xdr:spPr bwMode="auto">
        <a:xfrm>
          <a:off x="7267575" y="4086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89989" name="Text Box 4"/>
        <xdr:cNvSpPr txBox="1">
          <a:spLocks noChangeArrowheads="1"/>
        </xdr:cNvSpPr>
      </xdr:nvSpPr>
      <xdr:spPr bwMode="auto">
        <a:xfrm>
          <a:off x="726757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89990" name="Text Box 4"/>
        <xdr:cNvSpPr txBox="1">
          <a:spLocks noChangeArrowheads="1"/>
        </xdr:cNvSpPr>
      </xdr:nvSpPr>
      <xdr:spPr bwMode="auto">
        <a:xfrm>
          <a:off x="726757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89991" name="Text Box 4"/>
        <xdr:cNvSpPr txBox="1">
          <a:spLocks noChangeArrowheads="1"/>
        </xdr:cNvSpPr>
      </xdr:nvSpPr>
      <xdr:spPr bwMode="auto">
        <a:xfrm>
          <a:off x="726757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6589992" name="Text Box 4"/>
        <xdr:cNvSpPr txBox="1">
          <a:spLocks noChangeArrowheads="1"/>
        </xdr:cNvSpPr>
      </xdr:nvSpPr>
      <xdr:spPr bwMode="auto">
        <a:xfrm>
          <a:off x="7267575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89993" name="Text Box 4"/>
        <xdr:cNvSpPr txBox="1">
          <a:spLocks noChangeArrowheads="1"/>
        </xdr:cNvSpPr>
      </xdr:nvSpPr>
      <xdr:spPr bwMode="auto">
        <a:xfrm>
          <a:off x="72771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6589994" name="Text Box 4"/>
        <xdr:cNvSpPr txBox="1">
          <a:spLocks noChangeArrowheads="1"/>
        </xdr:cNvSpPr>
      </xdr:nvSpPr>
      <xdr:spPr bwMode="auto">
        <a:xfrm>
          <a:off x="7267575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89995" name="Text Box 4"/>
        <xdr:cNvSpPr txBox="1">
          <a:spLocks noChangeArrowheads="1"/>
        </xdr:cNvSpPr>
      </xdr:nvSpPr>
      <xdr:spPr bwMode="auto">
        <a:xfrm>
          <a:off x="72866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89996" name="Text Box 4"/>
        <xdr:cNvSpPr txBox="1">
          <a:spLocks noChangeArrowheads="1"/>
        </xdr:cNvSpPr>
      </xdr:nvSpPr>
      <xdr:spPr bwMode="auto">
        <a:xfrm>
          <a:off x="7267575" y="40862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6589997" name="Text Box 4"/>
        <xdr:cNvSpPr txBox="1">
          <a:spLocks noChangeArrowheads="1"/>
        </xdr:cNvSpPr>
      </xdr:nvSpPr>
      <xdr:spPr bwMode="auto">
        <a:xfrm>
          <a:off x="7267575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89998" name="Text Box 4"/>
        <xdr:cNvSpPr txBox="1">
          <a:spLocks noChangeArrowheads="1"/>
        </xdr:cNvSpPr>
      </xdr:nvSpPr>
      <xdr:spPr bwMode="auto">
        <a:xfrm>
          <a:off x="72771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6589999" name="Text Box 4"/>
        <xdr:cNvSpPr txBox="1">
          <a:spLocks noChangeArrowheads="1"/>
        </xdr:cNvSpPr>
      </xdr:nvSpPr>
      <xdr:spPr bwMode="auto">
        <a:xfrm>
          <a:off x="7267575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90000" name="Text Box 4"/>
        <xdr:cNvSpPr txBox="1">
          <a:spLocks noChangeArrowheads="1"/>
        </xdr:cNvSpPr>
      </xdr:nvSpPr>
      <xdr:spPr bwMode="auto">
        <a:xfrm>
          <a:off x="72866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90001" name="Text Box 4"/>
        <xdr:cNvSpPr txBox="1">
          <a:spLocks noChangeArrowheads="1"/>
        </xdr:cNvSpPr>
      </xdr:nvSpPr>
      <xdr:spPr bwMode="auto">
        <a:xfrm>
          <a:off x="7267575" y="40862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90002" name="Text Box 4"/>
        <xdr:cNvSpPr txBox="1">
          <a:spLocks noChangeArrowheads="1"/>
        </xdr:cNvSpPr>
      </xdr:nvSpPr>
      <xdr:spPr bwMode="auto">
        <a:xfrm>
          <a:off x="7286625" y="4086225"/>
          <a:ext cx="66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90003" name="Text Box 4"/>
        <xdr:cNvSpPr txBox="1">
          <a:spLocks noChangeArrowheads="1"/>
        </xdr:cNvSpPr>
      </xdr:nvSpPr>
      <xdr:spPr bwMode="auto">
        <a:xfrm>
          <a:off x="7258050" y="4086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90004" name="Text Box 4"/>
        <xdr:cNvSpPr txBox="1">
          <a:spLocks noChangeArrowheads="1"/>
        </xdr:cNvSpPr>
      </xdr:nvSpPr>
      <xdr:spPr bwMode="auto">
        <a:xfrm>
          <a:off x="7258050" y="4086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552450</xdr:colOff>
      <xdr:row>18</xdr:row>
      <xdr:rowOff>133350</xdr:rowOff>
    </xdr:to>
    <xdr:sp macro="" textlink="">
      <xdr:nvSpPr>
        <xdr:cNvPr id="6590005" name="Text Box 4"/>
        <xdr:cNvSpPr txBox="1">
          <a:spLocks noChangeArrowheads="1"/>
        </xdr:cNvSpPr>
      </xdr:nvSpPr>
      <xdr:spPr bwMode="auto">
        <a:xfrm>
          <a:off x="7267575" y="4086225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6590006" name="Text Box 15"/>
        <xdr:cNvSpPr txBox="1">
          <a:spLocks noChangeArrowheads="1"/>
        </xdr:cNvSpPr>
      </xdr:nvSpPr>
      <xdr:spPr bwMode="auto">
        <a:xfrm>
          <a:off x="728662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6590007" name="Text Box 15"/>
        <xdr:cNvSpPr txBox="1">
          <a:spLocks noChangeArrowheads="1"/>
        </xdr:cNvSpPr>
      </xdr:nvSpPr>
      <xdr:spPr bwMode="auto">
        <a:xfrm>
          <a:off x="7305675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66675</xdr:colOff>
      <xdr:row>18</xdr:row>
      <xdr:rowOff>133350</xdr:rowOff>
    </xdr:to>
    <xdr:sp macro="" textlink="">
      <xdr:nvSpPr>
        <xdr:cNvPr id="6590008" name="Text Box 15"/>
        <xdr:cNvSpPr txBox="1">
          <a:spLocks noChangeArrowheads="1"/>
        </xdr:cNvSpPr>
      </xdr:nvSpPr>
      <xdr:spPr bwMode="auto">
        <a:xfrm>
          <a:off x="7277100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66675</xdr:colOff>
      <xdr:row>18</xdr:row>
      <xdr:rowOff>133350</xdr:rowOff>
    </xdr:to>
    <xdr:sp macro="" textlink="">
      <xdr:nvSpPr>
        <xdr:cNvPr id="6590009" name="Text Box 15"/>
        <xdr:cNvSpPr txBox="1">
          <a:spLocks noChangeArrowheads="1"/>
        </xdr:cNvSpPr>
      </xdr:nvSpPr>
      <xdr:spPr bwMode="auto">
        <a:xfrm>
          <a:off x="7277100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18</xdr:row>
      <xdr:rowOff>9525</xdr:rowOff>
    </xdr:from>
    <xdr:to>
      <xdr:col>9</xdr:col>
      <xdr:colOff>85725</xdr:colOff>
      <xdr:row>18</xdr:row>
      <xdr:rowOff>133350</xdr:rowOff>
    </xdr:to>
    <xdr:sp macro="" textlink="">
      <xdr:nvSpPr>
        <xdr:cNvPr id="6590010" name="Text Box 15"/>
        <xdr:cNvSpPr txBox="1">
          <a:spLocks noChangeArrowheads="1"/>
        </xdr:cNvSpPr>
      </xdr:nvSpPr>
      <xdr:spPr bwMode="auto">
        <a:xfrm>
          <a:off x="7305675" y="40862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6590011" name="Text Box 15"/>
        <xdr:cNvSpPr txBox="1">
          <a:spLocks noChangeArrowheads="1"/>
        </xdr:cNvSpPr>
      </xdr:nvSpPr>
      <xdr:spPr bwMode="auto">
        <a:xfrm>
          <a:off x="7277100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6590012" name="Text Box 15"/>
        <xdr:cNvSpPr txBox="1">
          <a:spLocks noChangeArrowheads="1"/>
        </xdr:cNvSpPr>
      </xdr:nvSpPr>
      <xdr:spPr bwMode="auto">
        <a:xfrm>
          <a:off x="7277100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57150</xdr:colOff>
      <xdr:row>18</xdr:row>
      <xdr:rowOff>133350</xdr:rowOff>
    </xdr:to>
    <xdr:sp macro="" textlink="">
      <xdr:nvSpPr>
        <xdr:cNvPr id="6590013" name="Text Box 15"/>
        <xdr:cNvSpPr txBox="1">
          <a:spLocks noChangeArrowheads="1"/>
        </xdr:cNvSpPr>
      </xdr:nvSpPr>
      <xdr:spPr bwMode="auto">
        <a:xfrm>
          <a:off x="726757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57150</xdr:colOff>
      <xdr:row>18</xdr:row>
      <xdr:rowOff>133350</xdr:rowOff>
    </xdr:to>
    <xdr:sp macro="" textlink="">
      <xdr:nvSpPr>
        <xdr:cNvPr id="6590014" name="Text Box 15"/>
        <xdr:cNvSpPr txBox="1">
          <a:spLocks noChangeArrowheads="1"/>
        </xdr:cNvSpPr>
      </xdr:nvSpPr>
      <xdr:spPr bwMode="auto">
        <a:xfrm>
          <a:off x="726757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57150</xdr:colOff>
      <xdr:row>18</xdr:row>
      <xdr:rowOff>133350</xdr:rowOff>
    </xdr:to>
    <xdr:sp macro="" textlink="">
      <xdr:nvSpPr>
        <xdr:cNvPr id="6590015" name="Text Box 15"/>
        <xdr:cNvSpPr txBox="1">
          <a:spLocks noChangeArrowheads="1"/>
        </xdr:cNvSpPr>
      </xdr:nvSpPr>
      <xdr:spPr bwMode="auto">
        <a:xfrm>
          <a:off x="726757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18</xdr:row>
      <xdr:rowOff>9525</xdr:rowOff>
    </xdr:from>
    <xdr:to>
      <xdr:col>9</xdr:col>
      <xdr:colOff>85725</xdr:colOff>
      <xdr:row>18</xdr:row>
      <xdr:rowOff>133350</xdr:rowOff>
    </xdr:to>
    <xdr:sp macro="" textlink="">
      <xdr:nvSpPr>
        <xdr:cNvPr id="6590016" name="Text Box 15"/>
        <xdr:cNvSpPr txBox="1">
          <a:spLocks noChangeArrowheads="1"/>
        </xdr:cNvSpPr>
      </xdr:nvSpPr>
      <xdr:spPr bwMode="auto">
        <a:xfrm>
          <a:off x="7305675" y="40862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6590017" name="Text Box 15"/>
        <xdr:cNvSpPr txBox="1">
          <a:spLocks noChangeArrowheads="1"/>
        </xdr:cNvSpPr>
      </xdr:nvSpPr>
      <xdr:spPr bwMode="auto">
        <a:xfrm>
          <a:off x="7277100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6590018" name="Text Box 15"/>
        <xdr:cNvSpPr txBox="1">
          <a:spLocks noChangeArrowheads="1"/>
        </xdr:cNvSpPr>
      </xdr:nvSpPr>
      <xdr:spPr bwMode="auto">
        <a:xfrm>
          <a:off x="7277100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57150</xdr:colOff>
      <xdr:row>18</xdr:row>
      <xdr:rowOff>133350</xdr:rowOff>
    </xdr:to>
    <xdr:sp macro="" textlink="">
      <xdr:nvSpPr>
        <xdr:cNvPr id="6590019" name="Text Box 15"/>
        <xdr:cNvSpPr txBox="1">
          <a:spLocks noChangeArrowheads="1"/>
        </xdr:cNvSpPr>
      </xdr:nvSpPr>
      <xdr:spPr bwMode="auto">
        <a:xfrm>
          <a:off x="726757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57150</xdr:colOff>
      <xdr:row>18</xdr:row>
      <xdr:rowOff>133350</xdr:rowOff>
    </xdr:to>
    <xdr:sp macro="" textlink="">
      <xdr:nvSpPr>
        <xdr:cNvPr id="6590020" name="Text Box 15"/>
        <xdr:cNvSpPr txBox="1">
          <a:spLocks noChangeArrowheads="1"/>
        </xdr:cNvSpPr>
      </xdr:nvSpPr>
      <xdr:spPr bwMode="auto">
        <a:xfrm>
          <a:off x="726757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57150</xdr:colOff>
      <xdr:row>18</xdr:row>
      <xdr:rowOff>133350</xdr:rowOff>
    </xdr:to>
    <xdr:sp macro="" textlink="">
      <xdr:nvSpPr>
        <xdr:cNvPr id="6590021" name="Text Box 15"/>
        <xdr:cNvSpPr txBox="1">
          <a:spLocks noChangeArrowheads="1"/>
        </xdr:cNvSpPr>
      </xdr:nvSpPr>
      <xdr:spPr bwMode="auto">
        <a:xfrm>
          <a:off x="726757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90022" name="Text Box 15"/>
        <xdr:cNvSpPr txBox="1">
          <a:spLocks noChangeArrowheads="1"/>
        </xdr:cNvSpPr>
      </xdr:nvSpPr>
      <xdr:spPr bwMode="auto">
        <a:xfrm>
          <a:off x="726757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90023" name="Text Box 15"/>
        <xdr:cNvSpPr txBox="1">
          <a:spLocks noChangeArrowheads="1"/>
        </xdr:cNvSpPr>
      </xdr:nvSpPr>
      <xdr:spPr bwMode="auto">
        <a:xfrm>
          <a:off x="726757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90024" name="Text Box 15"/>
        <xdr:cNvSpPr txBox="1">
          <a:spLocks noChangeArrowheads="1"/>
        </xdr:cNvSpPr>
      </xdr:nvSpPr>
      <xdr:spPr bwMode="auto">
        <a:xfrm>
          <a:off x="726757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90025" name="Text Box 15"/>
        <xdr:cNvSpPr txBox="1">
          <a:spLocks noChangeArrowheads="1"/>
        </xdr:cNvSpPr>
      </xdr:nvSpPr>
      <xdr:spPr bwMode="auto">
        <a:xfrm>
          <a:off x="726757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47625</xdr:colOff>
      <xdr:row>17</xdr:row>
      <xdr:rowOff>133350</xdr:rowOff>
    </xdr:to>
    <xdr:sp macro="" textlink="">
      <xdr:nvSpPr>
        <xdr:cNvPr id="6590026" name="Text Box 4"/>
        <xdr:cNvSpPr txBox="1">
          <a:spLocks noChangeArrowheads="1"/>
        </xdr:cNvSpPr>
      </xdr:nvSpPr>
      <xdr:spPr bwMode="auto">
        <a:xfrm>
          <a:off x="72771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47625</xdr:colOff>
      <xdr:row>17</xdr:row>
      <xdr:rowOff>133350</xdr:rowOff>
    </xdr:to>
    <xdr:sp macro="" textlink="">
      <xdr:nvSpPr>
        <xdr:cNvPr id="6590027" name="Text Box 4"/>
        <xdr:cNvSpPr txBox="1">
          <a:spLocks noChangeArrowheads="1"/>
        </xdr:cNvSpPr>
      </xdr:nvSpPr>
      <xdr:spPr bwMode="auto">
        <a:xfrm>
          <a:off x="72771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90028" name="Text Box 4"/>
        <xdr:cNvSpPr txBox="1">
          <a:spLocks noChangeArrowheads="1"/>
        </xdr:cNvSpPr>
      </xdr:nvSpPr>
      <xdr:spPr bwMode="auto">
        <a:xfrm>
          <a:off x="72771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90029" name="Text Box 4"/>
        <xdr:cNvSpPr txBox="1">
          <a:spLocks noChangeArrowheads="1"/>
        </xdr:cNvSpPr>
      </xdr:nvSpPr>
      <xdr:spPr bwMode="auto">
        <a:xfrm>
          <a:off x="72771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200025</xdr:colOff>
      <xdr:row>17</xdr:row>
      <xdr:rowOff>133350</xdr:rowOff>
    </xdr:to>
    <xdr:sp macro="" textlink="">
      <xdr:nvSpPr>
        <xdr:cNvPr id="6590030" name="Text Box 4"/>
        <xdr:cNvSpPr txBox="1">
          <a:spLocks noChangeArrowheads="1"/>
        </xdr:cNvSpPr>
      </xdr:nvSpPr>
      <xdr:spPr bwMode="auto">
        <a:xfrm>
          <a:off x="7267575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200025</xdr:colOff>
      <xdr:row>17</xdr:row>
      <xdr:rowOff>133350</xdr:rowOff>
    </xdr:to>
    <xdr:sp macro="" textlink="">
      <xdr:nvSpPr>
        <xdr:cNvPr id="6590031" name="Text Box 4"/>
        <xdr:cNvSpPr txBox="1">
          <a:spLocks noChangeArrowheads="1"/>
        </xdr:cNvSpPr>
      </xdr:nvSpPr>
      <xdr:spPr bwMode="auto">
        <a:xfrm>
          <a:off x="7267575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200025</xdr:colOff>
      <xdr:row>17</xdr:row>
      <xdr:rowOff>133350</xdr:rowOff>
    </xdr:to>
    <xdr:sp macro="" textlink="">
      <xdr:nvSpPr>
        <xdr:cNvPr id="6590032" name="Text Box 4"/>
        <xdr:cNvSpPr txBox="1">
          <a:spLocks noChangeArrowheads="1"/>
        </xdr:cNvSpPr>
      </xdr:nvSpPr>
      <xdr:spPr bwMode="auto">
        <a:xfrm>
          <a:off x="7267575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200025</xdr:colOff>
      <xdr:row>17</xdr:row>
      <xdr:rowOff>133350</xdr:rowOff>
    </xdr:to>
    <xdr:sp macro="" textlink="">
      <xdr:nvSpPr>
        <xdr:cNvPr id="6590033" name="Text Box 4"/>
        <xdr:cNvSpPr txBox="1">
          <a:spLocks noChangeArrowheads="1"/>
        </xdr:cNvSpPr>
      </xdr:nvSpPr>
      <xdr:spPr bwMode="auto">
        <a:xfrm>
          <a:off x="7267575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200025</xdr:colOff>
      <xdr:row>17</xdr:row>
      <xdr:rowOff>133350</xdr:rowOff>
    </xdr:to>
    <xdr:sp macro="" textlink="">
      <xdr:nvSpPr>
        <xdr:cNvPr id="6590034" name="Text Box 4"/>
        <xdr:cNvSpPr txBox="1">
          <a:spLocks noChangeArrowheads="1"/>
        </xdr:cNvSpPr>
      </xdr:nvSpPr>
      <xdr:spPr bwMode="auto">
        <a:xfrm>
          <a:off x="7267575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200025</xdr:colOff>
      <xdr:row>17</xdr:row>
      <xdr:rowOff>133350</xdr:rowOff>
    </xdr:to>
    <xdr:sp macro="" textlink="">
      <xdr:nvSpPr>
        <xdr:cNvPr id="6590035" name="Text Box 4"/>
        <xdr:cNvSpPr txBox="1">
          <a:spLocks noChangeArrowheads="1"/>
        </xdr:cNvSpPr>
      </xdr:nvSpPr>
      <xdr:spPr bwMode="auto">
        <a:xfrm>
          <a:off x="7267575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200025</xdr:colOff>
      <xdr:row>17</xdr:row>
      <xdr:rowOff>133350</xdr:rowOff>
    </xdr:to>
    <xdr:sp macro="" textlink="">
      <xdr:nvSpPr>
        <xdr:cNvPr id="6590036" name="Text Box 4"/>
        <xdr:cNvSpPr txBox="1">
          <a:spLocks noChangeArrowheads="1"/>
        </xdr:cNvSpPr>
      </xdr:nvSpPr>
      <xdr:spPr bwMode="auto">
        <a:xfrm>
          <a:off x="7267575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200025</xdr:colOff>
      <xdr:row>17</xdr:row>
      <xdr:rowOff>133350</xdr:rowOff>
    </xdr:to>
    <xdr:sp macro="" textlink="">
      <xdr:nvSpPr>
        <xdr:cNvPr id="6590037" name="Text Box 4"/>
        <xdr:cNvSpPr txBox="1">
          <a:spLocks noChangeArrowheads="1"/>
        </xdr:cNvSpPr>
      </xdr:nvSpPr>
      <xdr:spPr bwMode="auto">
        <a:xfrm>
          <a:off x="7267575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200025</xdr:colOff>
      <xdr:row>17</xdr:row>
      <xdr:rowOff>133350</xdr:rowOff>
    </xdr:to>
    <xdr:sp macro="" textlink="">
      <xdr:nvSpPr>
        <xdr:cNvPr id="6590038" name="Text Box 4"/>
        <xdr:cNvSpPr txBox="1">
          <a:spLocks noChangeArrowheads="1"/>
        </xdr:cNvSpPr>
      </xdr:nvSpPr>
      <xdr:spPr bwMode="auto">
        <a:xfrm>
          <a:off x="7267575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200025</xdr:colOff>
      <xdr:row>17</xdr:row>
      <xdr:rowOff>133350</xdr:rowOff>
    </xdr:to>
    <xdr:sp macro="" textlink="">
      <xdr:nvSpPr>
        <xdr:cNvPr id="6590039" name="Text Box 4"/>
        <xdr:cNvSpPr txBox="1">
          <a:spLocks noChangeArrowheads="1"/>
        </xdr:cNvSpPr>
      </xdr:nvSpPr>
      <xdr:spPr bwMode="auto">
        <a:xfrm>
          <a:off x="7267575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85725</xdr:colOff>
      <xdr:row>18</xdr:row>
      <xdr:rowOff>133350</xdr:rowOff>
    </xdr:to>
    <xdr:sp macro="" textlink="">
      <xdr:nvSpPr>
        <xdr:cNvPr id="6590040" name="Text Box 4"/>
        <xdr:cNvSpPr txBox="1">
          <a:spLocks noChangeArrowheads="1"/>
        </xdr:cNvSpPr>
      </xdr:nvSpPr>
      <xdr:spPr bwMode="auto">
        <a:xfrm>
          <a:off x="7267575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6590041" name="Text Box 4"/>
        <xdr:cNvSpPr txBox="1">
          <a:spLocks noChangeArrowheads="1"/>
        </xdr:cNvSpPr>
      </xdr:nvSpPr>
      <xdr:spPr bwMode="auto">
        <a:xfrm>
          <a:off x="726757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90042" name="Text Box 4"/>
        <xdr:cNvSpPr txBox="1">
          <a:spLocks noChangeArrowheads="1"/>
        </xdr:cNvSpPr>
      </xdr:nvSpPr>
      <xdr:spPr bwMode="auto">
        <a:xfrm>
          <a:off x="7267575" y="4086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6590043" name="Text Box 4"/>
        <xdr:cNvSpPr txBox="1">
          <a:spLocks noChangeArrowheads="1"/>
        </xdr:cNvSpPr>
      </xdr:nvSpPr>
      <xdr:spPr bwMode="auto">
        <a:xfrm>
          <a:off x="726757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104775</xdr:colOff>
      <xdr:row>18</xdr:row>
      <xdr:rowOff>133350</xdr:rowOff>
    </xdr:to>
    <xdr:sp macro="" textlink="">
      <xdr:nvSpPr>
        <xdr:cNvPr id="6590044" name="Text Box 4"/>
        <xdr:cNvSpPr txBox="1">
          <a:spLocks noChangeArrowheads="1"/>
        </xdr:cNvSpPr>
      </xdr:nvSpPr>
      <xdr:spPr bwMode="auto">
        <a:xfrm>
          <a:off x="726757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6590045" name="Text Box 4"/>
        <xdr:cNvSpPr txBox="1">
          <a:spLocks noChangeArrowheads="1"/>
        </xdr:cNvSpPr>
      </xdr:nvSpPr>
      <xdr:spPr bwMode="auto">
        <a:xfrm>
          <a:off x="7277100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104775</xdr:colOff>
      <xdr:row>18</xdr:row>
      <xdr:rowOff>133350</xdr:rowOff>
    </xdr:to>
    <xdr:sp macro="" textlink="">
      <xdr:nvSpPr>
        <xdr:cNvPr id="6590046" name="Text Box 4"/>
        <xdr:cNvSpPr txBox="1">
          <a:spLocks noChangeArrowheads="1"/>
        </xdr:cNvSpPr>
      </xdr:nvSpPr>
      <xdr:spPr bwMode="auto">
        <a:xfrm>
          <a:off x="726757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6590047" name="Text Box 4"/>
        <xdr:cNvSpPr txBox="1">
          <a:spLocks noChangeArrowheads="1"/>
        </xdr:cNvSpPr>
      </xdr:nvSpPr>
      <xdr:spPr bwMode="auto">
        <a:xfrm>
          <a:off x="7286625" y="4086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6590048" name="Text Box 4"/>
        <xdr:cNvSpPr txBox="1">
          <a:spLocks noChangeArrowheads="1"/>
        </xdr:cNvSpPr>
      </xdr:nvSpPr>
      <xdr:spPr bwMode="auto">
        <a:xfrm>
          <a:off x="7267575" y="4086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104775</xdr:colOff>
      <xdr:row>18</xdr:row>
      <xdr:rowOff>133350</xdr:rowOff>
    </xdr:to>
    <xdr:sp macro="" textlink="">
      <xdr:nvSpPr>
        <xdr:cNvPr id="6590049" name="Text Box 4"/>
        <xdr:cNvSpPr txBox="1">
          <a:spLocks noChangeArrowheads="1"/>
        </xdr:cNvSpPr>
      </xdr:nvSpPr>
      <xdr:spPr bwMode="auto">
        <a:xfrm>
          <a:off x="726757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6590050" name="Text Box 4"/>
        <xdr:cNvSpPr txBox="1">
          <a:spLocks noChangeArrowheads="1"/>
        </xdr:cNvSpPr>
      </xdr:nvSpPr>
      <xdr:spPr bwMode="auto">
        <a:xfrm>
          <a:off x="7277100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104775</xdr:colOff>
      <xdr:row>18</xdr:row>
      <xdr:rowOff>133350</xdr:rowOff>
    </xdr:to>
    <xdr:sp macro="" textlink="">
      <xdr:nvSpPr>
        <xdr:cNvPr id="6590051" name="Text Box 4"/>
        <xdr:cNvSpPr txBox="1">
          <a:spLocks noChangeArrowheads="1"/>
        </xdr:cNvSpPr>
      </xdr:nvSpPr>
      <xdr:spPr bwMode="auto">
        <a:xfrm>
          <a:off x="726757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6590052" name="Text Box 4"/>
        <xdr:cNvSpPr txBox="1">
          <a:spLocks noChangeArrowheads="1"/>
        </xdr:cNvSpPr>
      </xdr:nvSpPr>
      <xdr:spPr bwMode="auto">
        <a:xfrm>
          <a:off x="7286625" y="4086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6590053" name="Text Box 4"/>
        <xdr:cNvSpPr txBox="1">
          <a:spLocks noChangeArrowheads="1"/>
        </xdr:cNvSpPr>
      </xdr:nvSpPr>
      <xdr:spPr bwMode="auto">
        <a:xfrm>
          <a:off x="7267575" y="4086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6590054" name="Text Box 4"/>
        <xdr:cNvSpPr txBox="1">
          <a:spLocks noChangeArrowheads="1"/>
        </xdr:cNvSpPr>
      </xdr:nvSpPr>
      <xdr:spPr bwMode="auto">
        <a:xfrm>
          <a:off x="728662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6590055" name="Text Box 4"/>
        <xdr:cNvSpPr txBox="1">
          <a:spLocks noChangeArrowheads="1"/>
        </xdr:cNvSpPr>
      </xdr:nvSpPr>
      <xdr:spPr bwMode="auto">
        <a:xfrm>
          <a:off x="7258050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6590056" name="Text Box 4"/>
        <xdr:cNvSpPr txBox="1">
          <a:spLocks noChangeArrowheads="1"/>
        </xdr:cNvSpPr>
      </xdr:nvSpPr>
      <xdr:spPr bwMode="auto">
        <a:xfrm>
          <a:off x="7258050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66675</xdr:colOff>
      <xdr:row>18</xdr:row>
      <xdr:rowOff>133350</xdr:rowOff>
    </xdr:to>
    <xdr:sp macro="" textlink="">
      <xdr:nvSpPr>
        <xdr:cNvPr id="6590057" name="Text Box 4"/>
        <xdr:cNvSpPr txBox="1">
          <a:spLocks noChangeArrowheads="1"/>
        </xdr:cNvSpPr>
      </xdr:nvSpPr>
      <xdr:spPr bwMode="auto">
        <a:xfrm>
          <a:off x="7267575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142875</xdr:colOff>
      <xdr:row>18</xdr:row>
      <xdr:rowOff>133350</xdr:rowOff>
    </xdr:to>
    <xdr:sp macro="" textlink="">
      <xdr:nvSpPr>
        <xdr:cNvPr id="6590058" name="Text Box 15"/>
        <xdr:cNvSpPr txBox="1">
          <a:spLocks noChangeArrowheads="1"/>
        </xdr:cNvSpPr>
      </xdr:nvSpPr>
      <xdr:spPr bwMode="auto">
        <a:xfrm>
          <a:off x="728662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18</xdr:row>
      <xdr:rowOff>9525</xdr:rowOff>
    </xdr:from>
    <xdr:to>
      <xdr:col>9</xdr:col>
      <xdr:colOff>142875</xdr:colOff>
      <xdr:row>18</xdr:row>
      <xdr:rowOff>133350</xdr:rowOff>
    </xdr:to>
    <xdr:sp macro="" textlink="">
      <xdr:nvSpPr>
        <xdr:cNvPr id="6590059" name="Text Box 15"/>
        <xdr:cNvSpPr txBox="1">
          <a:spLocks noChangeArrowheads="1"/>
        </xdr:cNvSpPr>
      </xdr:nvSpPr>
      <xdr:spPr bwMode="auto">
        <a:xfrm>
          <a:off x="730567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0060" name="Text Box 15"/>
        <xdr:cNvSpPr txBox="1">
          <a:spLocks noChangeArrowheads="1"/>
        </xdr:cNvSpPr>
      </xdr:nvSpPr>
      <xdr:spPr bwMode="auto">
        <a:xfrm>
          <a:off x="7277100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0061" name="Text Box 15"/>
        <xdr:cNvSpPr txBox="1">
          <a:spLocks noChangeArrowheads="1"/>
        </xdr:cNvSpPr>
      </xdr:nvSpPr>
      <xdr:spPr bwMode="auto">
        <a:xfrm>
          <a:off x="7277100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6590062" name="Text Box 15"/>
        <xdr:cNvSpPr txBox="1">
          <a:spLocks noChangeArrowheads="1"/>
        </xdr:cNvSpPr>
      </xdr:nvSpPr>
      <xdr:spPr bwMode="auto">
        <a:xfrm>
          <a:off x="7305675" y="4086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142875</xdr:colOff>
      <xdr:row>18</xdr:row>
      <xdr:rowOff>133350</xdr:rowOff>
    </xdr:to>
    <xdr:sp macro="" textlink="">
      <xdr:nvSpPr>
        <xdr:cNvPr id="6590063" name="Text Box 15"/>
        <xdr:cNvSpPr txBox="1">
          <a:spLocks noChangeArrowheads="1"/>
        </xdr:cNvSpPr>
      </xdr:nvSpPr>
      <xdr:spPr bwMode="auto">
        <a:xfrm>
          <a:off x="7277100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142875</xdr:colOff>
      <xdr:row>18</xdr:row>
      <xdr:rowOff>133350</xdr:rowOff>
    </xdr:to>
    <xdr:sp macro="" textlink="">
      <xdr:nvSpPr>
        <xdr:cNvPr id="6590064" name="Text Box 15"/>
        <xdr:cNvSpPr txBox="1">
          <a:spLocks noChangeArrowheads="1"/>
        </xdr:cNvSpPr>
      </xdr:nvSpPr>
      <xdr:spPr bwMode="auto">
        <a:xfrm>
          <a:off x="7277100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90065" name="Text Box 15"/>
        <xdr:cNvSpPr txBox="1">
          <a:spLocks noChangeArrowheads="1"/>
        </xdr:cNvSpPr>
      </xdr:nvSpPr>
      <xdr:spPr bwMode="auto">
        <a:xfrm>
          <a:off x="726757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90066" name="Text Box 15"/>
        <xdr:cNvSpPr txBox="1">
          <a:spLocks noChangeArrowheads="1"/>
        </xdr:cNvSpPr>
      </xdr:nvSpPr>
      <xdr:spPr bwMode="auto">
        <a:xfrm>
          <a:off x="726757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90067" name="Text Box 15"/>
        <xdr:cNvSpPr txBox="1">
          <a:spLocks noChangeArrowheads="1"/>
        </xdr:cNvSpPr>
      </xdr:nvSpPr>
      <xdr:spPr bwMode="auto">
        <a:xfrm>
          <a:off x="726757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6590068" name="Text Box 15"/>
        <xdr:cNvSpPr txBox="1">
          <a:spLocks noChangeArrowheads="1"/>
        </xdr:cNvSpPr>
      </xdr:nvSpPr>
      <xdr:spPr bwMode="auto">
        <a:xfrm>
          <a:off x="7305675" y="4086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142875</xdr:colOff>
      <xdr:row>18</xdr:row>
      <xdr:rowOff>133350</xdr:rowOff>
    </xdr:to>
    <xdr:sp macro="" textlink="">
      <xdr:nvSpPr>
        <xdr:cNvPr id="6590069" name="Text Box 15"/>
        <xdr:cNvSpPr txBox="1">
          <a:spLocks noChangeArrowheads="1"/>
        </xdr:cNvSpPr>
      </xdr:nvSpPr>
      <xdr:spPr bwMode="auto">
        <a:xfrm>
          <a:off x="7277100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142875</xdr:colOff>
      <xdr:row>18</xdr:row>
      <xdr:rowOff>133350</xdr:rowOff>
    </xdr:to>
    <xdr:sp macro="" textlink="">
      <xdr:nvSpPr>
        <xdr:cNvPr id="6590070" name="Text Box 15"/>
        <xdr:cNvSpPr txBox="1">
          <a:spLocks noChangeArrowheads="1"/>
        </xdr:cNvSpPr>
      </xdr:nvSpPr>
      <xdr:spPr bwMode="auto">
        <a:xfrm>
          <a:off x="7277100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90071" name="Text Box 15"/>
        <xdr:cNvSpPr txBox="1">
          <a:spLocks noChangeArrowheads="1"/>
        </xdr:cNvSpPr>
      </xdr:nvSpPr>
      <xdr:spPr bwMode="auto">
        <a:xfrm>
          <a:off x="726757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90072" name="Text Box 15"/>
        <xdr:cNvSpPr txBox="1">
          <a:spLocks noChangeArrowheads="1"/>
        </xdr:cNvSpPr>
      </xdr:nvSpPr>
      <xdr:spPr bwMode="auto">
        <a:xfrm>
          <a:off x="726757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90073" name="Text Box 15"/>
        <xdr:cNvSpPr txBox="1">
          <a:spLocks noChangeArrowheads="1"/>
        </xdr:cNvSpPr>
      </xdr:nvSpPr>
      <xdr:spPr bwMode="auto">
        <a:xfrm>
          <a:off x="726757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6590074" name="Text Box 15"/>
        <xdr:cNvSpPr txBox="1">
          <a:spLocks noChangeArrowheads="1"/>
        </xdr:cNvSpPr>
      </xdr:nvSpPr>
      <xdr:spPr bwMode="auto">
        <a:xfrm>
          <a:off x="726757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6590075" name="Text Box 15"/>
        <xdr:cNvSpPr txBox="1">
          <a:spLocks noChangeArrowheads="1"/>
        </xdr:cNvSpPr>
      </xdr:nvSpPr>
      <xdr:spPr bwMode="auto">
        <a:xfrm>
          <a:off x="726757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6590076" name="Text Box 15"/>
        <xdr:cNvSpPr txBox="1">
          <a:spLocks noChangeArrowheads="1"/>
        </xdr:cNvSpPr>
      </xdr:nvSpPr>
      <xdr:spPr bwMode="auto">
        <a:xfrm>
          <a:off x="726757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6590077" name="Text Box 15"/>
        <xdr:cNvSpPr txBox="1">
          <a:spLocks noChangeArrowheads="1"/>
        </xdr:cNvSpPr>
      </xdr:nvSpPr>
      <xdr:spPr bwMode="auto">
        <a:xfrm>
          <a:off x="726757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104775</xdr:rowOff>
    </xdr:to>
    <xdr:sp macro="" textlink="">
      <xdr:nvSpPr>
        <xdr:cNvPr id="6590078" name="Text Box 4"/>
        <xdr:cNvSpPr txBox="1">
          <a:spLocks noChangeArrowheads="1"/>
        </xdr:cNvSpPr>
      </xdr:nvSpPr>
      <xdr:spPr bwMode="auto">
        <a:xfrm>
          <a:off x="72771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104775</xdr:rowOff>
    </xdr:to>
    <xdr:sp macro="" textlink="">
      <xdr:nvSpPr>
        <xdr:cNvPr id="6590079" name="Text Box 4"/>
        <xdr:cNvSpPr txBox="1">
          <a:spLocks noChangeArrowheads="1"/>
        </xdr:cNvSpPr>
      </xdr:nvSpPr>
      <xdr:spPr bwMode="auto">
        <a:xfrm>
          <a:off x="72771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104775</xdr:rowOff>
    </xdr:to>
    <xdr:sp macro="" textlink="">
      <xdr:nvSpPr>
        <xdr:cNvPr id="6590080" name="Text Box 4"/>
        <xdr:cNvSpPr txBox="1">
          <a:spLocks noChangeArrowheads="1"/>
        </xdr:cNvSpPr>
      </xdr:nvSpPr>
      <xdr:spPr bwMode="auto">
        <a:xfrm>
          <a:off x="72771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104775</xdr:rowOff>
    </xdr:to>
    <xdr:sp macro="" textlink="">
      <xdr:nvSpPr>
        <xdr:cNvPr id="6590081" name="Text Box 4"/>
        <xdr:cNvSpPr txBox="1">
          <a:spLocks noChangeArrowheads="1"/>
        </xdr:cNvSpPr>
      </xdr:nvSpPr>
      <xdr:spPr bwMode="auto">
        <a:xfrm>
          <a:off x="72771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104775</xdr:rowOff>
    </xdr:to>
    <xdr:sp macro="" textlink="">
      <xdr:nvSpPr>
        <xdr:cNvPr id="6590082" name="Text Box 4"/>
        <xdr:cNvSpPr txBox="1">
          <a:spLocks noChangeArrowheads="1"/>
        </xdr:cNvSpPr>
      </xdr:nvSpPr>
      <xdr:spPr bwMode="auto">
        <a:xfrm>
          <a:off x="72771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19050</xdr:colOff>
      <xdr:row>17</xdr:row>
      <xdr:rowOff>104775</xdr:rowOff>
    </xdr:to>
    <xdr:sp macro="" textlink="">
      <xdr:nvSpPr>
        <xdr:cNvPr id="6590083" name="Text Box 4"/>
        <xdr:cNvSpPr txBox="1">
          <a:spLocks noChangeArrowheads="1"/>
        </xdr:cNvSpPr>
      </xdr:nvSpPr>
      <xdr:spPr bwMode="auto">
        <a:xfrm>
          <a:off x="728662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19050</xdr:colOff>
      <xdr:row>17</xdr:row>
      <xdr:rowOff>104775</xdr:rowOff>
    </xdr:to>
    <xdr:sp macro="" textlink="">
      <xdr:nvSpPr>
        <xdr:cNvPr id="6590084" name="Text Box 4"/>
        <xdr:cNvSpPr txBox="1">
          <a:spLocks noChangeArrowheads="1"/>
        </xdr:cNvSpPr>
      </xdr:nvSpPr>
      <xdr:spPr bwMode="auto">
        <a:xfrm>
          <a:off x="7258050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19050</xdr:colOff>
      <xdr:row>17</xdr:row>
      <xdr:rowOff>104775</xdr:rowOff>
    </xdr:to>
    <xdr:sp macro="" textlink="">
      <xdr:nvSpPr>
        <xdr:cNvPr id="6590085" name="Text Box 4"/>
        <xdr:cNvSpPr txBox="1">
          <a:spLocks noChangeArrowheads="1"/>
        </xdr:cNvSpPr>
      </xdr:nvSpPr>
      <xdr:spPr bwMode="auto">
        <a:xfrm>
          <a:off x="7258050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9525</xdr:colOff>
      <xdr:row>17</xdr:row>
      <xdr:rowOff>104775</xdr:rowOff>
    </xdr:to>
    <xdr:sp macro="" textlink="">
      <xdr:nvSpPr>
        <xdr:cNvPr id="6590086" name="Text Box 4"/>
        <xdr:cNvSpPr txBox="1">
          <a:spLocks noChangeArrowheads="1"/>
        </xdr:cNvSpPr>
      </xdr:nvSpPr>
      <xdr:spPr bwMode="auto">
        <a:xfrm>
          <a:off x="7267575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9525</xdr:colOff>
      <xdr:row>17</xdr:row>
      <xdr:rowOff>104775</xdr:rowOff>
    </xdr:to>
    <xdr:sp macro="" textlink="">
      <xdr:nvSpPr>
        <xdr:cNvPr id="6590087" name="Text Box 4"/>
        <xdr:cNvSpPr txBox="1">
          <a:spLocks noChangeArrowheads="1"/>
        </xdr:cNvSpPr>
      </xdr:nvSpPr>
      <xdr:spPr bwMode="auto">
        <a:xfrm>
          <a:off x="7267575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90088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90089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90090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90091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90092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093" name="Text Box 4"/>
        <xdr:cNvSpPr txBox="1">
          <a:spLocks noChangeArrowheads="1"/>
        </xdr:cNvSpPr>
      </xdr:nvSpPr>
      <xdr:spPr bwMode="auto">
        <a:xfrm>
          <a:off x="72866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094" name="Text Box 4"/>
        <xdr:cNvSpPr txBox="1">
          <a:spLocks noChangeArrowheads="1"/>
        </xdr:cNvSpPr>
      </xdr:nvSpPr>
      <xdr:spPr bwMode="auto">
        <a:xfrm>
          <a:off x="72580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095" name="Text Box 4"/>
        <xdr:cNvSpPr txBox="1">
          <a:spLocks noChangeArrowheads="1"/>
        </xdr:cNvSpPr>
      </xdr:nvSpPr>
      <xdr:spPr bwMode="auto">
        <a:xfrm>
          <a:off x="72580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096" name="Text Box 4"/>
        <xdr:cNvSpPr txBox="1">
          <a:spLocks noChangeArrowheads="1"/>
        </xdr:cNvSpPr>
      </xdr:nvSpPr>
      <xdr:spPr bwMode="auto">
        <a:xfrm>
          <a:off x="72675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097" name="Text Box 4"/>
        <xdr:cNvSpPr txBox="1">
          <a:spLocks noChangeArrowheads="1"/>
        </xdr:cNvSpPr>
      </xdr:nvSpPr>
      <xdr:spPr bwMode="auto">
        <a:xfrm>
          <a:off x="72675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90098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90099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90100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90101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90102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103" name="Text Box 4"/>
        <xdr:cNvSpPr txBox="1">
          <a:spLocks noChangeArrowheads="1"/>
        </xdr:cNvSpPr>
      </xdr:nvSpPr>
      <xdr:spPr bwMode="auto">
        <a:xfrm>
          <a:off x="72866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104" name="Text Box 4"/>
        <xdr:cNvSpPr txBox="1">
          <a:spLocks noChangeArrowheads="1"/>
        </xdr:cNvSpPr>
      </xdr:nvSpPr>
      <xdr:spPr bwMode="auto">
        <a:xfrm>
          <a:off x="72580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105" name="Text Box 4"/>
        <xdr:cNvSpPr txBox="1">
          <a:spLocks noChangeArrowheads="1"/>
        </xdr:cNvSpPr>
      </xdr:nvSpPr>
      <xdr:spPr bwMode="auto">
        <a:xfrm>
          <a:off x="72580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106" name="Text Box 4"/>
        <xdr:cNvSpPr txBox="1">
          <a:spLocks noChangeArrowheads="1"/>
        </xdr:cNvSpPr>
      </xdr:nvSpPr>
      <xdr:spPr bwMode="auto">
        <a:xfrm>
          <a:off x="72675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107" name="Text Box 4"/>
        <xdr:cNvSpPr txBox="1">
          <a:spLocks noChangeArrowheads="1"/>
        </xdr:cNvSpPr>
      </xdr:nvSpPr>
      <xdr:spPr bwMode="auto">
        <a:xfrm>
          <a:off x="72675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90108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90109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90110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90111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90112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113" name="Text Box 4"/>
        <xdr:cNvSpPr txBox="1">
          <a:spLocks noChangeArrowheads="1"/>
        </xdr:cNvSpPr>
      </xdr:nvSpPr>
      <xdr:spPr bwMode="auto">
        <a:xfrm>
          <a:off x="72866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114" name="Text Box 4"/>
        <xdr:cNvSpPr txBox="1">
          <a:spLocks noChangeArrowheads="1"/>
        </xdr:cNvSpPr>
      </xdr:nvSpPr>
      <xdr:spPr bwMode="auto">
        <a:xfrm>
          <a:off x="72580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115" name="Text Box 4"/>
        <xdr:cNvSpPr txBox="1">
          <a:spLocks noChangeArrowheads="1"/>
        </xdr:cNvSpPr>
      </xdr:nvSpPr>
      <xdr:spPr bwMode="auto">
        <a:xfrm>
          <a:off x="72580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116" name="Text Box 4"/>
        <xdr:cNvSpPr txBox="1">
          <a:spLocks noChangeArrowheads="1"/>
        </xdr:cNvSpPr>
      </xdr:nvSpPr>
      <xdr:spPr bwMode="auto">
        <a:xfrm>
          <a:off x="72675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117" name="Text Box 4"/>
        <xdr:cNvSpPr txBox="1">
          <a:spLocks noChangeArrowheads="1"/>
        </xdr:cNvSpPr>
      </xdr:nvSpPr>
      <xdr:spPr bwMode="auto">
        <a:xfrm>
          <a:off x="72675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90118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90119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90120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90121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90122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123" name="Text Box 4"/>
        <xdr:cNvSpPr txBox="1">
          <a:spLocks noChangeArrowheads="1"/>
        </xdr:cNvSpPr>
      </xdr:nvSpPr>
      <xdr:spPr bwMode="auto">
        <a:xfrm>
          <a:off x="72866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124" name="Text Box 4"/>
        <xdr:cNvSpPr txBox="1">
          <a:spLocks noChangeArrowheads="1"/>
        </xdr:cNvSpPr>
      </xdr:nvSpPr>
      <xdr:spPr bwMode="auto">
        <a:xfrm>
          <a:off x="72580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125" name="Text Box 4"/>
        <xdr:cNvSpPr txBox="1">
          <a:spLocks noChangeArrowheads="1"/>
        </xdr:cNvSpPr>
      </xdr:nvSpPr>
      <xdr:spPr bwMode="auto">
        <a:xfrm>
          <a:off x="72580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126" name="Text Box 4"/>
        <xdr:cNvSpPr txBox="1">
          <a:spLocks noChangeArrowheads="1"/>
        </xdr:cNvSpPr>
      </xdr:nvSpPr>
      <xdr:spPr bwMode="auto">
        <a:xfrm>
          <a:off x="72675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127" name="Text Box 4"/>
        <xdr:cNvSpPr txBox="1">
          <a:spLocks noChangeArrowheads="1"/>
        </xdr:cNvSpPr>
      </xdr:nvSpPr>
      <xdr:spPr bwMode="auto">
        <a:xfrm>
          <a:off x="72675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90128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90129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90130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90131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6590132" name="Text Box 4"/>
        <xdr:cNvSpPr txBox="1">
          <a:spLocks noChangeArrowheads="1"/>
        </xdr:cNvSpPr>
      </xdr:nvSpPr>
      <xdr:spPr bwMode="auto">
        <a:xfrm>
          <a:off x="72771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133" name="Text Box 4"/>
        <xdr:cNvSpPr txBox="1">
          <a:spLocks noChangeArrowheads="1"/>
        </xdr:cNvSpPr>
      </xdr:nvSpPr>
      <xdr:spPr bwMode="auto">
        <a:xfrm>
          <a:off x="72866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134" name="Text Box 4"/>
        <xdr:cNvSpPr txBox="1">
          <a:spLocks noChangeArrowheads="1"/>
        </xdr:cNvSpPr>
      </xdr:nvSpPr>
      <xdr:spPr bwMode="auto">
        <a:xfrm>
          <a:off x="72580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135" name="Text Box 4"/>
        <xdr:cNvSpPr txBox="1">
          <a:spLocks noChangeArrowheads="1"/>
        </xdr:cNvSpPr>
      </xdr:nvSpPr>
      <xdr:spPr bwMode="auto">
        <a:xfrm>
          <a:off x="72580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136" name="Text Box 4"/>
        <xdr:cNvSpPr txBox="1">
          <a:spLocks noChangeArrowheads="1"/>
        </xdr:cNvSpPr>
      </xdr:nvSpPr>
      <xdr:spPr bwMode="auto">
        <a:xfrm>
          <a:off x="72675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137" name="Text Box 4"/>
        <xdr:cNvSpPr txBox="1">
          <a:spLocks noChangeArrowheads="1"/>
        </xdr:cNvSpPr>
      </xdr:nvSpPr>
      <xdr:spPr bwMode="auto">
        <a:xfrm>
          <a:off x="72675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138" name="Text Box 4"/>
        <xdr:cNvSpPr txBox="1">
          <a:spLocks noChangeArrowheads="1"/>
        </xdr:cNvSpPr>
      </xdr:nvSpPr>
      <xdr:spPr bwMode="auto">
        <a:xfrm>
          <a:off x="72771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139" name="Text Box 4"/>
        <xdr:cNvSpPr txBox="1">
          <a:spLocks noChangeArrowheads="1"/>
        </xdr:cNvSpPr>
      </xdr:nvSpPr>
      <xdr:spPr bwMode="auto">
        <a:xfrm>
          <a:off x="72771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140" name="Text Box 4"/>
        <xdr:cNvSpPr txBox="1">
          <a:spLocks noChangeArrowheads="1"/>
        </xdr:cNvSpPr>
      </xdr:nvSpPr>
      <xdr:spPr bwMode="auto">
        <a:xfrm>
          <a:off x="72771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141" name="Text Box 4"/>
        <xdr:cNvSpPr txBox="1">
          <a:spLocks noChangeArrowheads="1"/>
        </xdr:cNvSpPr>
      </xdr:nvSpPr>
      <xdr:spPr bwMode="auto">
        <a:xfrm>
          <a:off x="72771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142" name="Text Box 4"/>
        <xdr:cNvSpPr txBox="1">
          <a:spLocks noChangeArrowheads="1"/>
        </xdr:cNvSpPr>
      </xdr:nvSpPr>
      <xdr:spPr bwMode="auto">
        <a:xfrm>
          <a:off x="72771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143" name="Text Box 4"/>
        <xdr:cNvSpPr txBox="1">
          <a:spLocks noChangeArrowheads="1"/>
        </xdr:cNvSpPr>
      </xdr:nvSpPr>
      <xdr:spPr bwMode="auto">
        <a:xfrm>
          <a:off x="728662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144" name="Text Box 4"/>
        <xdr:cNvSpPr txBox="1">
          <a:spLocks noChangeArrowheads="1"/>
        </xdr:cNvSpPr>
      </xdr:nvSpPr>
      <xdr:spPr bwMode="auto">
        <a:xfrm>
          <a:off x="725805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145" name="Text Box 4"/>
        <xdr:cNvSpPr txBox="1">
          <a:spLocks noChangeArrowheads="1"/>
        </xdr:cNvSpPr>
      </xdr:nvSpPr>
      <xdr:spPr bwMode="auto">
        <a:xfrm>
          <a:off x="725805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146" name="Text Box 4"/>
        <xdr:cNvSpPr txBox="1">
          <a:spLocks noChangeArrowheads="1"/>
        </xdr:cNvSpPr>
      </xdr:nvSpPr>
      <xdr:spPr bwMode="auto">
        <a:xfrm>
          <a:off x="72675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147" name="Text Box 4"/>
        <xdr:cNvSpPr txBox="1">
          <a:spLocks noChangeArrowheads="1"/>
        </xdr:cNvSpPr>
      </xdr:nvSpPr>
      <xdr:spPr bwMode="auto">
        <a:xfrm>
          <a:off x="72675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148" name="Text Box 15"/>
        <xdr:cNvSpPr txBox="1">
          <a:spLocks noChangeArrowheads="1"/>
        </xdr:cNvSpPr>
      </xdr:nvSpPr>
      <xdr:spPr bwMode="auto">
        <a:xfrm>
          <a:off x="72675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149" name="Text Box 15"/>
        <xdr:cNvSpPr txBox="1">
          <a:spLocks noChangeArrowheads="1"/>
        </xdr:cNvSpPr>
      </xdr:nvSpPr>
      <xdr:spPr bwMode="auto">
        <a:xfrm>
          <a:off x="72675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150" name="Text Box 15"/>
        <xdr:cNvSpPr txBox="1">
          <a:spLocks noChangeArrowheads="1"/>
        </xdr:cNvSpPr>
      </xdr:nvSpPr>
      <xdr:spPr bwMode="auto">
        <a:xfrm>
          <a:off x="72675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151" name="Text Box 15"/>
        <xdr:cNvSpPr txBox="1">
          <a:spLocks noChangeArrowheads="1"/>
        </xdr:cNvSpPr>
      </xdr:nvSpPr>
      <xdr:spPr bwMode="auto">
        <a:xfrm>
          <a:off x="72675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152" name="Text Box 15"/>
        <xdr:cNvSpPr txBox="1">
          <a:spLocks noChangeArrowheads="1"/>
        </xdr:cNvSpPr>
      </xdr:nvSpPr>
      <xdr:spPr bwMode="auto">
        <a:xfrm>
          <a:off x="72675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153" name="Text Box 4"/>
        <xdr:cNvSpPr txBox="1">
          <a:spLocks noChangeArrowheads="1"/>
        </xdr:cNvSpPr>
      </xdr:nvSpPr>
      <xdr:spPr bwMode="auto">
        <a:xfrm>
          <a:off x="72771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154" name="Text Box 4"/>
        <xdr:cNvSpPr txBox="1">
          <a:spLocks noChangeArrowheads="1"/>
        </xdr:cNvSpPr>
      </xdr:nvSpPr>
      <xdr:spPr bwMode="auto">
        <a:xfrm>
          <a:off x="72771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155" name="Text Box 4"/>
        <xdr:cNvSpPr txBox="1">
          <a:spLocks noChangeArrowheads="1"/>
        </xdr:cNvSpPr>
      </xdr:nvSpPr>
      <xdr:spPr bwMode="auto">
        <a:xfrm>
          <a:off x="72771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156" name="Text Box 4"/>
        <xdr:cNvSpPr txBox="1">
          <a:spLocks noChangeArrowheads="1"/>
        </xdr:cNvSpPr>
      </xdr:nvSpPr>
      <xdr:spPr bwMode="auto">
        <a:xfrm>
          <a:off x="72771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157" name="Text Box 4"/>
        <xdr:cNvSpPr txBox="1">
          <a:spLocks noChangeArrowheads="1"/>
        </xdr:cNvSpPr>
      </xdr:nvSpPr>
      <xdr:spPr bwMode="auto">
        <a:xfrm>
          <a:off x="72771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158" name="Text Box 4"/>
        <xdr:cNvSpPr txBox="1">
          <a:spLocks noChangeArrowheads="1"/>
        </xdr:cNvSpPr>
      </xdr:nvSpPr>
      <xdr:spPr bwMode="auto">
        <a:xfrm>
          <a:off x="728662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159" name="Text Box 4"/>
        <xdr:cNvSpPr txBox="1">
          <a:spLocks noChangeArrowheads="1"/>
        </xdr:cNvSpPr>
      </xdr:nvSpPr>
      <xdr:spPr bwMode="auto">
        <a:xfrm>
          <a:off x="725805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160" name="Text Box 4"/>
        <xdr:cNvSpPr txBox="1">
          <a:spLocks noChangeArrowheads="1"/>
        </xdr:cNvSpPr>
      </xdr:nvSpPr>
      <xdr:spPr bwMode="auto">
        <a:xfrm>
          <a:off x="725805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161" name="Text Box 4"/>
        <xdr:cNvSpPr txBox="1">
          <a:spLocks noChangeArrowheads="1"/>
        </xdr:cNvSpPr>
      </xdr:nvSpPr>
      <xdr:spPr bwMode="auto">
        <a:xfrm>
          <a:off x="72675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162" name="Text Box 4"/>
        <xdr:cNvSpPr txBox="1">
          <a:spLocks noChangeArrowheads="1"/>
        </xdr:cNvSpPr>
      </xdr:nvSpPr>
      <xdr:spPr bwMode="auto">
        <a:xfrm>
          <a:off x="72675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163" name="Text Box 15"/>
        <xdr:cNvSpPr txBox="1">
          <a:spLocks noChangeArrowheads="1"/>
        </xdr:cNvSpPr>
      </xdr:nvSpPr>
      <xdr:spPr bwMode="auto">
        <a:xfrm>
          <a:off x="72675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164" name="Text Box 15"/>
        <xdr:cNvSpPr txBox="1">
          <a:spLocks noChangeArrowheads="1"/>
        </xdr:cNvSpPr>
      </xdr:nvSpPr>
      <xdr:spPr bwMode="auto">
        <a:xfrm>
          <a:off x="72675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165" name="Text Box 15"/>
        <xdr:cNvSpPr txBox="1">
          <a:spLocks noChangeArrowheads="1"/>
        </xdr:cNvSpPr>
      </xdr:nvSpPr>
      <xdr:spPr bwMode="auto">
        <a:xfrm>
          <a:off x="72675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166" name="Text Box 15"/>
        <xdr:cNvSpPr txBox="1">
          <a:spLocks noChangeArrowheads="1"/>
        </xdr:cNvSpPr>
      </xdr:nvSpPr>
      <xdr:spPr bwMode="auto">
        <a:xfrm>
          <a:off x="72675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167" name="Text Box 15"/>
        <xdr:cNvSpPr txBox="1">
          <a:spLocks noChangeArrowheads="1"/>
        </xdr:cNvSpPr>
      </xdr:nvSpPr>
      <xdr:spPr bwMode="auto">
        <a:xfrm>
          <a:off x="72675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142875</xdr:colOff>
      <xdr:row>16</xdr:row>
      <xdr:rowOff>0</xdr:rowOff>
    </xdr:to>
    <xdr:sp macro="" textlink="">
      <xdr:nvSpPr>
        <xdr:cNvPr id="6590168" name="Text Box 27"/>
        <xdr:cNvSpPr txBox="1">
          <a:spLocks noChangeArrowheads="1"/>
        </xdr:cNvSpPr>
      </xdr:nvSpPr>
      <xdr:spPr bwMode="auto">
        <a:xfrm>
          <a:off x="4333875" y="35242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142875</xdr:colOff>
      <xdr:row>16</xdr:row>
      <xdr:rowOff>0</xdr:rowOff>
    </xdr:to>
    <xdr:sp macro="" textlink="">
      <xdr:nvSpPr>
        <xdr:cNvPr id="6590169" name="Text Box 35"/>
        <xdr:cNvSpPr txBox="1">
          <a:spLocks noChangeArrowheads="1"/>
        </xdr:cNvSpPr>
      </xdr:nvSpPr>
      <xdr:spPr bwMode="auto">
        <a:xfrm>
          <a:off x="4333875" y="35242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6590170" name="Text Box 21"/>
        <xdr:cNvSpPr txBox="1">
          <a:spLocks noChangeArrowheads="1"/>
        </xdr:cNvSpPr>
      </xdr:nvSpPr>
      <xdr:spPr bwMode="auto">
        <a:xfrm>
          <a:off x="43338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6590171" name="Text Box 29"/>
        <xdr:cNvSpPr txBox="1">
          <a:spLocks noChangeArrowheads="1"/>
        </xdr:cNvSpPr>
      </xdr:nvSpPr>
      <xdr:spPr bwMode="auto">
        <a:xfrm>
          <a:off x="43338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6590172" name="Text Box 24"/>
        <xdr:cNvSpPr txBox="1">
          <a:spLocks noChangeArrowheads="1"/>
        </xdr:cNvSpPr>
      </xdr:nvSpPr>
      <xdr:spPr bwMode="auto">
        <a:xfrm>
          <a:off x="43338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6590173" name="Text Box 35"/>
        <xdr:cNvSpPr txBox="1">
          <a:spLocks noChangeArrowheads="1"/>
        </xdr:cNvSpPr>
      </xdr:nvSpPr>
      <xdr:spPr bwMode="auto">
        <a:xfrm>
          <a:off x="43338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6590174" name="Text Box 11"/>
        <xdr:cNvSpPr txBox="1">
          <a:spLocks noChangeArrowheads="1"/>
        </xdr:cNvSpPr>
      </xdr:nvSpPr>
      <xdr:spPr bwMode="auto">
        <a:xfrm>
          <a:off x="42957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6590175" name="Text Box 21"/>
        <xdr:cNvSpPr txBox="1">
          <a:spLocks noChangeArrowheads="1"/>
        </xdr:cNvSpPr>
      </xdr:nvSpPr>
      <xdr:spPr bwMode="auto">
        <a:xfrm>
          <a:off x="43338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6590176" name="Text Box 29"/>
        <xdr:cNvSpPr txBox="1">
          <a:spLocks noChangeArrowheads="1"/>
        </xdr:cNvSpPr>
      </xdr:nvSpPr>
      <xdr:spPr bwMode="auto">
        <a:xfrm>
          <a:off x="43338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6590177" name="Text Box 24"/>
        <xdr:cNvSpPr txBox="1">
          <a:spLocks noChangeArrowheads="1"/>
        </xdr:cNvSpPr>
      </xdr:nvSpPr>
      <xdr:spPr bwMode="auto">
        <a:xfrm>
          <a:off x="43338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6590178" name="Text Box 35"/>
        <xdr:cNvSpPr txBox="1">
          <a:spLocks noChangeArrowheads="1"/>
        </xdr:cNvSpPr>
      </xdr:nvSpPr>
      <xdr:spPr bwMode="auto">
        <a:xfrm>
          <a:off x="43338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6590179" name="Text Box 11"/>
        <xdr:cNvSpPr txBox="1">
          <a:spLocks noChangeArrowheads="1"/>
        </xdr:cNvSpPr>
      </xdr:nvSpPr>
      <xdr:spPr bwMode="auto">
        <a:xfrm>
          <a:off x="42957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6590180" name="Text Box 5"/>
        <xdr:cNvSpPr txBox="1">
          <a:spLocks noChangeArrowheads="1"/>
        </xdr:cNvSpPr>
      </xdr:nvSpPr>
      <xdr:spPr bwMode="auto">
        <a:xfrm>
          <a:off x="42957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6590181" name="Text Box 5"/>
        <xdr:cNvSpPr txBox="1">
          <a:spLocks noChangeArrowheads="1"/>
        </xdr:cNvSpPr>
      </xdr:nvSpPr>
      <xdr:spPr bwMode="auto">
        <a:xfrm>
          <a:off x="42957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6590182" name="Text Box 24"/>
        <xdr:cNvSpPr txBox="1">
          <a:spLocks noChangeArrowheads="1"/>
        </xdr:cNvSpPr>
      </xdr:nvSpPr>
      <xdr:spPr bwMode="auto">
        <a:xfrm>
          <a:off x="43338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6590183" name="Text Box 35"/>
        <xdr:cNvSpPr txBox="1">
          <a:spLocks noChangeArrowheads="1"/>
        </xdr:cNvSpPr>
      </xdr:nvSpPr>
      <xdr:spPr bwMode="auto">
        <a:xfrm>
          <a:off x="43338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6590184" name="Text Box 11"/>
        <xdr:cNvSpPr txBox="1">
          <a:spLocks noChangeArrowheads="1"/>
        </xdr:cNvSpPr>
      </xdr:nvSpPr>
      <xdr:spPr bwMode="auto">
        <a:xfrm>
          <a:off x="42957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6590185" name="Text Box 5"/>
        <xdr:cNvSpPr txBox="1">
          <a:spLocks noChangeArrowheads="1"/>
        </xdr:cNvSpPr>
      </xdr:nvSpPr>
      <xdr:spPr bwMode="auto">
        <a:xfrm>
          <a:off x="42957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6590186" name="Text Box 5"/>
        <xdr:cNvSpPr txBox="1">
          <a:spLocks noChangeArrowheads="1"/>
        </xdr:cNvSpPr>
      </xdr:nvSpPr>
      <xdr:spPr bwMode="auto">
        <a:xfrm>
          <a:off x="42957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6590187" name="Text Box 24"/>
        <xdr:cNvSpPr txBox="1">
          <a:spLocks noChangeArrowheads="1"/>
        </xdr:cNvSpPr>
      </xdr:nvSpPr>
      <xdr:spPr bwMode="auto">
        <a:xfrm>
          <a:off x="43338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6590188" name="Text Box 35"/>
        <xdr:cNvSpPr txBox="1">
          <a:spLocks noChangeArrowheads="1"/>
        </xdr:cNvSpPr>
      </xdr:nvSpPr>
      <xdr:spPr bwMode="auto">
        <a:xfrm>
          <a:off x="43338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6590189" name="Text Box 11"/>
        <xdr:cNvSpPr txBox="1">
          <a:spLocks noChangeArrowheads="1"/>
        </xdr:cNvSpPr>
      </xdr:nvSpPr>
      <xdr:spPr bwMode="auto">
        <a:xfrm>
          <a:off x="42957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6590190" name="Text Box 5"/>
        <xdr:cNvSpPr txBox="1">
          <a:spLocks noChangeArrowheads="1"/>
        </xdr:cNvSpPr>
      </xdr:nvSpPr>
      <xdr:spPr bwMode="auto">
        <a:xfrm>
          <a:off x="42957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6590191" name="Text Box 5"/>
        <xdr:cNvSpPr txBox="1">
          <a:spLocks noChangeArrowheads="1"/>
        </xdr:cNvSpPr>
      </xdr:nvSpPr>
      <xdr:spPr bwMode="auto">
        <a:xfrm>
          <a:off x="42957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6590192" name="Text Box 11"/>
        <xdr:cNvSpPr txBox="1">
          <a:spLocks noChangeArrowheads="1"/>
        </xdr:cNvSpPr>
      </xdr:nvSpPr>
      <xdr:spPr bwMode="auto">
        <a:xfrm>
          <a:off x="42957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6590193" name="Text Box 5"/>
        <xdr:cNvSpPr txBox="1">
          <a:spLocks noChangeArrowheads="1"/>
        </xdr:cNvSpPr>
      </xdr:nvSpPr>
      <xdr:spPr bwMode="auto">
        <a:xfrm>
          <a:off x="42957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6590194" name="Text Box 5"/>
        <xdr:cNvSpPr txBox="1">
          <a:spLocks noChangeArrowheads="1"/>
        </xdr:cNvSpPr>
      </xdr:nvSpPr>
      <xdr:spPr bwMode="auto">
        <a:xfrm>
          <a:off x="42957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6590195" name="Text Box 5"/>
        <xdr:cNvSpPr txBox="1">
          <a:spLocks noChangeArrowheads="1"/>
        </xdr:cNvSpPr>
      </xdr:nvSpPr>
      <xdr:spPr bwMode="auto">
        <a:xfrm>
          <a:off x="42957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142875</xdr:colOff>
      <xdr:row>18</xdr:row>
      <xdr:rowOff>0</xdr:rowOff>
    </xdr:to>
    <xdr:sp macro="" textlink="">
      <xdr:nvSpPr>
        <xdr:cNvPr id="6590196" name="Text Box 28"/>
        <xdr:cNvSpPr txBox="1">
          <a:spLocks noChangeArrowheads="1"/>
        </xdr:cNvSpPr>
      </xdr:nvSpPr>
      <xdr:spPr bwMode="auto">
        <a:xfrm>
          <a:off x="4333875" y="39052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142875</xdr:colOff>
      <xdr:row>18</xdr:row>
      <xdr:rowOff>0</xdr:rowOff>
    </xdr:to>
    <xdr:sp macro="" textlink="">
      <xdr:nvSpPr>
        <xdr:cNvPr id="6590197" name="Text Box 36"/>
        <xdr:cNvSpPr txBox="1">
          <a:spLocks noChangeArrowheads="1"/>
        </xdr:cNvSpPr>
      </xdr:nvSpPr>
      <xdr:spPr bwMode="auto">
        <a:xfrm>
          <a:off x="4333875" y="39052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6590198" name="Text Box 23"/>
        <xdr:cNvSpPr txBox="1">
          <a:spLocks noChangeArrowheads="1"/>
        </xdr:cNvSpPr>
      </xdr:nvSpPr>
      <xdr:spPr bwMode="auto">
        <a:xfrm>
          <a:off x="43338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6590199" name="Text Box 31"/>
        <xdr:cNvSpPr txBox="1">
          <a:spLocks noChangeArrowheads="1"/>
        </xdr:cNvSpPr>
      </xdr:nvSpPr>
      <xdr:spPr bwMode="auto">
        <a:xfrm>
          <a:off x="43338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6590200" name="Text Box 17"/>
        <xdr:cNvSpPr txBox="1">
          <a:spLocks noChangeArrowheads="1"/>
        </xdr:cNvSpPr>
      </xdr:nvSpPr>
      <xdr:spPr bwMode="auto">
        <a:xfrm>
          <a:off x="43338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6590201" name="Text Box 25"/>
        <xdr:cNvSpPr txBox="1">
          <a:spLocks noChangeArrowheads="1"/>
        </xdr:cNvSpPr>
      </xdr:nvSpPr>
      <xdr:spPr bwMode="auto">
        <a:xfrm>
          <a:off x="43338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6590202" name="Text Box 26"/>
        <xdr:cNvSpPr txBox="1">
          <a:spLocks noChangeArrowheads="1"/>
        </xdr:cNvSpPr>
      </xdr:nvSpPr>
      <xdr:spPr bwMode="auto">
        <a:xfrm>
          <a:off x="43338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6590203" name="Text Box 37"/>
        <xdr:cNvSpPr txBox="1">
          <a:spLocks noChangeArrowheads="1"/>
        </xdr:cNvSpPr>
      </xdr:nvSpPr>
      <xdr:spPr bwMode="auto">
        <a:xfrm>
          <a:off x="43338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17</xdr:row>
      <xdr:rowOff>9525</xdr:rowOff>
    </xdr:from>
    <xdr:to>
      <xdr:col>5</xdr:col>
      <xdr:colOff>152400</xdr:colOff>
      <xdr:row>17</xdr:row>
      <xdr:rowOff>104775</xdr:rowOff>
    </xdr:to>
    <xdr:sp macro="" textlink="">
      <xdr:nvSpPr>
        <xdr:cNvPr id="6590204" name="Text Box 4"/>
        <xdr:cNvSpPr txBox="1">
          <a:spLocks noChangeArrowheads="1"/>
        </xdr:cNvSpPr>
      </xdr:nvSpPr>
      <xdr:spPr bwMode="auto">
        <a:xfrm>
          <a:off x="4781550" y="3895725"/>
          <a:ext cx="3905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152400</xdr:colOff>
      <xdr:row>17</xdr:row>
      <xdr:rowOff>104775</xdr:rowOff>
    </xdr:to>
    <xdr:sp macro="" textlink="">
      <xdr:nvSpPr>
        <xdr:cNvPr id="6590205" name="Text Box 4"/>
        <xdr:cNvSpPr txBox="1">
          <a:spLocks noChangeArrowheads="1"/>
        </xdr:cNvSpPr>
      </xdr:nvSpPr>
      <xdr:spPr bwMode="auto">
        <a:xfrm>
          <a:off x="4752975" y="3895725"/>
          <a:ext cx="4191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152400</xdr:colOff>
      <xdr:row>17</xdr:row>
      <xdr:rowOff>104775</xdr:rowOff>
    </xdr:to>
    <xdr:sp macro="" textlink="">
      <xdr:nvSpPr>
        <xdr:cNvPr id="6590206" name="Text Box 4"/>
        <xdr:cNvSpPr txBox="1">
          <a:spLocks noChangeArrowheads="1"/>
        </xdr:cNvSpPr>
      </xdr:nvSpPr>
      <xdr:spPr bwMode="auto">
        <a:xfrm>
          <a:off x="4752975" y="3895725"/>
          <a:ext cx="4191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142875</xdr:colOff>
      <xdr:row>17</xdr:row>
      <xdr:rowOff>104775</xdr:rowOff>
    </xdr:to>
    <xdr:sp macro="" textlink="">
      <xdr:nvSpPr>
        <xdr:cNvPr id="6590207" name="Text Box 4"/>
        <xdr:cNvSpPr txBox="1">
          <a:spLocks noChangeArrowheads="1"/>
        </xdr:cNvSpPr>
      </xdr:nvSpPr>
      <xdr:spPr bwMode="auto">
        <a:xfrm>
          <a:off x="4762500" y="3895725"/>
          <a:ext cx="4000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142875</xdr:colOff>
      <xdr:row>17</xdr:row>
      <xdr:rowOff>104775</xdr:rowOff>
    </xdr:to>
    <xdr:sp macro="" textlink="">
      <xdr:nvSpPr>
        <xdr:cNvPr id="6590208" name="Text Box 4"/>
        <xdr:cNvSpPr txBox="1">
          <a:spLocks noChangeArrowheads="1"/>
        </xdr:cNvSpPr>
      </xdr:nvSpPr>
      <xdr:spPr bwMode="auto">
        <a:xfrm>
          <a:off x="4762500" y="3895725"/>
          <a:ext cx="4000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6590209" name="Text Box 23"/>
        <xdr:cNvSpPr txBox="1">
          <a:spLocks noChangeArrowheads="1"/>
        </xdr:cNvSpPr>
      </xdr:nvSpPr>
      <xdr:spPr bwMode="auto">
        <a:xfrm>
          <a:off x="43338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6590210" name="Text Box 31"/>
        <xdr:cNvSpPr txBox="1">
          <a:spLocks noChangeArrowheads="1"/>
        </xdr:cNvSpPr>
      </xdr:nvSpPr>
      <xdr:spPr bwMode="auto">
        <a:xfrm>
          <a:off x="43338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6590211" name="Text Box 17"/>
        <xdr:cNvSpPr txBox="1">
          <a:spLocks noChangeArrowheads="1"/>
        </xdr:cNvSpPr>
      </xdr:nvSpPr>
      <xdr:spPr bwMode="auto">
        <a:xfrm>
          <a:off x="43338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6590212" name="Text Box 25"/>
        <xdr:cNvSpPr txBox="1">
          <a:spLocks noChangeArrowheads="1"/>
        </xdr:cNvSpPr>
      </xdr:nvSpPr>
      <xdr:spPr bwMode="auto">
        <a:xfrm>
          <a:off x="43338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6590213" name="Text Box 26"/>
        <xdr:cNvSpPr txBox="1">
          <a:spLocks noChangeArrowheads="1"/>
        </xdr:cNvSpPr>
      </xdr:nvSpPr>
      <xdr:spPr bwMode="auto">
        <a:xfrm>
          <a:off x="43338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6590214" name="Text Box 37"/>
        <xdr:cNvSpPr txBox="1">
          <a:spLocks noChangeArrowheads="1"/>
        </xdr:cNvSpPr>
      </xdr:nvSpPr>
      <xdr:spPr bwMode="auto">
        <a:xfrm>
          <a:off x="43338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17</xdr:row>
      <xdr:rowOff>9525</xdr:rowOff>
    </xdr:from>
    <xdr:to>
      <xdr:col>5</xdr:col>
      <xdr:colOff>123825</xdr:colOff>
      <xdr:row>17</xdr:row>
      <xdr:rowOff>133350</xdr:rowOff>
    </xdr:to>
    <xdr:sp macro="" textlink="">
      <xdr:nvSpPr>
        <xdr:cNvPr id="6590215" name="Text Box 4"/>
        <xdr:cNvSpPr txBox="1">
          <a:spLocks noChangeArrowheads="1"/>
        </xdr:cNvSpPr>
      </xdr:nvSpPr>
      <xdr:spPr bwMode="auto">
        <a:xfrm>
          <a:off x="4781550" y="3895725"/>
          <a:ext cx="3619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123825</xdr:colOff>
      <xdr:row>17</xdr:row>
      <xdr:rowOff>133350</xdr:rowOff>
    </xdr:to>
    <xdr:sp macro="" textlink="">
      <xdr:nvSpPr>
        <xdr:cNvPr id="6590216" name="Text Box 4"/>
        <xdr:cNvSpPr txBox="1">
          <a:spLocks noChangeArrowheads="1"/>
        </xdr:cNvSpPr>
      </xdr:nvSpPr>
      <xdr:spPr bwMode="auto">
        <a:xfrm>
          <a:off x="4752975" y="3895725"/>
          <a:ext cx="390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123825</xdr:colOff>
      <xdr:row>17</xdr:row>
      <xdr:rowOff>133350</xdr:rowOff>
    </xdr:to>
    <xdr:sp macro="" textlink="">
      <xdr:nvSpPr>
        <xdr:cNvPr id="6590217" name="Text Box 4"/>
        <xdr:cNvSpPr txBox="1">
          <a:spLocks noChangeArrowheads="1"/>
        </xdr:cNvSpPr>
      </xdr:nvSpPr>
      <xdr:spPr bwMode="auto">
        <a:xfrm>
          <a:off x="4752975" y="3895725"/>
          <a:ext cx="390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114300</xdr:colOff>
      <xdr:row>17</xdr:row>
      <xdr:rowOff>133350</xdr:rowOff>
    </xdr:to>
    <xdr:sp macro="" textlink="">
      <xdr:nvSpPr>
        <xdr:cNvPr id="6590218" name="Text Box 4"/>
        <xdr:cNvSpPr txBox="1">
          <a:spLocks noChangeArrowheads="1"/>
        </xdr:cNvSpPr>
      </xdr:nvSpPr>
      <xdr:spPr bwMode="auto">
        <a:xfrm>
          <a:off x="4762500" y="3895725"/>
          <a:ext cx="3714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114300</xdr:colOff>
      <xdr:row>17</xdr:row>
      <xdr:rowOff>133350</xdr:rowOff>
    </xdr:to>
    <xdr:sp macro="" textlink="">
      <xdr:nvSpPr>
        <xdr:cNvPr id="6590219" name="Text Box 4"/>
        <xdr:cNvSpPr txBox="1">
          <a:spLocks noChangeArrowheads="1"/>
        </xdr:cNvSpPr>
      </xdr:nvSpPr>
      <xdr:spPr bwMode="auto">
        <a:xfrm>
          <a:off x="4762500" y="3895725"/>
          <a:ext cx="3714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6590220" name="Text Box 17"/>
        <xdr:cNvSpPr txBox="1">
          <a:spLocks noChangeArrowheads="1"/>
        </xdr:cNvSpPr>
      </xdr:nvSpPr>
      <xdr:spPr bwMode="auto">
        <a:xfrm>
          <a:off x="43338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6590221" name="Text Box 25"/>
        <xdr:cNvSpPr txBox="1">
          <a:spLocks noChangeArrowheads="1"/>
        </xdr:cNvSpPr>
      </xdr:nvSpPr>
      <xdr:spPr bwMode="auto">
        <a:xfrm>
          <a:off x="43338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6590222" name="Text Box 26"/>
        <xdr:cNvSpPr txBox="1">
          <a:spLocks noChangeArrowheads="1"/>
        </xdr:cNvSpPr>
      </xdr:nvSpPr>
      <xdr:spPr bwMode="auto">
        <a:xfrm>
          <a:off x="43338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6590223" name="Text Box 37"/>
        <xdr:cNvSpPr txBox="1">
          <a:spLocks noChangeArrowheads="1"/>
        </xdr:cNvSpPr>
      </xdr:nvSpPr>
      <xdr:spPr bwMode="auto">
        <a:xfrm>
          <a:off x="43338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6590224" name="Text Box 4"/>
        <xdr:cNvSpPr txBox="1">
          <a:spLocks noChangeArrowheads="1"/>
        </xdr:cNvSpPr>
      </xdr:nvSpPr>
      <xdr:spPr bwMode="auto">
        <a:xfrm>
          <a:off x="4781550" y="38957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6590225" name="Text Box 4"/>
        <xdr:cNvSpPr txBox="1">
          <a:spLocks noChangeArrowheads="1"/>
        </xdr:cNvSpPr>
      </xdr:nvSpPr>
      <xdr:spPr bwMode="auto">
        <a:xfrm>
          <a:off x="47529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6590226" name="Text Box 4"/>
        <xdr:cNvSpPr txBox="1">
          <a:spLocks noChangeArrowheads="1"/>
        </xdr:cNvSpPr>
      </xdr:nvSpPr>
      <xdr:spPr bwMode="auto">
        <a:xfrm>
          <a:off x="47529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6590227" name="Text Box 4"/>
        <xdr:cNvSpPr txBox="1">
          <a:spLocks noChangeArrowheads="1"/>
        </xdr:cNvSpPr>
      </xdr:nvSpPr>
      <xdr:spPr bwMode="auto">
        <a:xfrm>
          <a:off x="47625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6590228" name="Text Box 4"/>
        <xdr:cNvSpPr txBox="1">
          <a:spLocks noChangeArrowheads="1"/>
        </xdr:cNvSpPr>
      </xdr:nvSpPr>
      <xdr:spPr bwMode="auto">
        <a:xfrm>
          <a:off x="47625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6590229" name="Text Box 26"/>
        <xdr:cNvSpPr txBox="1">
          <a:spLocks noChangeArrowheads="1"/>
        </xdr:cNvSpPr>
      </xdr:nvSpPr>
      <xdr:spPr bwMode="auto">
        <a:xfrm>
          <a:off x="43338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6590230" name="Text Box 37"/>
        <xdr:cNvSpPr txBox="1">
          <a:spLocks noChangeArrowheads="1"/>
        </xdr:cNvSpPr>
      </xdr:nvSpPr>
      <xdr:spPr bwMode="auto">
        <a:xfrm>
          <a:off x="43338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6590231" name="Text Box 4"/>
        <xdr:cNvSpPr txBox="1">
          <a:spLocks noChangeArrowheads="1"/>
        </xdr:cNvSpPr>
      </xdr:nvSpPr>
      <xdr:spPr bwMode="auto">
        <a:xfrm>
          <a:off x="4781550" y="38957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6590232" name="Text Box 4"/>
        <xdr:cNvSpPr txBox="1">
          <a:spLocks noChangeArrowheads="1"/>
        </xdr:cNvSpPr>
      </xdr:nvSpPr>
      <xdr:spPr bwMode="auto">
        <a:xfrm>
          <a:off x="47529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6590233" name="Text Box 4"/>
        <xdr:cNvSpPr txBox="1">
          <a:spLocks noChangeArrowheads="1"/>
        </xdr:cNvSpPr>
      </xdr:nvSpPr>
      <xdr:spPr bwMode="auto">
        <a:xfrm>
          <a:off x="47529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6590234" name="Text Box 4"/>
        <xdr:cNvSpPr txBox="1">
          <a:spLocks noChangeArrowheads="1"/>
        </xdr:cNvSpPr>
      </xdr:nvSpPr>
      <xdr:spPr bwMode="auto">
        <a:xfrm>
          <a:off x="47625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6590235" name="Text Box 4"/>
        <xdr:cNvSpPr txBox="1">
          <a:spLocks noChangeArrowheads="1"/>
        </xdr:cNvSpPr>
      </xdr:nvSpPr>
      <xdr:spPr bwMode="auto">
        <a:xfrm>
          <a:off x="47625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6590236" name="Text Box 4"/>
        <xdr:cNvSpPr txBox="1">
          <a:spLocks noChangeArrowheads="1"/>
        </xdr:cNvSpPr>
      </xdr:nvSpPr>
      <xdr:spPr bwMode="auto">
        <a:xfrm>
          <a:off x="4781550" y="38957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6590237" name="Text Box 4"/>
        <xdr:cNvSpPr txBox="1">
          <a:spLocks noChangeArrowheads="1"/>
        </xdr:cNvSpPr>
      </xdr:nvSpPr>
      <xdr:spPr bwMode="auto">
        <a:xfrm>
          <a:off x="47529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6590238" name="Text Box 4"/>
        <xdr:cNvSpPr txBox="1">
          <a:spLocks noChangeArrowheads="1"/>
        </xdr:cNvSpPr>
      </xdr:nvSpPr>
      <xdr:spPr bwMode="auto">
        <a:xfrm>
          <a:off x="47529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6590239" name="Text Box 4"/>
        <xdr:cNvSpPr txBox="1">
          <a:spLocks noChangeArrowheads="1"/>
        </xdr:cNvSpPr>
      </xdr:nvSpPr>
      <xdr:spPr bwMode="auto">
        <a:xfrm>
          <a:off x="47625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6590240" name="Text Box 4"/>
        <xdr:cNvSpPr txBox="1">
          <a:spLocks noChangeArrowheads="1"/>
        </xdr:cNvSpPr>
      </xdr:nvSpPr>
      <xdr:spPr bwMode="auto">
        <a:xfrm>
          <a:off x="47625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6590241" name="Text Box 4"/>
        <xdr:cNvSpPr txBox="1">
          <a:spLocks noChangeArrowheads="1"/>
        </xdr:cNvSpPr>
      </xdr:nvSpPr>
      <xdr:spPr bwMode="auto">
        <a:xfrm>
          <a:off x="4781550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6590242" name="Text Box 4"/>
        <xdr:cNvSpPr txBox="1">
          <a:spLocks noChangeArrowheads="1"/>
        </xdr:cNvSpPr>
      </xdr:nvSpPr>
      <xdr:spPr bwMode="auto">
        <a:xfrm>
          <a:off x="475297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6590243" name="Text Box 4"/>
        <xdr:cNvSpPr txBox="1">
          <a:spLocks noChangeArrowheads="1"/>
        </xdr:cNvSpPr>
      </xdr:nvSpPr>
      <xdr:spPr bwMode="auto">
        <a:xfrm>
          <a:off x="475297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6590244" name="Text Box 4"/>
        <xdr:cNvSpPr txBox="1">
          <a:spLocks noChangeArrowheads="1"/>
        </xdr:cNvSpPr>
      </xdr:nvSpPr>
      <xdr:spPr bwMode="auto">
        <a:xfrm>
          <a:off x="4762500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6590245" name="Text Box 4"/>
        <xdr:cNvSpPr txBox="1">
          <a:spLocks noChangeArrowheads="1"/>
        </xdr:cNvSpPr>
      </xdr:nvSpPr>
      <xdr:spPr bwMode="auto">
        <a:xfrm>
          <a:off x="4762500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647700</xdr:colOff>
      <xdr:row>17</xdr:row>
      <xdr:rowOff>133350</xdr:rowOff>
    </xdr:to>
    <xdr:sp macro="" textlink="">
      <xdr:nvSpPr>
        <xdr:cNvPr id="6590246" name="Text Box 4"/>
        <xdr:cNvSpPr txBox="1">
          <a:spLocks noChangeArrowheads="1"/>
        </xdr:cNvSpPr>
      </xdr:nvSpPr>
      <xdr:spPr bwMode="auto">
        <a:xfrm>
          <a:off x="47720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647700</xdr:colOff>
      <xdr:row>17</xdr:row>
      <xdr:rowOff>133350</xdr:rowOff>
    </xdr:to>
    <xdr:sp macro="" textlink="">
      <xdr:nvSpPr>
        <xdr:cNvPr id="6590247" name="Text Box 4"/>
        <xdr:cNvSpPr txBox="1">
          <a:spLocks noChangeArrowheads="1"/>
        </xdr:cNvSpPr>
      </xdr:nvSpPr>
      <xdr:spPr bwMode="auto">
        <a:xfrm>
          <a:off x="47720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647700</xdr:colOff>
      <xdr:row>17</xdr:row>
      <xdr:rowOff>133350</xdr:rowOff>
    </xdr:to>
    <xdr:sp macro="" textlink="">
      <xdr:nvSpPr>
        <xdr:cNvPr id="6590248" name="Text Box 4"/>
        <xdr:cNvSpPr txBox="1">
          <a:spLocks noChangeArrowheads="1"/>
        </xdr:cNvSpPr>
      </xdr:nvSpPr>
      <xdr:spPr bwMode="auto">
        <a:xfrm>
          <a:off x="47720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647700</xdr:colOff>
      <xdr:row>17</xdr:row>
      <xdr:rowOff>133350</xdr:rowOff>
    </xdr:to>
    <xdr:sp macro="" textlink="">
      <xdr:nvSpPr>
        <xdr:cNvPr id="6590249" name="Text Box 4"/>
        <xdr:cNvSpPr txBox="1">
          <a:spLocks noChangeArrowheads="1"/>
        </xdr:cNvSpPr>
      </xdr:nvSpPr>
      <xdr:spPr bwMode="auto">
        <a:xfrm>
          <a:off x="47720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647700</xdr:colOff>
      <xdr:row>17</xdr:row>
      <xdr:rowOff>133350</xdr:rowOff>
    </xdr:to>
    <xdr:sp macro="" textlink="">
      <xdr:nvSpPr>
        <xdr:cNvPr id="6590250" name="Text Box 4"/>
        <xdr:cNvSpPr txBox="1">
          <a:spLocks noChangeArrowheads="1"/>
        </xdr:cNvSpPr>
      </xdr:nvSpPr>
      <xdr:spPr bwMode="auto">
        <a:xfrm>
          <a:off x="47720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6590251" name="Text Box 4"/>
        <xdr:cNvSpPr txBox="1">
          <a:spLocks noChangeArrowheads="1"/>
        </xdr:cNvSpPr>
      </xdr:nvSpPr>
      <xdr:spPr bwMode="auto">
        <a:xfrm>
          <a:off x="47720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6590252" name="Text Box 4"/>
        <xdr:cNvSpPr txBox="1">
          <a:spLocks noChangeArrowheads="1"/>
        </xdr:cNvSpPr>
      </xdr:nvSpPr>
      <xdr:spPr bwMode="auto">
        <a:xfrm>
          <a:off x="47720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6590253" name="Text Box 4"/>
        <xdr:cNvSpPr txBox="1">
          <a:spLocks noChangeArrowheads="1"/>
        </xdr:cNvSpPr>
      </xdr:nvSpPr>
      <xdr:spPr bwMode="auto">
        <a:xfrm>
          <a:off x="47720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6590254" name="Text Box 4"/>
        <xdr:cNvSpPr txBox="1">
          <a:spLocks noChangeArrowheads="1"/>
        </xdr:cNvSpPr>
      </xdr:nvSpPr>
      <xdr:spPr bwMode="auto">
        <a:xfrm>
          <a:off x="47720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6590255" name="Text Box 4"/>
        <xdr:cNvSpPr txBox="1">
          <a:spLocks noChangeArrowheads="1"/>
        </xdr:cNvSpPr>
      </xdr:nvSpPr>
      <xdr:spPr bwMode="auto">
        <a:xfrm>
          <a:off x="47720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546247</xdr:colOff>
      <xdr:row>12</xdr:row>
      <xdr:rowOff>100542</xdr:rowOff>
    </xdr:to>
    <xdr:sp macro="" textlink="">
      <xdr:nvSpPr>
        <xdr:cNvPr id="1460" name="Text Box 3"/>
        <xdr:cNvSpPr txBox="1">
          <a:spLocks noChangeArrowheads="1"/>
        </xdr:cNvSpPr>
      </xdr:nvSpPr>
      <xdr:spPr bwMode="auto">
        <a:xfrm>
          <a:off x="7265670" y="2543175"/>
          <a:ext cx="719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1461" name="Text Box 3"/>
        <xdr:cNvSpPr txBox="1">
          <a:spLocks noChangeArrowheads="1"/>
        </xdr:cNvSpPr>
      </xdr:nvSpPr>
      <xdr:spPr bwMode="auto">
        <a:xfrm>
          <a:off x="7265670" y="2543175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1462" name="Text Box 3"/>
        <xdr:cNvSpPr txBox="1">
          <a:spLocks noChangeArrowheads="1"/>
        </xdr:cNvSpPr>
      </xdr:nvSpPr>
      <xdr:spPr bwMode="auto">
        <a:xfrm>
          <a:off x="7265670" y="2543175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1463" name="Text Box 3"/>
        <xdr:cNvSpPr txBox="1">
          <a:spLocks noChangeArrowheads="1"/>
        </xdr:cNvSpPr>
      </xdr:nvSpPr>
      <xdr:spPr bwMode="auto">
        <a:xfrm>
          <a:off x="7265670" y="2543175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1464" name="Text Box 3"/>
        <xdr:cNvSpPr txBox="1">
          <a:spLocks noChangeArrowheads="1"/>
        </xdr:cNvSpPr>
      </xdr:nvSpPr>
      <xdr:spPr bwMode="auto">
        <a:xfrm>
          <a:off x="7265670" y="2543175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1465" name="Text Box 3"/>
        <xdr:cNvSpPr txBox="1">
          <a:spLocks noChangeArrowheads="1"/>
        </xdr:cNvSpPr>
      </xdr:nvSpPr>
      <xdr:spPr bwMode="auto">
        <a:xfrm>
          <a:off x="7265670" y="2543175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9</xdr:col>
      <xdr:colOff>3322</xdr:colOff>
      <xdr:row>12</xdr:row>
      <xdr:rowOff>100542</xdr:rowOff>
    </xdr:to>
    <xdr:sp macro="" textlink="">
      <xdr:nvSpPr>
        <xdr:cNvPr id="1466" name="Text Box 3"/>
        <xdr:cNvSpPr txBox="1">
          <a:spLocks noChangeArrowheads="1"/>
        </xdr:cNvSpPr>
      </xdr:nvSpPr>
      <xdr:spPr bwMode="auto">
        <a:xfrm>
          <a:off x="7265670" y="2543175"/>
          <a:ext cx="138577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1467" name="Text Box 3"/>
        <xdr:cNvSpPr txBox="1">
          <a:spLocks noChangeArrowheads="1"/>
        </xdr:cNvSpPr>
      </xdr:nvSpPr>
      <xdr:spPr bwMode="auto">
        <a:xfrm>
          <a:off x="7265670" y="2543175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1468" name="Text Box 3"/>
        <xdr:cNvSpPr txBox="1">
          <a:spLocks noChangeArrowheads="1"/>
        </xdr:cNvSpPr>
      </xdr:nvSpPr>
      <xdr:spPr bwMode="auto">
        <a:xfrm>
          <a:off x="7265670" y="2543175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1469" name="Text Box 3"/>
        <xdr:cNvSpPr txBox="1">
          <a:spLocks noChangeArrowheads="1"/>
        </xdr:cNvSpPr>
      </xdr:nvSpPr>
      <xdr:spPr bwMode="auto">
        <a:xfrm>
          <a:off x="7265670" y="2543175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1470" name="Text Box 3"/>
        <xdr:cNvSpPr txBox="1">
          <a:spLocks noChangeArrowheads="1"/>
        </xdr:cNvSpPr>
      </xdr:nvSpPr>
      <xdr:spPr bwMode="auto">
        <a:xfrm>
          <a:off x="7265670" y="2543175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1471" name="Text Box 3"/>
        <xdr:cNvSpPr txBox="1">
          <a:spLocks noChangeArrowheads="1"/>
        </xdr:cNvSpPr>
      </xdr:nvSpPr>
      <xdr:spPr bwMode="auto">
        <a:xfrm>
          <a:off x="7265670" y="2543175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472" name="Text Box 4"/>
        <xdr:cNvSpPr txBox="1">
          <a:spLocks noChangeArrowheads="1"/>
        </xdr:cNvSpPr>
      </xdr:nvSpPr>
      <xdr:spPr bwMode="auto">
        <a:xfrm>
          <a:off x="7277100" y="35052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473" name="Text Box 4"/>
        <xdr:cNvSpPr txBox="1">
          <a:spLocks noChangeArrowheads="1"/>
        </xdr:cNvSpPr>
      </xdr:nvSpPr>
      <xdr:spPr bwMode="auto">
        <a:xfrm>
          <a:off x="7277100" y="35052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1474" name="Text Box 4"/>
        <xdr:cNvSpPr txBox="1">
          <a:spLocks noChangeArrowheads="1"/>
        </xdr:cNvSpPr>
      </xdr:nvSpPr>
      <xdr:spPr bwMode="auto">
        <a:xfrm>
          <a:off x="7277100" y="36957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1475" name="Text Box 4"/>
        <xdr:cNvSpPr txBox="1">
          <a:spLocks noChangeArrowheads="1"/>
        </xdr:cNvSpPr>
      </xdr:nvSpPr>
      <xdr:spPr bwMode="auto">
        <a:xfrm>
          <a:off x="7277100" y="36957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1476" name="Text Box 4"/>
        <xdr:cNvSpPr txBox="1">
          <a:spLocks noChangeArrowheads="1"/>
        </xdr:cNvSpPr>
      </xdr:nvSpPr>
      <xdr:spPr bwMode="auto">
        <a:xfrm>
          <a:off x="7267575" y="35052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1477" name="Text Box 4"/>
        <xdr:cNvSpPr txBox="1">
          <a:spLocks noChangeArrowheads="1"/>
        </xdr:cNvSpPr>
      </xdr:nvSpPr>
      <xdr:spPr bwMode="auto">
        <a:xfrm>
          <a:off x="7267575" y="35052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1478" name="Text Box 4"/>
        <xdr:cNvSpPr txBox="1">
          <a:spLocks noChangeArrowheads="1"/>
        </xdr:cNvSpPr>
      </xdr:nvSpPr>
      <xdr:spPr bwMode="auto">
        <a:xfrm>
          <a:off x="7267575" y="35052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1479" name="Text Box 4"/>
        <xdr:cNvSpPr txBox="1">
          <a:spLocks noChangeArrowheads="1"/>
        </xdr:cNvSpPr>
      </xdr:nvSpPr>
      <xdr:spPr bwMode="auto">
        <a:xfrm>
          <a:off x="7267575" y="35052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1480" name="Text Box 4"/>
        <xdr:cNvSpPr txBox="1">
          <a:spLocks noChangeArrowheads="1"/>
        </xdr:cNvSpPr>
      </xdr:nvSpPr>
      <xdr:spPr bwMode="auto">
        <a:xfrm>
          <a:off x="7267575" y="35052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1481" name="Text Box 4"/>
        <xdr:cNvSpPr txBox="1">
          <a:spLocks noChangeArrowheads="1"/>
        </xdr:cNvSpPr>
      </xdr:nvSpPr>
      <xdr:spPr bwMode="auto">
        <a:xfrm>
          <a:off x="7267575" y="35052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1482" name="Text Box 4"/>
        <xdr:cNvSpPr txBox="1">
          <a:spLocks noChangeArrowheads="1"/>
        </xdr:cNvSpPr>
      </xdr:nvSpPr>
      <xdr:spPr bwMode="auto">
        <a:xfrm>
          <a:off x="7267575" y="35052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1483" name="Text Box 4"/>
        <xdr:cNvSpPr txBox="1">
          <a:spLocks noChangeArrowheads="1"/>
        </xdr:cNvSpPr>
      </xdr:nvSpPr>
      <xdr:spPr bwMode="auto">
        <a:xfrm>
          <a:off x="7267575" y="35052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1484" name="Text Box 4"/>
        <xdr:cNvSpPr txBox="1">
          <a:spLocks noChangeArrowheads="1"/>
        </xdr:cNvSpPr>
      </xdr:nvSpPr>
      <xdr:spPr bwMode="auto">
        <a:xfrm>
          <a:off x="7267575" y="35052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1485" name="Text Box 4"/>
        <xdr:cNvSpPr txBox="1">
          <a:spLocks noChangeArrowheads="1"/>
        </xdr:cNvSpPr>
      </xdr:nvSpPr>
      <xdr:spPr bwMode="auto">
        <a:xfrm>
          <a:off x="7267575" y="35052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1486" name="Text Box 4"/>
        <xdr:cNvSpPr txBox="1">
          <a:spLocks noChangeArrowheads="1"/>
        </xdr:cNvSpPr>
      </xdr:nvSpPr>
      <xdr:spPr bwMode="auto">
        <a:xfrm>
          <a:off x="7267575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1487" name="Text Box 4"/>
        <xdr:cNvSpPr txBox="1">
          <a:spLocks noChangeArrowheads="1"/>
        </xdr:cNvSpPr>
      </xdr:nvSpPr>
      <xdr:spPr bwMode="auto">
        <a:xfrm>
          <a:off x="7267575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1488" name="Text Box 4"/>
        <xdr:cNvSpPr txBox="1">
          <a:spLocks noChangeArrowheads="1"/>
        </xdr:cNvSpPr>
      </xdr:nvSpPr>
      <xdr:spPr bwMode="auto">
        <a:xfrm>
          <a:off x="7267575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1489" name="Text Box 4"/>
        <xdr:cNvSpPr txBox="1">
          <a:spLocks noChangeArrowheads="1"/>
        </xdr:cNvSpPr>
      </xdr:nvSpPr>
      <xdr:spPr bwMode="auto">
        <a:xfrm>
          <a:off x="7267575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1490" name="Text Box 4"/>
        <xdr:cNvSpPr txBox="1">
          <a:spLocks noChangeArrowheads="1"/>
        </xdr:cNvSpPr>
      </xdr:nvSpPr>
      <xdr:spPr bwMode="auto">
        <a:xfrm>
          <a:off x="7267575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1491" name="Text Box 4"/>
        <xdr:cNvSpPr txBox="1">
          <a:spLocks noChangeArrowheads="1"/>
        </xdr:cNvSpPr>
      </xdr:nvSpPr>
      <xdr:spPr bwMode="auto">
        <a:xfrm>
          <a:off x="7277100" y="36957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1492" name="Text Box 4"/>
        <xdr:cNvSpPr txBox="1">
          <a:spLocks noChangeArrowheads="1"/>
        </xdr:cNvSpPr>
      </xdr:nvSpPr>
      <xdr:spPr bwMode="auto">
        <a:xfrm>
          <a:off x="7267575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1493" name="Text Box 4"/>
        <xdr:cNvSpPr txBox="1">
          <a:spLocks noChangeArrowheads="1"/>
        </xdr:cNvSpPr>
      </xdr:nvSpPr>
      <xdr:spPr bwMode="auto">
        <a:xfrm>
          <a:off x="7286625" y="3695700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1494" name="Text Box 4"/>
        <xdr:cNvSpPr txBox="1">
          <a:spLocks noChangeArrowheads="1"/>
        </xdr:cNvSpPr>
      </xdr:nvSpPr>
      <xdr:spPr bwMode="auto">
        <a:xfrm>
          <a:off x="7267575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1495" name="Text Box 4"/>
        <xdr:cNvSpPr txBox="1">
          <a:spLocks noChangeArrowheads="1"/>
        </xdr:cNvSpPr>
      </xdr:nvSpPr>
      <xdr:spPr bwMode="auto">
        <a:xfrm>
          <a:off x="7267575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1496" name="Text Box 4"/>
        <xdr:cNvSpPr txBox="1">
          <a:spLocks noChangeArrowheads="1"/>
        </xdr:cNvSpPr>
      </xdr:nvSpPr>
      <xdr:spPr bwMode="auto">
        <a:xfrm>
          <a:off x="7277100" y="36957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1497" name="Text Box 4"/>
        <xdr:cNvSpPr txBox="1">
          <a:spLocks noChangeArrowheads="1"/>
        </xdr:cNvSpPr>
      </xdr:nvSpPr>
      <xdr:spPr bwMode="auto">
        <a:xfrm>
          <a:off x="7267575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1498" name="Text Box 4"/>
        <xdr:cNvSpPr txBox="1">
          <a:spLocks noChangeArrowheads="1"/>
        </xdr:cNvSpPr>
      </xdr:nvSpPr>
      <xdr:spPr bwMode="auto">
        <a:xfrm>
          <a:off x="7286625" y="3695700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1499" name="Text Box 4"/>
        <xdr:cNvSpPr txBox="1">
          <a:spLocks noChangeArrowheads="1"/>
        </xdr:cNvSpPr>
      </xdr:nvSpPr>
      <xdr:spPr bwMode="auto">
        <a:xfrm>
          <a:off x="7267575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1500" name="Text Box 4"/>
        <xdr:cNvSpPr txBox="1">
          <a:spLocks noChangeArrowheads="1"/>
        </xdr:cNvSpPr>
      </xdr:nvSpPr>
      <xdr:spPr bwMode="auto">
        <a:xfrm>
          <a:off x="7286625" y="3695700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1501" name="Text Box 4"/>
        <xdr:cNvSpPr txBox="1">
          <a:spLocks noChangeArrowheads="1"/>
        </xdr:cNvSpPr>
      </xdr:nvSpPr>
      <xdr:spPr bwMode="auto">
        <a:xfrm>
          <a:off x="7258050" y="3695700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1502" name="Text Box 4"/>
        <xdr:cNvSpPr txBox="1">
          <a:spLocks noChangeArrowheads="1"/>
        </xdr:cNvSpPr>
      </xdr:nvSpPr>
      <xdr:spPr bwMode="auto">
        <a:xfrm>
          <a:off x="7258050" y="3695700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1503" name="Text Box 4"/>
        <xdr:cNvSpPr txBox="1">
          <a:spLocks noChangeArrowheads="1"/>
        </xdr:cNvSpPr>
      </xdr:nvSpPr>
      <xdr:spPr bwMode="auto">
        <a:xfrm>
          <a:off x="7267575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504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505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506" name="Text Box 4"/>
        <xdr:cNvSpPr txBox="1">
          <a:spLocks noChangeArrowheads="1"/>
        </xdr:cNvSpPr>
      </xdr:nvSpPr>
      <xdr:spPr bwMode="auto">
        <a:xfrm>
          <a:off x="7277100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507" name="Text Box 4"/>
        <xdr:cNvSpPr txBox="1">
          <a:spLocks noChangeArrowheads="1"/>
        </xdr:cNvSpPr>
      </xdr:nvSpPr>
      <xdr:spPr bwMode="auto">
        <a:xfrm>
          <a:off x="7277100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1508" name="Text Box 4"/>
        <xdr:cNvSpPr txBox="1">
          <a:spLocks noChangeArrowheads="1"/>
        </xdr:cNvSpPr>
      </xdr:nvSpPr>
      <xdr:spPr bwMode="auto">
        <a:xfrm>
          <a:off x="7267575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1509" name="Text Box 4"/>
        <xdr:cNvSpPr txBox="1">
          <a:spLocks noChangeArrowheads="1"/>
        </xdr:cNvSpPr>
      </xdr:nvSpPr>
      <xdr:spPr bwMode="auto">
        <a:xfrm>
          <a:off x="7267575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1510" name="Text Box 4"/>
        <xdr:cNvSpPr txBox="1">
          <a:spLocks noChangeArrowheads="1"/>
        </xdr:cNvSpPr>
      </xdr:nvSpPr>
      <xdr:spPr bwMode="auto">
        <a:xfrm>
          <a:off x="7267575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1511" name="Text Box 4"/>
        <xdr:cNvSpPr txBox="1">
          <a:spLocks noChangeArrowheads="1"/>
        </xdr:cNvSpPr>
      </xdr:nvSpPr>
      <xdr:spPr bwMode="auto">
        <a:xfrm>
          <a:off x="7267575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1512" name="Text Box 4"/>
        <xdr:cNvSpPr txBox="1">
          <a:spLocks noChangeArrowheads="1"/>
        </xdr:cNvSpPr>
      </xdr:nvSpPr>
      <xdr:spPr bwMode="auto">
        <a:xfrm>
          <a:off x="7267575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1513" name="Text Box 4"/>
        <xdr:cNvSpPr txBox="1">
          <a:spLocks noChangeArrowheads="1"/>
        </xdr:cNvSpPr>
      </xdr:nvSpPr>
      <xdr:spPr bwMode="auto">
        <a:xfrm>
          <a:off x="7267575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1514" name="Text Box 4"/>
        <xdr:cNvSpPr txBox="1">
          <a:spLocks noChangeArrowheads="1"/>
        </xdr:cNvSpPr>
      </xdr:nvSpPr>
      <xdr:spPr bwMode="auto">
        <a:xfrm>
          <a:off x="7267575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1515" name="Text Box 4"/>
        <xdr:cNvSpPr txBox="1">
          <a:spLocks noChangeArrowheads="1"/>
        </xdr:cNvSpPr>
      </xdr:nvSpPr>
      <xdr:spPr bwMode="auto">
        <a:xfrm>
          <a:off x="7267575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1516" name="Text Box 4"/>
        <xdr:cNvSpPr txBox="1">
          <a:spLocks noChangeArrowheads="1"/>
        </xdr:cNvSpPr>
      </xdr:nvSpPr>
      <xdr:spPr bwMode="auto">
        <a:xfrm>
          <a:off x="7267575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1517" name="Text Box 4"/>
        <xdr:cNvSpPr txBox="1">
          <a:spLocks noChangeArrowheads="1"/>
        </xdr:cNvSpPr>
      </xdr:nvSpPr>
      <xdr:spPr bwMode="auto">
        <a:xfrm>
          <a:off x="7267575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518" name="Text Box 4"/>
        <xdr:cNvSpPr txBox="1">
          <a:spLocks noChangeArrowheads="1"/>
        </xdr:cNvSpPr>
      </xdr:nvSpPr>
      <xdr:spPr bwMode="auto">
        <a:xfrm>
          <a:off x="7267575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519" name="Text Box 4"/>
        <xdr:cNvSpPr txBox="1">
          <a:spLocks noChangeArrowheads="1"/>
        </xdr:cNvSpPr>
      </xdr:nvSpPr>
      <xdr:spPr bwMode="auto">
        <a:xfrm>
          <a:off x="7267575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133350</xdr:rowOff>
    </xdr:to>
    <xdr:sp macro="" textlink="">
      <xdr:nvSpPr>
        <xdr:cNvPr id="1520" name="Text Box 4"/>
        <xdr:cNvSpPr txBox="1">
          <a:spLocks noChangeArrowheads="1"/>
        </xdr:cNvSpPr>
      </xdr:nvSpPr>
      <xdr:spPr bwMode="auto">
        <a:xfrm>
          <a:off x="7267575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521" name="Text Box 4"/>
        <xdr:cNvSpPr txBox="1">
          <a:spLocks noChangeArrowheads="1"/>
        </xdr:cNvSpPr>
      </xdr:nvSpPr>
      <xdr:spPr bwMode="auto">
        <a:xfrm>
          <a:off x="7267575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1522" name="Text Box 4"/>
        <xdr:cNvSpPr txBox="1">
          <a:spLocks noChangeArrowheads="1"/>
        </xdr:cNvSpPr>
      </xdr:nvSpPr>
      <xdr:spPr bwMode="auto">
        <a:xfrm>
          <a:off x="7267575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1523" name="Text Box 4"/>
        <xdr:cNvSpPr txBox="1">
          <a:spLocks noChangeArrowheads="1"/>
        </xdr:cNvSpPr>
      </xdr:nvSpPr>
      <xdr:spPr bwMode="auto">
        <a:xfrm>
          <a:off x="7277100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1524" name="Text Box 4"/>
        <xdr:cNvSpPr txBox="1">
          <a:spLocks noChangeArrowheads="1"/>
        </xdr:cNvSpPr>
      </xdr:nvSpPr>
      <xdr:spPr bwMode="auto">
        <a:xfrm>
          <a:off x="7267575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1525" name="Text Box 4"/>
        <xdr:cNvSpPr txBox="1">
          <a:spLocks noChangeArrowheads="1"/>
        </xdr:cNvSpPr>
      </xdr:nvSpPr>
      <xdr:spPr bwMode="auto">
        <a:xfrm>
          <a:off x="7286625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1526" name="Text Box 4"/>
        <xdr:cNvSpPr txBox="1">
          <a:spLocks noChangeArrowheads="1"/>
        </xdr:cNvSpPr>
      </xdr:nvSpPr>
      <xdr:spPr bwMode="auto">
        <a:xfrm>
          <a:off x="7267575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1527" name="Text Box 4"/>
        <xdr:cNvSpPr txBox="1">
          <a:spLocks noChangeArrowheads="1"/>
        </xdr:cNvSpPr>
      </xdr:nvSpPr>
      <xdr:spPr bwMode="auto">
        <a:xfrm>
          <a:off x="7267575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1528" name="Text Box 4"/>
        <xdr:cNvSpPr txBox="1">
          <a:spLocks noChangeArrowheads="1"/>
        </xdr:cNvSpPr>
      </xdr:nvSpPr>
      <xdr:spPr bwMode="auto">
        <a:xfrm>
          <a:off x="7277100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1529" name="Text Box 4"/>
        <xdr:cNvSpPr txBox="1">
          <a:spLocks noChangeArrowheads="1"/>
        </xdr:cNvSpPr>
      </xdr:nvSpPr>
      <xdr:spPr bwMode="auto">
        <a:xfrm>
          <a:off x="7267575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1530" name="Text Box 4"/>
        <xdr:cNvSpPr txBox="1">
          <a:spLocks noChangeArrowheads="1"/>
        </xdr:cNvSpPr>
      </xdr:nvSpPr>
      <xdr:spPr bwMode="auto">
        <a:xfrm>
          <a:off x="7286625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1531" name="Text Box 4"/>
        <xdr:cNvSpPr txBox="1">
          <a:spLocks noChangeArrowheads="1"/>
        </xdr:cNvSpPr>
      </xdr:nvSpPr>
      <xdr:spPr bwMode="auto">
        <a:xfrm>
          <a:off x="7267575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532" name="Text Box 4"/>
        <xdr:cNvSpPr txBox="1">
          <a:spLocks noChangeArrowheads="1"/>
        </xdr:cNvSpPr>
      </xdr:nvSpPr>
      <xdr:spPr bwMode="auto">
        <a:xfrm>
          <a:off x="7286625" y="3695700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533" name="Text Box 4"/>
        <xdr:cNvSpPr txBox="1">
          <a:spLocks noChangeArrowheads="1"/>
        </xdr:cNvSpPr>
      </xdr:nvSpPr>
      <xdr:spPr bwMode="auto">
        <a:xfrm>
          <a:off x="7258050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534" name="Text Box 4"/>
        <xdr:cNvSpPr txBox="1">
          <a:spLocks noChangeArrowheads="1"/>
        </xdr:cNvSpPr>
      </xdr:nvSpPr>
      <xdr:spPr bwMode="auto">
        <a:xfrm>
          <a:off x="7258050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535" name="Text Box 4"/>
        <xdr:cNvSpPr txBox="1">
          <a:spLocks noChangeArrowheads="1"/>
        </xdr:cNvSpPr>
      </xdr:nvSpPr>
      <xdr:spPr bwMode="auto">
        <a:xfrm>
          <a:off x="7267575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536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537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538" name="Text Box 4"/>
        <xdr:cNvSpPr txBox="1">
          <a:spLocks noChangeArrowheads="1"/>
        </xdr:cNvSpPr>
      </xdr:nvSpPr>
      <xdr:spPr bwMode="auto">
        <a:xfrm>
          <a:off x="7277100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539" name="Text Box 4"/>
        <xdr:cNvSpPr txBox="1">
          <a:spLocks noChangeArrowheads="1"/>
        </xdr:cNvSpPr>
      </xdr:nvSpPr>
      <xdr:spPr bwMode="auto">
        <a:xfrm>
          <a:off x="7277100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1540" name="Text Box 4"/>
        <xdr:cNvSpPr txBox="1">
          <a:spLocks noChangeArrowheads="1"/>
        </xdr:cNvSpPr>
      </xdr:nvSpPr>
      <xdr:spPr bwMode="auto">
        <a:xfrm>
          <a:off x="7267575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1541" name="Text Box 4"/>
        <xdr:cNvSpPr txBox="1">
          <a:spLocks noChangeArrowheads="1"/>
        </xdr:cNvSpPr>
      </xdr:nvSpPr>
      <xdr:spPr bwMode="auto">
        <a:xfrm>
          <a:off x="7267575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1542" name="Text Box 4"/>
        <xdr:cNvSpPr txBox="1">
          <a:spLocks noChangeArrowheads="1"/>
        </xdr:cNvSpPr>
      </xdr:nvSpPr>
      <xdr:spPr bwMode="auto">
        <a:xfrm>
          <a:off x="7267575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1543" name="Text Box 4"/>
        <xdr:cNvSpPr txBox="1">
          <a:spLocks noChangeArrowheads="1"/>
        </xdr:cNvSpPr>
      </xdr:nvSpPr>
      <xdr:spPr bwMode="auto">
        <a:xfrm>
          <a:off x="7267575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1544" name="Text Box 4"/>
        <xdr:cNvSpPr txBox="1">
          <a:spLocks noChangeArrowheads="1"/>
        </xdr:cNvSpPr>
      </xdr:nvSpPr>
      <xdr:spPr bwMode="auto">
        <a:xfrm>
          <a:off x="7267575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1545" name="Text Box 4"/>
        <xdr:cNvSpPr txBox="1">
          <a:spLocks noChangeArrowheads="1"/>
        </xdr:cNvSpPr>
      </xdr:nvSpPr>
      <xdr:spPr bwMode="auto">
        <a:xfrm>
          <a:off x="7267575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1546" name="Text Box 4"/>
        <xdr:cNvSpPr txBox="1">
          <a:spLocks noChangeArrowheads="1"/>
        </xdr:cNvSpPr>
      </xdr:nvSpPr>
      <xdr:spPr bwMode="auto">
        <a:xfrm>
          <a:off x="7267575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1547" name="Text Box 4"/>
        <xdr:cNvSpPr txBox="1">
          <a:spLocks noChangeArrowheads="1"/>
        </xdr:cNvSpPr>
      </xdr:nvSpPr>
      <xdr:spPr bwMode="auto">
        <a:xfrm>
          <a:off x="7267575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1548" name="Text Box 4"/>
        <xdr:cNvSpPr txBox="1">
          <a:spLocks noChangeArrowheads="1"/>
        </xdr:cNvSpPr>
      </xdr:nvSpPr>
      <xdr:spPr bwMode="auto">
        <a:xfrm>
          <a:off x="7267575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1549" name="Text Box 4"/>
        <xdr:cNvSpPr txBox="1">
          <a:spLocks noChangeArrowheads="1"/>
        </xdr:cNvSpPr>
      </xdr:nvSpPr>
      <xdr:spPr bwMode="auto">
        <a:xfrm>
          <a:off x="7267575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550" name="Text Box 4"/>
        <xdr:cNvSpPr txBox="1">
          <a:spLocks noChangeArrowheads="1"/>
        </xdr:cNvSpPr>
      </xdr:nvSpPr>
      <xdr:spPr bwMode="auto">
        <a:xfrm>
          <a:off x="7267575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551" name="Text Box 4"/>
        <xdr:cNvSpPr txBox="1">
          <a:spLocks noChangeArrowheads="1"/>
        </xdr:cNvSpPr>
      </xdr:nvSpPr>
      <xdr:spPr bwMode="auto">
        <a:xfrm>
          <a:off x="7267575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133350</xdr:rowOff>
    </xdr:to>
    <xdr:sp macro="" textlink="">
      <xdr:nvSpPr>
        <xdr:cNvPr id="1552" name="Text Box 4"/>
        <xdr:cNvSpPr txBox="1">
          <a:spLocks noChangeArrowheads="1"/>
        </xdr:cNvSpPr>
      </xdr:nvSpPr>
      <xdr:spPr bwMode="auto">
        <a:xfrm>
          <a:off x="7267575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553" name="Text Box 4"/>
        <xdr:cNvSpPr txBox="1">
          <a:spLocks noChangeArrowheads="1"/>
        </xdr:cNvSpPr>
      </xdr:nvSpPr>
      <xdr:spPr bwMode="auto">
        <a:xfrm>
          <a:off x="7267575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1554" name="Text Box 4"/>
        <xdr:cNvSpPr txBox="1">
          <a:spLocks noChangeArrowheads="1"/>
        </xdr:cNvSpPr>
      </xdr:nvSpPr>
      <xdr:spPr bwMode="auto">
        <a:xfrm>
          <a:off x="7267575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1555" name="Text Box 4"/>
        <xdr:cNvSpPr txBox="1">
          <a:spLocks noChangeArrowheads="1"/>
        </xdr:cNvSpPr>
      </xdr:nvSpPr>
      <xdr:spPr bwMode="auto">
        <a:xfrm>
          <a:off x="7277100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1556" name="Text Box 4"/>
        <xdr:cNvSpPr txBox="1">
          <a:spLocks noChangeArrowheads="1"/>
        </xdr:cNvSpPr>
      </xdr:nvSpPr>
      <xdr:spPr bwMode="auto">
        <a:xfrm>
          <a:off x="7267575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1557" name="Text Box 4"/>
        <xdr:cNvSpPr txBox="1">
          <a:spLocks noChangeArrowheads="1"/>
        </xdr:cNvSpPr>
      </xdr:nvSpPr>
      <xdr:spPr bwMode="auto">
        <a:xfrm>
          <a:off x="7286625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1558" name="Text Box 4"/>
        <xdr:cNvSpPr txBox="1">
          <a:spLocks noChangeArrowheads="1"/>
        </xdr:cNvSpPr>
      </xdr:nvSpPr>
      <xdr:spPr bwMode="auto">
        <a:xfrm>
          <a:off x="7267575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1559" name="Text Box 4"/>
        <xdr:cNvSpPr txBox="1">
          <a:spLocks noChangeArrowheads="1"/>
        </xdr:cNvSpPr>
      </xdr:nvSpPr>
      <xdr:spPr bwMode="auto">
        <a:xfrm>
          <a:off x="7267575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1560" name="Text Box 4"/>
        <xdr:cNvSpPr txBox="1">
          <a:spLocks noChangeArrowheads="1"/>
        </xdr:cNvSpPr>
      </xdr:nvSpPr>
      <xdr:spPr bwMode="auto">
        <a:xfrm>
          <a:off x="7277100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1561" name="Text Box 4"/>
        <xdr:cNvSpPr txBox="1">
          <a:spLocks noChangeArrowheads="1"/>
        </xdr:cNvSpPr>
      </xdr:nvSpPr>
      <xdr:spPr bwMode="auto">
        <a:xfrm>
          <a:off x="7267575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1562" name="Text Box 4"/>
        <xdr:cNvSpPr txBox="1">
          <a:spLocks noChangeArrowheads="1"/>
        </xdr:cNvSpPr>
      </xdr:nvSpPr>
      <xdr:spPr bwMode="auto">
        <a:xfrm>
          <a:off x="7286625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1563" name="Text Box 4"/>
        <xdr:cNvSpPr txBox="1">
          <a:spLocks noChangeArrowheads="1"/>
        </xdr:cNvSpPr>
      </xdr:nvSpPr>
      <xdr:spPr bwMode="auto">
        <a:xfrm>
          <a:off x="7267575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564" name="Text Box 4"/>
        <xdr:cNvSpPr txBox="1">
          <a:spLocks noChangeArrowheads="1"/>
        </xdr:cNvSpPr>
      </xdr:nvSpPr>
      <xdr:spPr bwMode="auto">
        <a:xfrm>
          <a:off x="7286625" y="3695700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565" name="Text Box 4"/>
        <xdr:cNvSpPr txBox="1">
          <a:spLocks noChangeArrowheads="1"/>
        </xdr:cNvSpPr>
      </xdr:nvSpPr>
      <xdr:spPr bwMode="auto">
        <a:xfrm>
          <a:off x="7258050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566" name="Text Box 4"/>
        <xdr:cNvSpPr txBox="1">
          <a:spLocks noChangeArrowheads="1"/>
        </xdr:cNvSpPr>
      </xdr:nvSpPr>
      <xdr:spPr bwMode="auto">
        <a:xfrm>
          <a:off x="7258050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567" name="Text Box 4"/>
        <xdr:cNvSpPr txBox="1">
          <a:spLocks noChangeArrowheads="1"/>
        </xdr:cNvSpPr>
      </xdr:nvSpPr>
      <xdr:spPr bwMode="auto">
        <a:xfrm>
          <a:off x="7267575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66675</xdr:colOff>
      <xdr:row>17</xdr:row>
      <xdr:rowOff>133350</xdr:rowOff>
    </xdr:to>
    <xdr:sp macro="" textlink="">
      <xdr:nvSpPr>
        <xdr:cNvPr id="1568" name="Text Box 4"/>
        <xdr:cNvSpPr txBox="1">
          <a:spLocks noChangeArrowheads="1"/>
        </xdr:cNvSpPr>
      </xdr:nvSpPr>
      <xdr:spPr bwMode="auto">
        <a:xfrm>
          <a:off x="7277100" y="3505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66675</xdr:colOff>
      <xdr:row>17</xdr:row>
      <xdr:rowOff>133350</xdr:rowOff>
    </xdr:to>
    <xdr:sp macro="" textlink="">
      <xdr:nvSpPr>
        <xdr:cNvPr id="1569" name="Text Box 4"/>
        <xdr:cNvSpPr txBox="1">
          <a:spLocks noChangeArrowheads="1"/>
        </xdr:cNvSpPr>
      </xdr:nvSpPr>
      <xdr:spPr bwMode="auto">
        <a:xfrm>
          <a:off x="7277100" y="3505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66675</xdr:colOff>
      <xdr:row>18</xdr:row>
      <xdr:rowOff>133350</xdr:rowOff>
    </xdr:to>
    <xdr:sp macro="" textlink="">
      <xdr:nvSpPr>
        <xdr:cNvPr id="1570" name="Text Box 4"/>
        <xdr:cNvSpPr txBox="1">
          <a:spLocks noChangeArrowheads="1"/>
        </xdr:cNvSpPr>
      </xdr:nvSpPr>
      <xdr:spPr bwMode="auto">
        <a:xfrm>
          <a:off x="7277100" y="36957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66675</xdr:colOff>
      <xdr:row>18</xdr:row>
      <xdr:rowOff>133350</xdr:rowOff>
    </xdr:to>
    <xdr:sp macro="" textlink="">
      <xdr:nvSpPr>
        <xdr:cNvPr id="1571" name="Text Box 4"/>
        <xdr:cNvSpPr txBox="1">
          <a:spLocks noChangeArrowheads="1"/>
        </xdr:cNvSpPr>
      </xdr:nvSpPr>
      <xdr:spPr bwMode="auto">
        <a:xfrm>
          <a:off x="7277100" y="36957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1572" name="Text Box 4"/>
        <xdr:cNvSpPr txBox="1">
          <a:spLocks noChangeArrowheads="1"/>
        </xdr:cNvSpPr>
      </xdr:nvSpPr>
      <xdr:spPr bwMode="auto">
        <a:xfrm>
          <a:off x="7267575" y="3505200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1573" name="Text Box 4"/>
        <xdr:cNvSpPr txBox="1">
          <a:spLocks noChangeArrowheads="1"/>
        </xdr:cNvSpPr>
      </xdr:nvSpPr>
      <xdr:spPr bwMode="auto">
        <a:xfrm>
          <a:off x="7267575" y="3505200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1574" name="Text Box 4"/>
        <xdr:cNvSpPr txBox="1">
          <a:spLocks noChangeArrowheads="1"/>
        </xdr:cNvSpPr>
      </xdr:nvSpPr>
      <xdr:spPr bwMode="auto">
        <a:xfrm>
          <a:off x="7267575" y="3505200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1575" name="Text Box 4"/>
        <xdr:cNvSpPr txBox="1">
          <a:spLocks noChangeArrowheads="1"/>
        </xdr:cNvSpPr>
      </xdr:nvSpPr>
      <xdr:spPr bwMode="auto">
        <a:xfrm>
          <a:off x="7267575" y="3505200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1576" name="Text Box 4"/>
        <xdr:cNvSpPr txBox="1">
          <a:spLocks noChangeArrowheads="1"/>
        </xdr:cNvSpPr>
      </xdr:nvSpPr>
      <xdr:spPr bwMode="auto">
        <a:xfrm>
          <a:off x="7267575" y="3505200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1577" name="Text Box 4"/>
        <xdr:cNvSpPr txBox="1">
          <a:spLocks noChangeArrowheads="1"/>
        </xdr:cNvSpPr>
      </xdr:nvSpPr>
      <xdr:spPr bwMode="auto">
        <a:xfrm>
          <a:off x="7267575" y="3505200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1578" name="Text Box 4"/>
        <xdr:cNvSpPr txBox="1">
          <a:spLocks noChangeArrowheads="1"/>
        </xdr:cNvSpPr>
      </xdr:nvSpPr>
      <xdr:spPr bwMode="auto">
        <a:xfrm>
          <a:off x="7267575" y="3505200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1579" name="Text Box 4"/>
        <xdr:cNvSpPr txBox="1">
          <a:spLocks noChangeArrowheads="1"/>
        </xdr:cNvSpPr>
      </xdr:nvSpPr>
      <xdr:spPr bwMode="auto">
        <a:xfrm>
          <a:off x="7267575" y="3505200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1580" name="Text Box 4"/>
        <xdr:cNvSpPr txBox="1">
          <a:spLocks noChangeArrowheads="1"/>
        </xdr:cNvSpPr>
      </xdr:nvSpPr>
      <xdr:spPr bwMode="auto">
        <a:xfrm>
          <a:off x="7267575" y="3505200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1581" name="Text Box 4"/>
        <xdr:cNvSpPr txBox="1">
          <a:spLocks noChangeArrowheads="1"/>
        </xdr:cNvSpPr>
      </xdr:nvSpPr>
      <xdr:spPr bwMode="auto">
        <a:xfrm>
          <a:off x="7267575" y="3505200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104775</xdr:colOff>
      <xdr:row>18</xdr:row>
      <xdr:rowOff>133350</xdr:rowOff>
    </xdr:to>
    <xdr:sp macro="" textlink="">
      <xdr:nvSpPr>
        <xdr:cNvPr id="1582" name="Text Box 4"/>
        <xdr:cNvSpPr txBox="1">
          <a:spLocks noChangeArrowheads="1"/>
        </xdr:cNvSpPr>
      </xdr:nvSpPr>
      <xdr:spPr bwMode="auto">
        <a:xfrm>
          <a:off x="7267575" y="36957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1583" name="Text Box 4"/>
        <xdr:cNvSpPr txBox="1">
          <a:spLocks noChangeArrowheads="1"/>
        </xdr:cNvSpPr>
      </xdr:nvSpPr>
      <xdr:spPr bwMode="auto">
        <a:xfrm>
          <a:off x="7267575" y="3695700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1584" name="Text Box 4"/>
        <xdr:cNvSpPr txBox="1">
          <a:spLocks noChangeArrowheads="1"/>
        </xdr:cNvSpPr>
      </xdr:nvSpPr>
      <xdr:spPr bwMode="auto">
        <a:xfrm>
          <a:off x="7267575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1585" name="Text Box 4"/>
        <xdr:cNvSpPr txBox="1">
          <a:spLocks noChangeArrowheads="1"/>
        </xdr:cNvSpPr>
      </xdr:nvSpPr>
      <xdr:spPr bwMode="auto">
        <a:xfrm>
          <a:off x="7267575" y="3695700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1586" name="Text Box 4"/>
        <xdr:cNvSpPr txBox="1">
          <a:spLocks noChangeArrowheads="1"/>
        </xdr:cNvSpPr>
      </xdr:nvSpPr>
      <xdr:spPr bwMode="auto">
        <a:xfrm>
          <a:off x="7267575" y="36957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1587" name="Text Box 4"/>
        <xdr:cNvSpPr txBox="1">
          <a:spLocks noChangeArrowheads="1"/>
        </xdr:cNvSpPr>
      </xdr:nvSpPr>
      <xdr:spPr bwMode="auto">
        <a:xfrm>
          <a:off x="7277100" y="36957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1588" name="Text Box 4"/>
        <xdr:cNvSpPr txBox="1">
          <a:spLocks noChangeArrowheads="1"/>
        </xdr:cNvSpPr>
      </xdr:nvSpPr>
      <xdr:spPr bwMode="auto">
        <a:xfrm>
          <a:off x="7267575" y="36957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1589" name="Text Box 4"/>
        <xdr:cNvSpPr txBox="1">
          <a:spLocks noChangeArrowheads="1"/>
        </xdr:cNvSpPr>
      </xdr:nvSpPr>
      <xdr:spPr bwMode="auto">
        <a:xfrm>
          <a:off x="7286625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1590" name="Text Box 4"/>
        <xdr:cNvSpPr txBox="1">
          <a:spLocks noChangeArrowheads="1"/>
        </xdr:cNvSpPr>
      </xdr:nvSpPr>
      <xdr:spPr bwMode="auto">
        <a:xfrm>
          <a:off x="7267575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1591" name="Text Box 4"/>
        <xdr:cNvSpPr txBox="1">
          <a:spLocks noChangeArrowheads="1"/>
        </xdr:cNvSpPr>
      </xdr:nvSpPr>
      <xdr:spPr bwMode="auto">
        <a:xfrm>
          <a:off x="7267575" y="36957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1592" name="Text Box 4"/>
        <xdr:cNvSpPr txBox="1">
          <a:spLocks noChangeArrowheads="1"/>
        </xdr:cNvSpPr>
      </xdr:nvSpPr>
      <xdr:spPr bwMode="auto">
        <a:xfrm>
          <a:off x="7277100" y="36957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1593" name="Text Box 4"/>
        <xdr:cNvSpPr txBox="1">
          <a:spLocks noChangeArrowheads="1"/>
        </xdr:cNvSpPr>
      </xdr:nvSpPr>
      <xdr:spPr bwMode="auto">
        <a:xfrm>
          <a:off x="7267575" y="36957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1594" name="Text Box 4"/>
        <xdr:cNvSpPr txBox="1">
          <a:spLocks noChangeArrowheads="1"/>
        </xdr:cNvSpPr>
      </xdr:nvSpPr>
      <xdr:spPr bwMode="auto">
        <a:xfrm>
          <a:off x="7286625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1595" name="Text Box 4"/>
        <xdr:cNvSpPr txBox="1">
          <a:spLocks noChangeArrowheads="1"/>
        </xdr:cNvSpPr>
      </xdr:nvSpPr>
      <xdr:spPr bwMode="auto">
        <a:xfrm>
          <a:off x="7267575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1596" name="Text Box 4"/>
        <xdr:cNvSpPr txBox="1">
          <a:spLocks noChangeArrowheads="1"/>
        </xdr:cNvSpPr>
      </xdr:nvSpPr>
      <xdr:spPr bwMode="auto">
        <a:xfrm>
          <a:off x="7286625" y="3695700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1597" name="Text Box 4"/>
        <xdr:cNvSpPr txBox="1">
          <a:spLocks noChangeArrowheads="1"/>
        </xdr:cNvSpPr>
      </xdr:nvSpPr>
      <xdr:spPr bwMode="auto">
        <a:xfrm>
          <a:off x="7258050" y="36957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1598" name="Text Box 4"/>
        <xdr:cNvSpPr txBox="1">
          <a:spLocks noChangeArrowheads="1"/>
        </xdr:cNvSpPr>
      </xdr:nvSpPr>
      <xdr:spPr bwMode="auto">
        <a:xfrm>
          <a:off x="7258050" y="36957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85725</xdr:colOff>
      <xdr:row>18</xdr:row>
      <xdr:rowOff>133350</xdr:rowOff>
    </xdr:to>
    <xdr:sp macro="" textlink="">
      <xdr:nvSpPr>
        <xdr:cNvPr id="1599" name="Text Box 4"/>
        <xdr:cNvSpPr txBox="1">
          <a:spLocks noChangeArrowheads="1"/>
        </xdr:cNvSpPr>
      </xdr:nvSpPr>
      <xdr:spPr bwMode="auto">
        <a:xfrm>
          <a:off x="7267575" y="3695700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1600" name="Text Box 4"/>
        <xdr:cNvSpPr txBox="1">
          <a:spLocks noChangeArrowheads="1"/>
        </xdr:cNvSpPr>
      </xdr:nvSpPr>
      <xdr:spPr bwMode="auto">
        <a:xfrm>
          <a:off x="7277100" y="3505200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1601" name="Text Box 4"/>
        <xdr:cNvSpPr txBox="1">
          <a:spLocks noChangeArrowheads="1"/>
        </xdr:cNvSpPr>
      </xdr:nvSpPr>
      <xdr:spPr bwMode="auto">
        <a:xfrm>
          <a:off x="7277100" y="3505200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1602" name="Text Box 4"/>
        <xdr:cNvSpPr txBox="1">
          <a:spLocks noChangeArrowheads="1"/>
        </xdr:cNvSpPr>
      </xdr:nvSpPr>
      <xdr:spPr bwMode="auto">
        <a:xfrm>
          <a:off x="7277100" y="3695700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1603" name="Text Box 4"/>
        <xdr:cNvSpPr txBox="1">
          <a:spLocks noChangeArrowheads="1"/>
        </xdr:cNvSpPr>
      </xdr:nvSpPr>
      <xdr:spPr bwMode="auto">
        <a:xfrm>
          <a:off x="7277100" y="3695700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1604" name="Text Box 4"/>
        <xdr:cNvSpPr txBox="1">
          <a:spLocks noChangeArrowheads="1"/>
        </xdr:cNvSpPr>
      </xdr:nvSpPr>
      <xdr:spPr bwMode="auto">
        <a:xfrm>
          <a:off x="7267575" y="3505200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1605" name="Text Box 4"/>
        <xdr:cNvSpPr txBox="1">
          <a:spLocks noChangeArrowheads="1"/>
        </xdr:cNvSpPr>
      </xdr:nvSpPr>
      <xdr:spPr bwMode="auto">
        <a:xfrm>
          <a:off x="7267575" y="3505200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1606" name="Text Box 4"/>
        <xdr:cNvSpPr txBox="1">
          <a:spLocks noChangeArrowheads="1"/>
        </xdr:cNvSpPr>
      </xdr:nvSpPr>
      <xdr:spPr bwMode="auto">
        <a:xfrm>
          <a:off x="7267575" y="3505200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1607" name="Text Box 4"/>
        <xdr:cNvSpPr txBox="1">
          <a:spLocks noChangeArrowheads="1"/>
        </xdr:cNvSpPr>
      </xdr:nvSpPr>
      <xdr:spPr bwMode="auto">
        <a:xfrm>
          <a:off x="7267575" y="3505200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1608" name="Text Box 4"/>
        <xdr:cNvSpPr txBox="1">
          <a:spLocks noChangeArrowheads="1"/>
        </xdr:cNvSpPr>
      </xdr:nvSpPr>
      <xdr:spPr bwMode="auto">
        <a:xfrm>
          <a:off x="7267575" y="3505200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1609" name="Text Box 4"/>
        <xdr:cNvSpPr txBox="1">
          <a:spLocks noChangeArrowheads="1"/>
        </xdr:cNvSpPr>
      </xdr:nvSpPr>
      <xdr:spPr bwMode="auto">
        <a:xfrm>
          <a:off x="7267575" y="3505200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1610" name="Text Box 4"/>
        <xdr:cNvSpPr txBox="1">
          <a:spLocks noChangeArrowheads="1"/>
        </xdr:cNvSpPr>
      </xdr:nvSpPr>
      <xdr:spPr bwMode="auto">
        <a:xfrm>
          <a:off x="7267575" y="3505200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1611" name="Text Box 4"/>
        <xdr:cNvSpPr txBox="1">
          <a:spLocks noChangeArrowheads="1"/>
        </xdr:cNvSpPr>
      </xdr:nvSpPr>
      <xdr:spPr bwMode="auto">
        <a:xfrm>
          <a:off x="7267575" y="3505200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1612" name="Text Box 4"/>
        <xdr:cNvSpPr txBox="1">
          <a:spLocks noChangeArrowheads="1"/>
        </xdr:cNvSpPr>
      </xdr:nvSpPr>
      <xdr:spPr bwMode="auto">
        <a:xfrm>
          <a:off x="7267575" y="3505200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1613" name="Text Box 4"/>
        <xdr:cNvSpPr txBox="1">
          <a:spLocks noChangeArrowheads="1"/>
        </xdr:cNvSpPr>
      </xdr:nvSpPr>
      <xdr:spPr bwMode="auto">
        <a:xfrm>
          <a:off x="7267575" y="3505200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1614" name="Text Box 4"/>
        <xdr:cNvSpPr txBox="1">
          <a:spLocks noChangeArrowheads="1"/>
        </xdr:cNvSpPr>
      </xdr:nvSpPr>
      <xdr:spPr bwMode="auto">
        <a:xfrm>
          <a:off x="7267575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1615" name="Text Box 4"/>
        <xdr:cNvSpPr txBox="1">
          <a:spLocks noChangeArrowheads="1"/>
        </xdr:cNvSpPr>
      </xdr:nvSpPr>
      <xdr:spPr bwMode="auto">
        <a:xfrm>
          <a:off x="7267575" y="36957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142875</xdr:colOff>
      <xdr:row>18</xdr:row>
      <xdr:rowOff>133350</xdr:rowOff>
    </xdr:to>
    <xdr:sp macro="" textlink="">
      <xdr:nvSpPr>
        <xdr:cNvPr id="1616" name="Text Box 4"/>
        <xdr:cNvSpPr txBox="1">
          <a:spLocks noChangeArrowheads="1"/>
        </xdr:cNvSpPr>
      </xdr:nvSpPr>
      <xdr:spPr bwMode="auto">
        <a:xfrm>
          <a:off x="7267575" y="3695700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1617" name="Text Box 4"/>
        <xdr:cNvSpPr txBox="1">
          <a:spLocks noChangeArrowheads="1"/>
        </xdr:cNvSpPr>
      </xdr:nvSpPr>
      <xdr:spPr bwMode="auto">
        <a:xfrm>
          <a:off x="7267575" y="36957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1618" name="Text Box 4"/>
        <xdr:cNvSpPr txBox="1">
          <a:spLocks noChangeArrowheads="1"/>
        </xdr:cNvSpPr>
      </xdr:nvSpPr>
      <xdr:spPr bwMode="auto">
        <a:xfrm>
          <a:off x="7267575" y="3695700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1619" name="Text Box 4"/>
        <xdr:cNvSpPr txBox="1">
          <a:spLocks noChangeArrowheads="1"/>
        </xdr:cNvSpPr>
      </xdr:nvSpPr>
      <xdr:spPr bwMode="auto">
        <a:xfrm>
          <a:off x="7277100" y="3695700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1620" name="Text Box 4"/>
        <xdr:cNvSpPr txBox="1">
          <a:spLocks noChangeArrowheads="1"/>
        </xdr:cNvSpPr>
      </xdr:nvSpPr>
      <xdr:spPr bwMode="auto">
        <a:xfrm>
          <a:off x="7267575" y="3695700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1621" name="Text Box 4"/>
        <xdr:cNvSpPr txBox="1">
          <a:spLocks noChangeArrowheads="1"/>
        </xdr:cNvSpPr>
      </xdr:nvSpPr>
      <xdr:spPr bwMode="auto">
        <a:xfrm>
          <a:off x="7286625" y="3695700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1622" name="Text Box 4"/>
        <xdr:cNvSpPr txBox="1">
          <a:spLocks noChangeArrowheads="1"/>
        </xdr:cNvSpPr>
      </xdr:nvSpPr>
      <xdr:spPr bwMode="auto">
        <a:xfrm>
          <a:off x="7267575" y="3695700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1623" name="Text Box 4"/>
        <xdr:cNvSpPr txBox="1">
          <a:spLocks noChangeArrowheads="1"/>
        </xdr:cNvSpPr>
      </xdr:nvSpPr>
      <xdr:spPr bwMode="auto">
        <a:xfrm>
          <a:off x="7267575" y="3695700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1624" name="Text Box 4"/>
        <xdr:cNvSpPr txBox="1">
          <a:spLocks noChangeArrowheads="1"/>
        </xdr:cNvSpPr>
      </xdr:nvSpPr>
      <xdr:spPr bwMode="auto">
        <a:xfrm>
          <a:off x="7277100" y="3695700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1625" name="Text Box 4"/>
        <xdr:cNvSpPr txBox="1">
          <a:spLocks noChangeArrowheads="1"/>
        </xdr:cNvSpPr>
      </xdr:nvSpPr>
      <xdr:spPr bwMode="auto">
        <a:xfrm>
          <a:off x="7267575" y="3695700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1626" name="Text Box 4"/>
        <xdr:cNvSpPr txBox="1">
          <a:spLocks noChangeArrowheads="1"/>
        </xdr:cNvSpPr>
      </xdr:nvSpPr>
      <xdr:spPr bwMode="auto">
        <a:xfrm>
          <a:off x="7286625" y="3695700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1627" name="Text Box 4"/>
        <xdr:cNvSpPr txBox="1">
          <a:spLocks noChangeArrowheads="1"/>
        </xdr:cNvSpPr>
      </xdr:nvSpPr>
      <xdr:spPr bwMode="auto">
        <a:xfrm>
          <a:off x="7267575" y="3695700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1628" name="Text Box 4"/>
        <xdr:cNvSpPr txBox="1">
          <a:spLocks noChangeArrowheads="1"/>
        </xdr:cNvSpPr>
      </xdr:nvSpPr>
      <xdr:spPr bwMode="auto">
        <a:xfrm>
          <a:off x="7286625" y="36957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1629" name="Text Box 4"/>
        <xdr:cNvSpPr txBox="1">
          <a:spLocks noChangeArrowheads="1"/>
        </xdr:cNvSpPr>
      </xdr:nvSpPr>
      <xdr:spPr bwMode="auto">
        <a:xfrm>
          <a:off x="7258050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1630" name="Text Box 4"/>
        <xdr:cNvSpPr txBox="1">
          <a:spLocks noChangeArrowheads="1"/>
        </xdr:cNvSpPr>
      </xdr:nvSpPr>
      <xdr:spPr bwMode="auto">
        <a:xfrm>
          <a:off x="7258050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1631" name="Text Box 4"/>
        <xdr:cNvSpPr txBox="1">
          <a:spLocks noChangeArrowheads="1"/>
        </xdr:cNvSpPr>
      </xdr:nvSpPr>
      <xdr:spPr bwMode="auto">
        <a:xfrm>
          <a:off x="7267575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533400</xdr:colOff>
      <xdr:row>17</xdr:row>
      <xdr:rowOff>133350</xdr:rowOff>
    </xdr:to>
    <xdr:sp macro="" textlink="">
      <xdr:nvSpPr>
        <xdr:cNvPr id="1632" name="Text Box 4"/>
        <xdr:cNvSpPr txBox="1">
          <a:spLocks noChangeArrowheads="1"/>
        </xdr:cNvSpPr>
      </xdr:nvSpPr>
      <xdr:spPr bwMode="auto">
        <a:xfrm>
          <a:off x="7277100" y="35052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533400</xdr:colOff>
      <xdr:row>17</xdr:row>
      <xdr:rowOff>133350</xdr:rowOff>
    </xdr:to>
    <xdr:sp macro="" textlink="">
      <xdr:nvSpPr>
        <xdr:cNvPr id="1633" name="Text Box 4"/>
        <xdr:cNvSpPr txBox="1">
          <a:spLocks noChangeArrowheads="1"/>
        </xdr:cNvSpPr>
      </xdr:nvSpPr>
      <xdr:spPr bwMode="auto">
        <a:xfrm>
          <a:off x="7277100" y="35052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1634" name="Text Box 4"/>
        <xdr:cNvSpPr txBox="1">
          <a:spLocks noChangeArrowheads="1"/>
        </xdr:cNvSpPr>
      </xdr:nvSpPr>
      <xdr:spPr bwMode="auto">
        <a:xfrm>
          <a:off x="7277100" y="36957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1635" name="Text Box 4"/>
        <xdr:cNvSpPr txBox="1">
          <a:spLocks noChangeArrowheads="1"/>
        </xdr:cNvSpPr>
      </xdr:nvSpPr>
      <xdr:spPr bwMode="auto">
        <a:xfrm>
          <a:off x="7277100" y="36957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1636" name="Text Box 4"/>
        <xdr:cNvSpPr txBox="1">
          <a:spLocks noChangeArrowheads="1"/>
        </xdr:cNvSpPr>
      </xdr:nvSpPr>
      <xdr:spPr bwMode="auto">
        <a:xfrm>
          <a:off x="7267575" y="3505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1637" name="Text Box 4"/>
        <xdr:cNvSpPr txBox="1">
          <a:spLocks noChangeArrowheads="1"/>
        </xdr:cNvSpPr>
      </xdr:nvSpPr>
      <xdr:spPr bwMode="auto">
        <a:xfrm>
          <a:off x="7267575" y="3505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1638" name="Text Box 4"/>
        <xdr:cNvSpPr txBox="1">
          <a:spLocks noChangeArrowheads="1"/>
        </xdr:cNvSpPr>
      </xdr:nvSpPr>
      <xdr:spPr bwMode="auto">
        <a:xfrm>
          <a:off x="7267575" y="3505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1639" name="Text Box 4"/>
        <xdr:cNvSpPr txBox="1">
          <a:spLocks noChangeArrowheads="1"/>
        </xdr:cNvSpPr>
      </xdr:nvSpPr>
      <xdr:spPr bwMode="auto">
        <a:xfrm>
          <a:off x="7267575" y="3505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1640" name="Text Box 4"/>
        <xdr:cNvSpPr txBox="1">
          <a:spLocks noChangeArrowheads="1"/>
        </xdr:cNvSpPr>
      </xdr:nvSpPr>
      <xdr:spPr bwMode="auto">
        <a:xfrm>
          <a:off x="7267575" y="3505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1641" name="Text Box 4"/>
        <xdr:cNvSpPr txBox="1">
          <a:spLocks noChangeArrowheads="1"/>
        </xdr:cNvSpPr>
      </xdr:nvSpPr>
      <xdr:spPr bwMode="auto">
        <a:xfrm>
          <a:off x="7267575" y="3505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1642" name="Text Box 4"/>
        <xdr:cNvSpPr txBox="1">
          <a:spLocks noChangeArrowheads="1"/>
        </xdr:cNvSpPr>
      </xdr:nvSpPr>
      <xdr:spPr bwMode="auto">
        <a:xfrm>
          <a:off x="7267575" y="3505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1643" name="Text Box 4"/>
        <xdr:cNvSpPr txBox="1">
          <a:spLocks noChangeArrowheads="1"/>
        </xdr:cNvSpPr>
      </xdr:nvSpPr>
      <xdr:spPr bwMode="auto">
        <a:xfrm>
          <a:off x="7267575" y="3505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1644" name="Text Box 4"/>
        <xdr:cNvSpPr txBox="1">
          <a:spLocks noChangeArrowheads="1"/>
        </xdr:cNvSpPr>
      </xdr:nvSpPr>
      <xdr:spPr bwMode="auto">
        <a:xfrm>
          <a:off x="7267575" y="3505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1645" name="Text Box 4"/>
        <xdr:cNvSpPr txBox="1">
          <a:spLocks noChangeArrowheads="1"/>
        </xdr:cNvSpPr>
      </xdr:nvSpPr>
      <xdr:spPr bwMode="auto">
        <a:xfrm>
          <a:off x="7267575" y="3505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571500</xdr:colOff>
      <xdr:row>18</xdr:row>
      <xdr:rowOff>133350</xdr:rowOff>
    </xdr:to>
    <xdr:sp macro="" textlink="">
      <xdr:nvSpPr>
        <xdr:cNvPr id="1646" name="Text Box 4"/>
        <xdr:cNvSpPr txBox="1">
          <a:spLocks noChangeArrowheads="1"/>
        </xdr:cNvSpPr>
      </xdr:nvSpPr>
      <xdr:spPr bwMode="auto">
        <a:xfrm>
          <a:off x="7267575" y="3695700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1647" name="Text Box 4"/>
        <xdr:cNvSpPr txBox="1">
          <a:spLocks noChangeArrowheads="1"/>
        </xdr:cNvSpPr>
      </xdr:nvSpPr>
      <xdr:spPr bwMode="auto">
        <a:xfrm>
          <a:off x="7267575" y="36957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1648" name="Text Box 4"/>
        <xdr:cNvSpPr txBox="1">
          <a:spLocks noChangeArrowheads="1"/>
        </xdr:cNvSpPr>
      </xdr:nvSpPr>
      <xdr:spPr bwMode="auto">
        <a:xfrm>
          <a:off x="7267575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1649" name="Text Box 4"/>
        <xdr:cNvSpPr txBox="1">
          <a:spLocks noChangeArrowheads="1"/>
        </xdr:cNvSpPr>
      </xdr:nvSpPr>
      <xdr:spPr bwMode="auto">
        <a:xfrm>
          <a:off x="7267575" y="36957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1650" name="Text Box 4"/>
        <xdr:cNvSpPr txBox="1">
          <a:spLocks noChangeArrowheads="1"/>
        </xdr:cNvSpPr>
      </xdr:nvSpPr>
      <xdr:spPr bwMode="auto">
        <a:xfrm>
          <a:off x="726757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1651" name="Text Box 4"/>
        <xdr:cNvSpPr txBox="1">
          <a:spLocks noChangeArrowheads="1"/>
        </xdr:cNvSpPr>
      </xdr:nvSpPr>
      <xdr:spPr bwMode="auto">
        <a:xfrm>
          <a:off x="7277100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1652" name="Text Box 4"/>
        <xdr:cNvSpPr txBox="1">
          <a:spLocks noChangeArrowheads="1"/>
        </xdr:cNvSpPr>
      </xdr:nvSpPr>
      <xdr:spPr bwMode="auto">
        <a:xfrm>
          <a:off x="726757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1653" name="Text Box 4"/>
        <xdr:cNvSpPr txBox="1">
          <a:spLocks noChangeArrowheads="1"/>
        </xdr:cNvSpPr>
      </xdr:nvSpPr>
      <xdr:spPr bwMode="auto">
        <a:xfrm>
          <a:off x="7286625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1654" name="Text Box 4"/>
        <xdr:cNvSpPr txBox="1">
          <a:spLocks noChangeArrowheads="1"/>
        </xdr:cNvSpPr>
      </xdr:nvSpPr>
      <xdr:spPr bwMode="auto">
        <a:xfrm>
          <a:off x="7267575" y="36957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1655" name="Text Box 4"/>
        <xdr:cNvSpPr txBox="1">
          <a:spLocks noChangeArrowheads="1"/>
        </xdr:cNvSpPr>
      </xdr:nvSpPr>
      <xdr:spPr bwMode="auto">
        <a:xfrm>
          <a:off x="726757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1656" name="Text Box 4"/>
        <xdr:cNvSpPr txBox="1">
          <a:spLocks noChangeArrowheads="1"/>
        </xdr:cNvSpPr>
      </xdr:nvSpPr>
      <xdr:spPr bwMode="auto">
        <a:xfrm>
          <a:off x="7277100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1657" name="Text Box 4"/>
        <xdr:cNvSpPr txBox="1">
          <a:spLocks noChangeArrowheads="1"/>
        </xdr:cNvSpPr>
      </xdr:nvSpPr>
      <xdr:spPr bwMode="auto">
        <a:xfrm>
          <a:off x="726757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1658" name="Text Box 4"/>
        <xdr:cNvSpPr txBox="1">
          <a:spLocks noChangeArrowheads="1"/>
        </xdr:cNvSpPr>
      </xdr:nvSpPr>
      <xdr:spPr bwMode="auto">
        <a:xfrm>
          <a:off x="7286625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1659" name="Text Box 4"/>
        <xdr:cNvSpPr txBox="1">
          <a:spLocks noChangeArrowheads="1"/>
        </xdr:cNvSpPr>
      </xdr:nvSpPr>
      <xdr:spPr bwMode="auto">
        <a:xfrm>
          <a:off x="7267575" y="36957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1660" name="Text Box 4"/>
        <xdr:cNvSpPr txBox="1">
          <a:spLocks noChangeArrowheads="1"/>
        </xdr:cNvSpPr>
      </xdr:nvSpPr>
      <xdr:spPr bwMode="auto">
        <a:xfrm>
          <a:off x="7286625" y="3695700"/>
          <a:ext cx="66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1661" name="Text Box 4"/>
        <xdr:cNvSpPr txBox="1">
          <a:spLocks noChangeArrowheads="1"/>
        </xdr:cNvSpPr>
      </xdr:nvSpPr>
      <xdr:spPr bwMode="auto">
        <a:xfrm>
          <a:off x="7258050" y="3695700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1662" name="Text Box 4"/>
        <xdr:cNvSpPr txBox="1">
          <a:spLocks noChangeArrowheads="1"/>
        </xdr:cNvSpPr>
      </xdr:nvSpPr>
      <xdr:spPr bwMode="auto">
        <a:xfrm>
          <a:off x="7258050" y="3695700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552450</xdr:colOff>
      <xdr:row>18</xdr:row>
      <xdr:rowOff>133350</xdr:rowOff>
    </xdr:to>
    <xdr:sp macro="" textlink="">
      <xdr:nvSpPr>
        <xdr:cNvPr id="1663" name="Text Box 4"/>
        <xdr:cNvSpPr txBox="1">
          <a:spLocks noChangeArrowheads="1"/>
        </xdr:cNvSpPr>
      </xdr:nvSpPr>
      <xdr:spPr bwMode="auto">
        <a:xfrm>
          <a:off x="7267575" y="3695700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1664" name="Text Box 4"/>
        <xdr:cNvSpPr txBox="1">
          <a:spLocks noChangeArrowheads="1"/>
        </xdr:cNvSpPr>
      </xdr:nvSpPr>
      <xdr:spPr bwMode="auto">
        <a:xfrm>
          <a:off x="7277100" y="36957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1665" name="Text Box 4"/>
        <xdr:cNvSpPr txBox="1">
          <a:spLocks noChangeArrowheads="1"/>
        </xdr:cNvSpPr>
      </xdr:nvSpPr>
      <xdr:spPr bwMode="auto">
        <a:xfrm>
          <a:off x="7277100" y="36957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533400</xdr:colOff>
      <xdr:row>19</xdr:row>
      <xdr:rowOff>133350</xdr:rowOff>
    </xdr:to>
    <xdr:sp macro="" textlink="">
      <xdr:nvSpPr>
        <xdr:cNvPr id="1666" name="Text Box 4"/>
        <xdr:cNvSpPr txBox="1">
          <a:spLocks noChangeArrowheads="1"/>
        </xdr:cNvSpPr>
      </xdr:nvSpPr>
      <xdr:spPr bwMode="auto">
        <a:xfrm>
          <a:off x="7277100" y="38862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533400</xdr:colOff>
      <xdr:row>19</xdr:row>
      <xdr:rowOff>133350</xdr:rowOff>
    </xdr:to>
    <xdr:sp macro="" textlink="">
      <xdr:nvSpPr>
        <xdr:cNvPr id="1667" name="Text Box 4"/>
        <xdr:cNvSpPr txBox="1">
          <a:spLocks noChangeArrowheads="1"/>
        </xdr:cNvSpPr>
      </xdr:nvSpPr>
      <xdr:spPr bwMode="auto">
        <a:xfrm>
          <a:off x="7277100" y="38862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1668" name="Text Box 4"/>
        <xdr:cNvSpPr txBox="1">
          <a:spLocks noChangeArrowheads="1"/>
        </xdr:cNvSpPr>
      </xdr:nvSpPr>
      <xdr:spPr bwMode="auto">
        <a:xfrm>
          <a:off x="7267575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1669" name="Text Box 4"/>
        <xdr:cNvSpPr txBox="1">
          <a:spLocks noChangeArrowheads="1"/>
        </xdr:cNvSpPr>
      </xdr:nvSpPr>
      <xdr:spPr bwMode="auto">
        <a:xfrm>
          <a:off x="7267575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1670" name="Text Box 4"/>
        <xdr:cNvSpPr txBox="1">
          <a:spLocks noChangeArrowheads="1"/>
        </xdr:cNvSpPr>
      </xdr:nvSpPr>
      <xdr:spPr bwMode="auto">
        <a:xfrm>
          <a:off x="7267575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1671" name="Text Box 4"/>
        <xdr:cNvSpPr txBox="1">
          <a:spLocks noChangeArrowheads="1"/>
        </xdr:cNvSpPr>
      </xdr:nvSpPr>
      <xdr:spPr bwMode="auto">
        <a:xfrm>
          <a:off x="7267575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1672" name="Text Box 4"/>
        <xdr:cNvSpPr txBox="1">
          <a:spLocks noChangeArrowheads="1"/>
        </xdr:cNvSpPr>
      </xdr:nvSpPr>
      <xdr:spPr bwMode="auto">
        <a:xfrm>
          <a:off x="7267575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1673" name="Text Box 4"/>
        <xdr:cNvSpPr txBox="1">
          <a:spLocks noChangeArrowheads="1"/>
        </xdr:cNvSpPr>
      </xdr:nvSpPr>
      <xdr:spPr bwMode="auto">
        <a:xfrm>
          <a:off x="7267575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1674" name="Text Box 4"/>
        <xdr:cNvSpPr txBox="1">
          <a:spLocks noChangeArrowheads="1"/>
        </xdr:cNvSpPr>
      </xdr:nvSpPr>
      <xdr:spPr bwMode="auto">
        <a:xfrm>
          <a:off x="7267575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1675" name="Text Box 4"/>
        <xdr:cNvSpPr txBox="1">
          <a:spLocks noChangeArrowheads="1"/>
        </xdr:cNvSpPr>
      </xdr:nvSpPr>
      <xdr:spPr bwMode="auto">
        <a:xfrm>
          <a:off x="7267575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1676" name="Text Box 4"/>
        <xdr:cNvSpPr txBox="1">
          <a:spLocks noChangeArrowheads="1"/>
        </xdr:cNvSpPr>
      </xdr:nvSpPr>
      <xdr:spPr bwMode="auto">
        <a:xfrm>
          <a:off x="7267575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1677" name="Text Box 4"/>
        <xdr:cNvSpPr txBox="1">
          <a:spLocks noChangeArrowheads="1"/>
        </xdr:cNvSpPr>
      </xdr:nvSpPr>
      <xdr:spPr bwMode="auto">
        <a:xfrm>
          <a:off x="7267575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571500</xdr:colOff>
      <xdr:row>19</xdr:row>
      <xdr:rowOff>133350</xdr:rowOff>
    </xdr:to>
    <xdr:sp macro="" textlink="">
      <xdr:nvSpPr>
        <xdr:cNvPr id="1678" name="Text Box 4"/>
        <xdr:cNvSpPr txBox="1">
          <a:spLocks noChangeArrowheads="1"/>
        </xdr:cNvSpPr>
      </xdr:nvSpPr>
      <xdr:spPr bwMode="auto">
        <a:xfrm>
          <a:off x="7267575" y="3886200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1679" name="Text Box 4"/>
        <xdr:cNvSpPr txBox="1">
          <a:spLocks noChangeArrowheads="1"/>
        </xdr:cNvSpPr>
      </xdr:nvSpPr>
      <xdr:spPr bwMode="auto">
        <a:xfrm>
          <a:off x="7267575" y="38862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28575</xdr:colOff>
      <xdr:row>19</xdr:row>
      <xdr:rowOff>133350</xdr:rowOff>
    </xdr:to>
    <xdr:sp macro="" textlink="">
      <xdr:nvSpPr>
        <xdr:cNvPr id="1680" name="Text Box 4"/>
        <xdr:cNvSpPr txBox="1">
          <a:spLocks noChangeArrowheads="1"/>
        </xdr:cNvSpPr>
      </xdr:nvSpPr>
      <xdr:spPr bwMode="auto">
        <a:xfrm>
          <a:off x="7267575" y="38862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1681" name="Text Box 4"/>
        <xdr:cNvSpPr txBox="1">
          <a:spLocks noChangeArrowheads="1"/>
        </xdr:cNvSpPr>
      </xdr:nvSpPr>
      <xdr:spPr bwMode="auto">
        <a:xfrm>
          <a:off x="7267575" y="38862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1682" name="Text Box 4"/>
        <xdr:cNvSpPr txBox="1">
          <a:spLocks noChangeArrowheads="1"/>
        </xdr:cNvSpPr>
      </xdr:nvSpPr>
      <xdr:spPr bwMode="auto">
        <a:xfrm>
          <a:off x="7267575" y="3886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1683" name="Text Box 4"/>
        <xdr:cNvSpPr txBox="1">
          <a:spLocks noChangeArrowheads="1"/>
        </xdr:cNvSpPr>
      </xdr:nvSpPr>
      <xdr:spPr bwMode="auto">
        <a:xfrm>
          <a:off x="7277100" y="3886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1684" name="Text Box 4"/>
        <xdr:cNvSpPr txBox="1">
          <a:spLocks noChangeArrowheads="1"/>
        </xdr:cNvSpPr>
      </xdr:nvSpPr>
      <xdr:spPr bwMode="auto">
        <a:xfrm>
          <a:off x="7267575" y="3886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1685" name="Text Box 4"/>
        <xdr:cNvSpPr txBox="1">
          <a:spLocks noChangeArrowheads="1"/>
        </xdr:cNvSpPr>
      </xdr:nvSpPr>
      <xdr:spPr bwMode="auto">
        <a:xfrm>
          <a:off x="7286625" y="38862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1686" name="Text Box 4"/>
        <xdr:cNvSpPr txBox="1">
          <a:spLocks noChangeArrowheads="1"/>
        </xdr:cNvSpPr>
      </xdr:nvSpPr>
      <xdr:spPr bwMode="auto">
        <a:xfrm>
          <a:off x="7267575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1687" name="Text Box 4"/>
        <xdr:cNvSpPr txBox="1">
          <a:spLocks noChangeArrowheads="1"/>
        </xdr:cNvSpPr>
      </xdr:nvSpPr>
      <xdr:spPr bwMode="auto">
        <a:xfrm>
          <a:off x="7267575" y="3886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1688" name="Text Box 4"/>
        <xdr:cNvSpPr txBox="1">
          <a:spLocks noChangeArrowheads="1"/>
        </xdr:cNvSpPr>
      </xdr:nvSpPr>
      <xdr:spPr bwMode="auto">
        <a:xfrm>
          <a:off x="7277100" y="3886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1689" name="Text Box 4"/>
        <xdr:cNvSpPr txBox="1">
          <a:spLocks noChangeArrowheads="1"/>
        </xdr:cNvSpPr>
      </xdr:nvSpPr>
      <xdr:spPr bwMode="auto">
        <a:xfrm>
          <a:off x="7267575" y="3886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1690" name="Text Box 4"/>
        <xdr:cNvSpPr txBox="1">
          <a:spLocks noChangeArrowheads="1"/>
        </xdr:cNvSpPr>
      </xdr:nvSpPr>
      <xdr:spPr bwMode="auto">
        <a:xfrm>
          <a:off x="7286625" y="38862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1691" name="Text Box 4"/>
        <xdr:cNvSpPr txBox="1">
          <a:spLocks noChangeArrowheads="1"/>
        </xdr:cNvSpPr>
      </xdr:nvSpPr>
      <xdr:spPr bwMode="auto">
        <a:xfrm>
          <a:off x="7267575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1692" name="Text Box 4"/>
        <xdr:cNvSpPr txBox="1">
          <a:spLocks noChangeArrowheads="1"/>
        </xdr:cNvSpPr>
      </xdr:nvSpPr>
      <xdr:spPr bwMode="auto">
        <a:xfrm>
          <a:off x="7286625" y="3886200"/>
          <a:ext cx="66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1693" name="Text Box 4"/>
        <xdr:cNvSpPr txBox="1">
          <a:spLocks noChangeArrowheads="1"/>
        </xdr:cNvSpPr>
      </xdr:nvSpPr>
      <xdr:spPr bwMode="auto">
        <a:xfrm>
          <a:off x="7258050" y="3886200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1694" name="Text Box 4"/>
        <xdr:cNvSpPr txBox="1">
          <a:spLocks noChangeArrowheads="1"/>
        </xdr:cNvSpPr>
      </xdr:nvSpPr>
      <xdr:spPr bwMode="auto">
        <a:xfrm>
          <a:off x="7258050" y="3886200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552450</xdr:colOff>
      <xdr:row>19</xdr:row>
      <xdr:rowOff>133350</xdr:rowOff>
    </xdr:to>
    <xdr:sp macro="" textlink="">
      <xdr:nvSpPr>
        <xdr:cNvPr id="1695" name="Text Box 4"/>
        <xdr:cNvSpPr txBox="1">
          <a:spLocks noChangeArrowheads="1"/>
        </xdr:cNvSpPr>
      </xdr:nvSpPr>
      <xdr:spPr bwMode="auto">
        <a:xfrm>
          <a:off x="7267575" y="3886200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1696" name="Text Box 15"/>
        <xdr:cNvSpPr txBox="1">
          <a:spLocks noChangeArrowheads="1"/>
        </xdr:cNvSpPr>
      </xdr:nvSpPr>
      <xdr:spPr bwMode="auto">
        <a:xfrm>
          <a:off x="7286625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1697" name="Text Box 15"/>
        <xdr:cNvSpPr txBox="1">
          <a:spLocks noChangeArrowheads="1"/>
        </xdr:cNvSpPr>
      </xdr:nvSpPr>
      <xdr:spPr bwMode="auto">
        <a:xfrm>
          <a:off x="7305675" y="3886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66675</xdr:colOff>
      <xdr:row>19</xdr:row>
      <xdr:rowOff>133350</xdr:rowOff>
    </xdr:to>
    <xdr:sp macro="" textlink="">
      <xdr:nvSpPr>
        <xdr:cNvPr id="1698" name="Text Box 15"/>
        <xdr:cNvSpPr txBox="1">
          <a:spLocks noChangeArrowheads="1"/>
        </xdr:cNvSpPr>
      </xdr:nvSpPr>
      <xdr:spPr bwMode="auto">
        <a:xfrm>
          <a:off x="7277100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66675</xdr:colOff>
      <xdr:row>19</xdr:row>
      <xdr:rowOff>133350</xdr:rowOff>
    </xdr:to>
    <xdr:sp macro="" textlink="">
      <xdr:nvSpPr>
        <xdr:cNvPr id="1699" name="Text Box 15"/>
        <xdr:cNvSpPr txBox="1">
          <a:spLocks noChangeArrowheads="1"/>
        </xdr:cNvSpPr>
      </xdr:nvSpPr>
      <xdr:spPr bwMode="auto">
        <a:xfrm>
          <a:off x="7277100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85725</xdr:colOff>
      <xdr:row>19</xdr:row>
      <xdr:rowOff>133350</xdr:rowOff>
    </xdr:to>
    <xdr:sp macro="" textlink="">
      <xdr:nvSpPr>
        <xdr:cNvPr id="1700" name="Text Box 15"/>
        <xdr:cNvSpPr txBox="1">
          <a:spLocks noChangeArrowheads="1"/>
        </xdr:cNvSpPr>
      </xdr:nvSpPr>
      <xdr:spPr bwMode="auto">
        <a:xfrm>
          <a:off x="7305675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1701" name="Text Box 15"/>
        <xdr:cNvSpPr txBox="1">
          <a:spLocks noChangeArrowheads="1"/>
        </xdr:cNvSpPr>
      </xdr:nvSpPr>
      <xdr:spPr bwMode="auto">
        <a:xfrm>
          <a:off x="7277100" y="3886200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1702" name="Text Box 15"/>
        <xdr:cNvSpPr txBox="1">
          <a:spLocks noChangeArrowheads="1"/>
        </xdr:cNvSpPr>
      </xdr:nvSpPr>
      <xdr:spPr bwMode="auto">
        <a:xfrm>
          <a:off x="7277100" y="3886200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1703" name="Text Box 15"/>
        <xdr:cNvSpPr txBox="1">
          <a:spLocks noChangeArrowheads="1"/>
        </xdr:cNvSpPr>
      </xdr:nvSpPr>
      <xdr:spPr bwMode="auto">
        <a:xfrm>
          <a:off x="7267575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1704" name="Text Box 15"/>
        <xdr:cNvSpPr txBox="1">
          <a:spLocks noChangeArrowheads="1"/>
        </xdr:cNvSpPr>
      </xdr:nvSpPr>
      <xdr:spPr bwMode="auto">
        <a:xfrm>
          <a:off x="7267575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1705" name="Text Box 15"/>
        <xdr:cNvSpPr txBox="1">
          <a:spLocks noChangeArrowheads="1"/>
        </xdr:cNvSpPr>
      </xdr:nvSpPr>
      <xdr:spPr bwMode="auto">
        <a:xfrm>
          <a:off x="7267575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85725</xdr:colOff>
      <xdr:row>19</xdr:row>
      <xdr:rowOff>133350</xdr:rowOff>
    </xdr:to>
    <xdr:sp macro="" textlink="">
      <xdr:nvSpPr>
        <xdr:cNvPr id="1706" name="Text Box 15"/>
        <xdr:cNvSpPr txBox="1">
          <a:spLocks noChangeArrowheads="1"/>
        </xdr:cNvSpPr>
      </xdr:nvSpPr>
      <xdr:spPr bwMode="auto">
        <a:xfrm>
          <a:off x="7305675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1707" name="Text Box 15"/>
        <xdr:cNvSpPr txBox="1">
          <a:spLocks noChangeArrowheads="1"/>
        </xdr:cNvSpPr>
      </xdr:nvSpPr>
      <xdr:spPr bwMode="auto">
        <a:xfrm>
          <a:off x="7277100" y="3886200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1708" name="Text Box 15"/>
        <xdr:cNvSpPr txBox="1">
          <a:spLocks noChangeArrowheads="1"/>
        </xdr:cNvSpPr>
      </xdr:nvSpPr>
      <xdr:spPr bwMode="auto">
        <a:xfrm>
          <a:off x="7277100" y="3886200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1709" name="Text Box 15"/>
        <xdr:cNvSpPr txBox="1">
          <a:spLocks noChangeArrowheads="1"/>
        </xdr:cNvSpPr>
      </xdr:nvSpPr>
      <xdr:spPr bwMode="auto">
        <a:xfrm>
          <a:off x="7267575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1710" name="Text Box 15"/>
        <xdr:cNvSpPr txBox="1">
          <a:spLocks noChangeArrowheads="1"/>
        </xdr:cNvSpPr>
      </xdr:nvSpPr>
      <xdr:spPr bwMode="auto">
        <a:xfrm>
          <a:off x="7267575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1711" name="Text Box 15"/>
        <xdr:cNvSpPr txBox="1">
          <a:spLocks noChangeArrowheads="1"/>
        </xdr:cNvSpPr>
      </xdr:nvSpPr>
      <xdr:spPr bwMode="auto">
        <a:xfrm>
          <a:off x="7267575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1712" name="Text Box 15"/>
        <xdr:cNvSpPr txBox="1">
          <a:spLocks noChangeArrowheads="1"/>
        </xdr:cNvSpPr>
      </xdr:nvSpPr>
      <xdr:spPr bwMode="auto">
        <a:xfrm>
          <a:off x="7267575" y="38862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1713" name="Text Box 15"/>
        <xdr:cNvSpPr txBox="1">
          <a:spLocks noChangeArrowheads="1"/>
        </xdr:cNvSpPr>
      </xdr:nvSpPr>
      <xdr:spPr bwMode="auto">
        <a:xfrm>
          <a:off x="7267575" y="38862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1714" name="Text Box 15"/>
        <xdr:cNvSpPr txBox="1">
          <a:spLocks noChangeArrowheads="1"/>
        </xdr:cNvSpPr>
      </xdr:nvSpPr>
      <xdr:spPr bwMode="auto">
        <a:xfrm>
          <a:off x="7267575" y="38862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1715" name="Text Box 15"/>
        <xdr:cNvSpPr txBox="1">
          <a:spLocks noChangeArrowheads="1"/>
        </xdr:cNvSpPr>
      </xdr:nvSpPr>
      <xdr:spPr bwMode="auto">
        <a:xfrm>
          <a:off x="7267575" y="38862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1716" name="Text Box 4"/>
        <xdr:cNvSpPr txBox="1">
          <a:spLocks noChangeArrowheads="1"/>
        </xdr:cNvSpPr>
      </xdr:nvSpPr>
      <xdr:spPr bwMode="auto">
        <a:xfrm>
          <a:off x="7277100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1717" name="Text Box 4"/>
        <xdr:cNvSpPr txBox="1">
          <a:spLocks noChangeArrowheads="1"/>
        </xdr:cNvSpPr>
      </xdr:nvSpPr>
      <xdr:spPr bwMode="auto">
        <a:xfrm>
          <a:off x="7277100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1718" name="Text Box 4"/>
        <xdr:cNvSpPr txBox="1">
          <a:spLocks noChangeArrowheads="1"/>
        </xdr:cNvSpPr>
      </xdr:nvSpPr>
      <xdr:spPr bwMode="auto">
        <a:xfrm>
          <a:off x="7277100" y="3886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1719" name="Text Box 4"/>
        <xdr:cNvSpPr txBox="1">
          <a:spLocks noChangeArrowheads="1"/>
        </xdr:cNvSpPr>
      </xdr:nvSpPr>
      <xdr:spPr bwMode="auto">
        <a:xfrm>
          <a:off x="7277100" y="3886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1720" name="Text Box 4"/>
        <xdr:cNvSpPr txBox="1">
          <a:spLocks noChangeArrowheads="1"/>
        </xdr:cNvSpPr>
      </xdr:nvSpPr>
      <xdr:spPr bwMode="auto">
        <a:xfrm>
          <a:off x="7267575" y="3695700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1721" name="Text Box 4"/>
        <xdr:cNvSpPr txBox="1">
          <a:spLocks noChangeArrowheads="1"/>
        </xdr:cNvSpPr>
      </xdr:nvSpPr>
      <xdr:spPr bwMode="auto">
        <a:xfrm>
          <a:off x="7267575" y="3695700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1722" name="Text Box 4"/>
        <xdr:cNvSpPr txBox="1">
          <a:spLocks noChangeArrowheads="1"/>
        </xdr:cNvSpPr>
      </xdr:nvSpPr>
      <xdr:spPr bwMode="auto">
        <a:xfrm>
          <a:off x="7267575" y="3695700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1723" name="Text Box 4"/>
        <xdr:cNvSpPr txBox="1">
          <a:spLocks noChangeArrowheads="1"/>
        </xdr:cNvSpPr>
      </xdr:nvSpPr>
      <xdr:spPr bwMode="auto">
        <a:xfrm>
          <a:off x="7267575" y="3695700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1724" name="Text Box 4"/>
        <xdr:cNvSpPr txBox="1">
          <a:spLocks noChangeArrowheads="1"/>
        </xdr:cNvSpPr>
      </xdr:nvSpPr>
      <xdr:spPr bwMode="auto">
        <a:xfrm>
          <a:off x="7267575" y="3695700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1725" name="Text Box 4"/>
        <xdr:cNvSpPr txBox="1">
          <a:spLocks noChangeArrowheads="1"/>
        </xdr:cNvSpPr>
      </xdr:nvSpPr>
      <xdr:spPr bwMode="auto">
        <a:xfrm>
          <a:off x="7267575" y="3695700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1726" name="Text Box 4"/>
        <xdr:cNvSpPr txBox="1">
          <a:spLocks noChangeArrowheads="1"/>
        </xdr:cNvSpPr>
      </xdr:nvSpPr>
      <xdr:spPr bwMode="auto">
        <a:xfrm>
          <a:off x="7267575" y="3695700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1727" name="Text Box 4"/>
        <xdr:cNvSpPr txBox="1">
          <a:spLocks noChangeArrowheads="1"/>
        </xdr:cNvSpPr>
      </xdr:nvSpPr>
      <xdr:spPr bwMode="auto">
        <a:xfrm>
          <a:off x="7267575" y="3695700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1728" name="Text Box 4"/>
        <xdr:cNvSpPr txBox="1">
          <a:spLocks noChangeArrowheads="1"/>
        </xdr:cNvSpPr>
      </xdr:nvSpPr>
      <xdr:spPr bwMode="auto">
        <a:xfrm>
          <a:off x="7267575" y="3695700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1729" name="Text Box 4"/>
        <xdr:cNvSpPr txBox="1">
          <a:spLocks noChangeArrowheads="1"/>
        </xdr:cNvSpPr>
      </xdr:nvSpPr>
      <xdr:spPr bwMode="auto">
        <a:xfrm>
          <a:off x="7267575" y="3695700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85725</xdr:colOff>
      <xdr:row>19</xdr:row>
      <xdr:rowOff>133350</xdr:rowOff>
    </xdr:to>
    <xdr:sp macro="" textlink="">
      <xdr:nvSpPr>
        <xdr:cNvPr id="1730" name="Text Box 4"/>
        <xdr:cNvSpPr txBox="1">
          <a:spLocks noChangeArrowheads="1"/>
        </xdr:cNvSpPr>
      </xdr:nvSpPr>
      <xdr:spPr bwMode="auto">
        <a:xfrm>
          <a:off x="7267575" y="3886200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1731" name="Text Box 4"/>
        <xdr:cNvSpPr txBox="1">
          <a:spLocks noChangeArrowheads="1"/>
        </xdr:cNvSpPr>
      </xdr:nvSpPr>
      <xdr:spPr bwMode="auto">
        <a:xfrm>
          <a:off x="7267575" y="3886200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95250</xdr:colOff>
      <xdr:row>19</xdr:row>
      <xdr:rowOff>133350</xdr:rowOff>
    </xdr:to>
    <xdr:sp macro="" textlink="">
      <xdr:nvSpPr>
        <xdr:cNvPr id="1732" name="Text Box 4"/>
        <xdr:cNvSpPr txBox="1">
          <a:spLocks noChangeArrowheads="1"/>
        </xdr:cNvSpPr>
      </xdr:nvSpPr>
      <xdr:spPr bwMode="auto">
        <a:xfrm>
          <a:off x="7267575" y="3886200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1733" name="Text Box 4"/>
        <xdr:cNvSpPr txBox="1">
          <a:spLocks noChangeArrowheads="1"/>
        </xdr:cNvSpPr>
      </xdr:nvSpPr>
      <xdr:spPr bwMode="auto">
        <a:xfrm>
          <a:off x="7267575" y="3886200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1734" name="Text Box 4"/>
        <xdr:cNvSpPr txBox="1">
          <a:spLocks noChangeArrowheads="1"/>
        </xdr:cNvSpPr>
      </xdr:nvSpPr>
      <xdr:spPr bwMode="auto">
        <a:xfrm>
          <a:off x="7267575" y="38862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1735" name="Text Box 4"/>
        <xdr:cNvSpPr txBox="1">
          <a:spLocks noChangeArrowheads="1"/>
        </xdr:cNvSpPr>
      </xdr:nvSpPr>
      <xdr:spPr bwMode="auto">
        <a:xfrm>
          <a:off x="7277100" y="38862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1736" name="Text Box 4"/>
        <xdr:cNvSpPr txBox="1">
          <a:spLocks noChangeArrowheads="1"/>
        </xdr:cNvSpPr>
      </xdr:nvSpPr>
      <xdr:spPr bwMode="auto">
        <a:xfrm>
          <a:off x="7267575" y="38862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1737" name="Text Box 4"/>
        <xdr:cNvSpPr txBox="1">
          <a:spLocks noChangeArrowheads="1"/>
        </xdr:cNvSpPr>
      </xdr:nvSpPr>
      <xdr:spPr bwMode="auto">
        <a:xfrm>
          <a:off x="7286625" y="3886200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1738" name="Text Box 4"/>
        <xdr:cNvSpPr txBox="1">
          <a:spLocks noChangeArrowheads="1"/>
        </xdr:cNvSpPr>
      </xdr:nvSpPr>
      <xdr:spPr bwMode="auto">
        <a:xfrm>
          <a:off x="7267575" y="3886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1739" name="Text Box 4"/>
        <xdr:cNvSpPr txBox="1">
          <a:spLocks noChangeArrowheads="1"/>
        </xdr:cNvSpPr>
      </xdr:nvSpPr>
      <xdr:spPr bwMode="auto">
        <a:xfrm>
          <a:off x="7267575" y="38862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1740" name="Text Box 4"/>
        <xdr:cNvSpPr txBox="1">
          <a:spLocks noChangeArrowheads="1"/>
        </xdr:cNvSpPr>
      </xdr:nvSpPr>
      <xdr:spPr bwMode="auto">
        <a:xfrm>
          <a:off x="7277100" y="38862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1741" name="Text Box 4"/>
        <xdr:cNvSpPr txBox="1">
          <a:spLocks noChangeArrowheads="1"/>
        </xdr:cNvSpPr>
      </xdr:nvSpPr>
      <xdr:spPr bwMode="auto">
        <a:xfrm>
          <a:off x="7267575" y="38862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1742" name="Text Box 4"/>
        <xdr:cNvSpPr txBox="1">
          <a:spLocks noChangeArrowheads="1"/>
        </xdr:cNvSpPr>
      </xdr:nvSpPr>
      <xdr:spPr bwMode="auto">
        <a:xfrm>
          <a:off x="7286625" y="3886200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1743" name="Text Box 4"/>
        <xdr:cNvSpPr txBox="1">
          <a:spLocks noChangeArrowheads="1"/>
        </xdr:cNvSpPr>
      </xdr:nvSpPr>
      <xdr:spPr bwMode="auto">
        <a:xfrm>
          <a:off x="7267575" y="3886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1744" name="Text Box 4"/>
        <xdr:cNvSpPr txBox="1">
          <a:spLocks noChangeArrowheads="1"/>
        </xdr:cNvSpPr>
      </xdr:nvSpPr>
      <xdr:spPr bwMode="auto">
        <a:xfrm>
          <a:off x="7286625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1745" name="Text Box 4"/>
        <xdr:cNvSpPr txBox="1">
          <a:spLocks noChangeArrowheads="1"/>
        </xdr:cNvSpPr>
      </xdr:nvSpPr>
      <xdr:spPr bwMode="auto">
        <a:xfrm>
          <a:off x="7258050" y="3886200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1746" name="Text Box 4"/>
        <xdr:cNvSpPr txBox="1">
          <a:spLocks noChangeArrowheads="1"/>
        </xdr:cNvSpPr>
      </xdr:nvSpPr>
      <xdr:spPr bwMode="auto">
        <a:xfrm>
          <a:off x="7258050" y="3886200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66675</xdr:colOff>
      <xdr:row>19</xdr:row>
      <xdr:rowOff>133350</xdr:rowOff>
    </xdr:to>
    <xdr:sp macro="" textlink="">
      <xdr:nvSpPr>
        <xdr:cNvPr id="1747" name="Text Box 4"/>
        <xdr:cNvSpPr txBox="1">
          <a:spLocks noChangeArrowheads="1"/>
        </xdr:cNvSpPr>
      </xdr:nvSpPr>
      <xdr:spPr bwMode="auto">
        <a:xfrm>
          <a:off x="7267575" y="3886200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1748" name="Text Box 15"/>
        <xdr:cNvSpPr txBox="1">
          <a:spLocks noChangeArrowheads="1"/>
        </xdr:cNvSpPr>
      </xdr:nvSpPr>
      <xdr:spPr bwMode="auto">
        <a:xfrm>
          <a:off x="7286625" y="38862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1749" name="Text Box 15"/>
        <xdr:cNvSpPr txBox="1">
          <a:spLocks noChangeArrowheads="1"/>
        </xdr:cNvSpPr>
      </xdr:nvSpPr>
      <xdr:spPr bwMode="auto">
        <a:xfrm>
          <a:off x="7305675" y="38862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133350</xdr:colOff>
      <xdr:row>19</xdr:row>
      <xdr:rowOff>133350</xdr:rowOff>
    </xdr:to>
    <xdr:sp macro="" textlink="">
      <xdr:nvSpPr>
        <xdr:cNvPr id="1750" name="Text Box 15"/>
        <xdr:cNvSpPr txBox="1">
          <a:spLocks noChangeArrowheads="1"/>
        </xdr:cNvSpPr>
      </xdr:nvSpPr>
      <xdr:spPr bwMode="auto">
        <a:xfrm>
          <a:off x="7277100" y="38862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133350</xdr:colOff>
      <xdr:row>19</xdr:row>
      <xdr:rowOff>133350</xdr:rowOff>
    </xdr:to>
    <xdr:sp macro="" textlink="">
      <xdr:nvSpPr>
        <xdr:cNvPr id="1751" name="Text Box 15"/>
        <xdr:cNvSpPr txBox="1">
          <a:spLocks noChangeArrowheads="1"/>
        </xdr:cNvSpPr>
      </xdr:nvSpPr>
      <xdr:spPr bwMode="auto">
        <a:xfrm>
          <a:off x="7277100" y="38862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152400</xdr:colOff>
      <xdr:row>19</xdr:row>
      <xdr:rowOff>133350</xdr:rowOff>
    </xdr:to>
    <xdr:sp macro="" textlink="">
      <xdr:nvSpPr>
        <xdr:cNvPr id="1752" name="Text Box 15"/>
        <xdr:cNvSpPr txBox="1">
          <a:spLocks noChangeArrowheads="1"/>
        </xdr:cNvSpPr>
      </xdr:nvSpPr>
      <xdr:spPr bwMode="auto">
        <a:xfrm>
          <a:off x="7305675" y="3886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1753" name="Text Box 15"/>
        <xdr:cNvSpPr txBox="1">
          <a:spLocks noChangeArrowheads="1"/>
        </xdr:cNvSpPr>
      </xdr:nvSpPr>
      <xdr:spPr bwMode="auto">
        <a:xfrm>
          <a:off x="7277100" y="3886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1754" name="Text Box 15"/>
        <xdr:cNvSpPr txBox="1">
          <a:spLocks noChangeArrowheads="1"/>
        </xdr:cNvSpPr>
      </xdr:nvSpPr>
      <xdr:spPr bwMode="auto">
        <a:xfrm>
          <a:off x="7277100" y="3886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1755" name="Text Box 15"/>
        <xdr:cNvSpPr txBox="1">
          <a:spLocks noChangeArrowheads="1"/>
        </xdr:cNvSpPr>
      </xdr:nvSpPr>
      <xdr:spPr bwMode="auto">
        <a:xfrm>
          <a:off x="7267575" y="38862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1756" name="Text Box 15"/>
        <xdr:cNvSpPr txBox="1">
          <a:spLocks noChangeArrowheads="1"/>
        </xdr:cNvSpPr>
      </xdr:nvSpPr>
      <xdr:spPr bwMode="auto">
        <a:xfrm>
          <a:off x="7267575" y="38862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1757" name="Text Box 15"/>
        <xdr:cNvSpPr txBox="1">
          <a:spLocks noChangeArrowheads="1"/>
        </xdr:cNvSpPr>
      </xdr:nvSpPr>
      <xdr:spPr bwMode="auto">
        <a:xfrm>
          <a:off x="7267575" y="38862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152400</xdr:colOff>
      <xdr:row>19</xdr:row>
      <xdr:rowOff>133350</xdr:rowOff>
    </xdr:to>
    <xdr:sp macro="" textlink="">
      <xdr:nvSpPr>
        <xdr:cNvPr id="1758" name="Text Box 15"/>
        <xdr:cNvSpPr txBox="1">
          <a:spLocks noChangeArrowheads="1"/>
        </xdr:cNvSpPr>
      </xdr:nvSpPr>
      <xdr:spPr bwMode="auto">
        <a:xfrm>
          <a:off x="7305675" y="3886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1759" name="Text Box 15"/>
        <xdr:cNvSpPr txBox="1">
          <a:spLocks noChangeArrowheads="1"/>
        </xdr:cNvSpPr>
      </xdr:nvSpPr>
      <xdr:spPr bwMode="auto">
        <a:xfrm>
          <a:off x="7277100" y="3886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1760" name="Text Box 15"/>
        <xdr:cNvSpPr txBox="1">
          <a:spLocks noChangeArrowheads="1"/>
        </xdr:cNvSpPr>
      </xdr:nvSpPr>
      <xdr:spPr bwMode="auto">
        <a:xfrm>
          <a:off x="7277100" y="3886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1761" name="Text Box 15"/>
        <xdr:cNvSpPr txBox="1">
          <a:spLocks noChangeArrowheads="1"/>
        </xdr:cNvSpPr>
      </xdr:nvSpPr>
      <xdr:spPr bwMode="auto">
        <a:xfrm>
          <a:off x="7267575" y="38862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1762" name="Text Box 15"/>
        <xdr:cNvSpPr txBox="1">
          <a:spLocks noChangeArrowheads="1"/>
        </xdr:cNvSpPr>
      </xdr:nvSpPr>
      <xdr:spPr bwMode="auto">
        <a:xfrm>
          <a:off x="7267575" y="38862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1763" name="Text Box 15"/>
        <xdr:cNvSpPr txBox="1">
          <a:spLocks noChangeArrowheads="1"/>
        </xdr:cNvSpPr>
      </xdr:nvSpPr>
      <xdr:spPr bwMode="auto">
        <a:xfrm>
          <a:off x="7267575" y="38862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1764" name="Text Box 15"/>
        <xdr:cNvSpPr txBox="1">
          <a:spLocks noChangeArrowheads="1"/>
        </xdr:cNvSpPr>
      </xdr:nvSpPr>
      <xdr:spPr bwMode="auto">
        <a:xfrm>
          <a:off x="7267575" y="3886200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1765" name="Text Box 15"/>
        <xdr:cNvSpPr txBox="1">
          <a:spLocks noChangeArrowheads="1"/>
        </xdr:cNvSpPr>
      </xdr:nvSpPr>
      <xdr:spPr bwMode="auto">
        <a:xfrm>
          <a:off x="7267575" y="3886200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1766" name="Text Box 15"/>
        <xdr:cNvSpPr txBox="1">
          <a:spLocks noChangeArrowheads="1"/>
        </xdr:cNvSpPr>
      </xdr:nvSpPr>
      <xdr:spPr bwMode="auto">
        <a:xfrm>
          <a:off x="7267575" y="3886200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1767" name="Text Box 15"/>
        <xdr:cNvSpPr txBox="1">
          <a:spLocks noChangeArrowheads="1"/>
        </xdr:cNvSpPr>
      </xdr:nvSpPr>
      <xdr:spPr bwMode="auto">
        <a:xfrm>
          <a:off x="7267575" y="3886200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768" name="Text Box 4"/>
        <xdr:cNvSpPr txBox="1">
          <a:spLocks noChangeArrowheads="1"/>
        </xdr:cNvSpPr>
      </xdr:nvSpPr>
      <xdr:spPr bwMode="auto">
        <a:xfrm>
          <a:off x="7277100" y="35052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769" name="Text Box 4"/>
        <xdr:cNvSpPr txBox="1">
          <a:spLocks noChangeArrowheads="1"/>
        </xdr:cNvSpPr>
      </xdr:nvSpPr>
      <xdr:spPr bwMode="auto">
        <a:xfrm>
          <a:off x="7277100" y="35052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770" name="Text Box 4"/>
        <xdr:cNvSpPr txBox="1">
          <a:spLocks noChangeArrowheads="1"/>
        </xdr:cNvSpPr>
      </xdr:nvSpPr>
      <xdr:spPr bwMode="auto">
        <a:xfrm>
          <a:off x="7277100" y="35052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771" name="Text Box 4"/>
        <xdr:cNvSpPr txBox="1">
          <a:spLocks noChangeArrowheads="1"/>
        </xdr:cNvSpPr>
      </xdr:nvSpPr>
      <xdr:spPr bwMode="auto">
        <a:xfrm>
          <a:off x="7277100" y="35052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772" name="Text Box 4"/>
        <xdr:cNvSpPr txBox="1">
          <a:spLocks noChangeArrowheads="1"/>
        </xdr:cNvSpPr>
      </xdr:nvSpPr>
      <xdr:spPr bwMode="auto">
        <a:xfrm>
          <a:off x="7277100" y="35052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1773" name="Text Box 4"/>
        <xdr:cNvSpPr txBox="1">
          <a:spLocks noChangeArrowheads="1"/>
        </xdr:cNvSpPr>
      </xdr:nvSpPr>
      <xdr:spPr bwMode="auto">
        <a:xfrm>
          <a:off x="7286625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1774" name="Text Box 4"/>
        <xdr:cNvSpPr txBox="1">
          <a:spLocks noChangeArrowheads="1"/>
        </xdr:cNvSpPr>
      </xdr:nvSpPr>
      <xdr:spPr bwMode="auto">
        <a:xfrm>
          <a:off x="7258050" y="3695700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1775" name="Text Box 4"/>
        <xdr:cNvSpPr txBox="1">
          <a:spLocks noChangeArrowheads="1"/>
        </xdr:cNvSpPr>
      </xdr:nvSpPr>
      <xdr:spPr bwMode="auto">
        <a:xfrm>
          <a:off x="7258050" y="3695700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104775</xdr:rowOff>
    </xdr:to>
    <xdr:sp macro="" textlink="">
      <xdr:nvSpPr>
        <xdr:cNvPr id="1776" name="Text Box 4"/>
        <xdr:cNvSpPr txBox="1">
          <a:spLocks noChangeArrowheads="1"/>
        </xdr:cNvSpPr>
      </xdr:nvSpPr>
      <xdr:spPr bwMode="auto">
        <a:xfrm>
          <a:off x="7267575" y="3695700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104775</xdr:rowOff>
    </xdr:to>
    <xdr:sp macro="" textlink="">
      <xdr:nvSpPr>
        <xdr:cNvPr id="1777" name="Text Box 4"/>
        <xdr:cNvSpPr txBox="1">
          <a:spLocks noChangeArrowheads="1"/>
        </xdr:cNvSpPr>
      </xdr:nvSpPr>
      <xdr:spPr bwMode="auto">
        <a:xfrm>
          <a:off x="7267575" y="3695700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778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779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780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781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782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783" name="Text Box 4"/>
        <xdr:cNvSpPr txBox="1">
          <a:spLocks noChangeArrowheads="1"/>
        </xdr:cNvSpPr>
      </xdr:nvSpPr>
      <xdr:spPr bwMode="auto">
        <a:xfrm>
          <a:off x="7286625" y="3695700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784" name="Text Box 4"/>
        <xdr:cNvSpPr txBox="1">
          <a:spLocks noChangeArrowheads="1"/>
        </xdr:cNvSpPr>
      </xdr:nvSpPr>
      <xdr:spPr bwMode="auto">
        <a:xfrm>
          <a:off x="7258050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785" name="Text Box 4"/>
        <xdr:cNvSpPr txBox="1">
          <a:spLocks noChangeArrowheads="1"/>
        </xdr:cNvSpPr>
      </xdr:nvSpPr>
      <xdr:spPr bwMode="auto">
        <a:xfrm>
          <a:off x="7258050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786" name="Text Box 4"/>
        <xdr:cNvSpPr txBox="1">
          <a:spLocks noChangeArrowheads="1"/>
        </xdr:cNvSpPr>
      </xdr:nvSpPr>
      <xdr:spPr bwMode="auto">
        <a:xfrm>
          <a:off x="7267575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787" name="Text Box 4"/>
        <xdr:cNvSpPr txBox="1">
          <a:spLocks noChangeArrowheads="1"/>
        </xdr:cNvSpPr>
      </xdr:nvSpPr>
      <xdr:spPr bwMode="auto">
        <a:xfrm>
          <a:off x="7267575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788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789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790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791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792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793" name="Text Box 4"/>
        <xdr:cNvSpPr txBox="1">
          <a:spLocks noChangeArrowheads="1"/>
        </xdr:cNvSpPr>
      </xdr:nvSpPr>
      <xdr:spPr bwMode="auto">
        <a:xfrm>
          <a:off x="7286625" y="3695700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794" name="Text Box 4"/>
        <xdr:cNvSpPr txBox="1">
          <a:spLocks noChangeArrowheads="1"/>
        </xdr:cNvSpPr>
      </xdr:nvSpPr>
      <xdr:spPr bwMode="auto">
        <a:xfrm>
          <a:off x="7258050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795" name="Text Box 4"/>
        <xdr:cNvSpPr txBox="1">
          <a:spLocks noChangeArrowheads="1"/>
        </xdr:cNvSpPr>
      </xdr:nvSpPr>
      <xdr:spPr bwMode="auto">
        <a:xfrm>
          <a:off x="7258050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796" name="Text Box 4"/>
        <xdr:cNvSpPr txBox="1">
          <a:spLocks noChangeArrowheads="1"/>
        </xdr:cNvSpPr>
      </xdr:nvSpPr>
      <xdr:spPr bwMode="auto">
        <a:xfrm>
          <a:off x="7267575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797" name="Text Box 4"/>
        <xdr:cNvSpPr txBox="1">
          <a:spLocks noChangeArrowheads="1"/>
        </xdr:cNvSpPr>
      </xdr:nvSpPr>
      <xdr:spPr bwMode="auto">
        <a:xfrm>
          <a:off x="7267575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798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799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800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801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802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803" name="Text Box 4"/>
        <xdr:cNvSpPr txBox="1">
          <a:spLocks noChangeArrowheads="1"/>
        </xdr:cNvSpPr>
      </xdr:nvSpPr>
      <xdr:spPr bwMode="auto">
        <a:xfrm>
          <a:off x="7286625" y="3695700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804" name="Text Box 4"/>
        <xdr:cNvSpPr txBox="1">
          <a:spLocks noChangeArrowheads="1"/>
        </xdr:cNvSpPr>
      </xdr:nvSpPr>
      <xdr:spPr bwMode="auto">
        <a:xfrm>
          <a:off x="7258050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805" name="Text Box 4"/>
        <xdr:cNvSpPr txBox="1">
          <a:spLocks noChangeArrowheads="1"/>
        </xdr:cNvSpPr>
      </xdr:nvSpPr>
      <xdr:spPr bwMode="auto">
        <a:xfrm>
          <a:off x="7258050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806" name="Text Box 4"/>
        <xdr:cNvSpPr txBox="1">
          <a:spLocks noChangeArrowheads="1"/>
        </xdr:cNvSpPr>
      </xdr:nvSpPr>
      <xdr:spPr bwMode="auto">
        <a:xfrm>
          <a:off x="7267575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807" name="Text Box 4"/>
        <xdr:cNvSpPr txBox="1">
          <a:spLocks noChangeArrowheads="1"/>
        </xdr:cNvSpPr>
      </xdr:nvSpPr>
      <xdr:spPr bwMode="auto">
        <a:xfrm>
          <a:off x="7267575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808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809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810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811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812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813" name="Text Box 4"/>
        <xdr:cNvSpPr txBox="1">
          <a:spLocks noChangeArrowheads="1"/>
        </xdr:cNvSpPr>
      </xdr:nvSpPr>
      <xdr:spPr bwMode="auto">
        <a:xfrm>
          <a:off x="7286625" y="3695700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814" name="Text Box 4"/>
        <xdr:cNvSpPr txBox="1">
          <a:spLocks noChangeArrowheads="1"/>
        </xdr:cNvSpPr>
      </xdr:nvSpPr>
      <xdr:spPr bwMode="auto">
        <a:xfrm>
          <a:off x="7258050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815" name="Text Box 4"/>
        <xdr:cNvSpPr txBox="1">
          <a:spLocks noChangeArrowheads="1"/>
        </xdr:cNvSpPr>
      </xdr:nvSpPr>
      <xdr:spPr bwMode="auto">
        <a:xfrm>
          <a:off x="7258050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816" name="Text Box 4"/>
        <xdr:cNvSpPr txBox="1">
          <a:spLocks noChangeArrowheads="1"/>
        </xdr:cNvSpPr>
      </xdr:nvSpPr>
      <xdr:spPr bwMode="auto">
        <a:xfrm>
          <a:off x="7267575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817" name="Text Box 4"/>
        <xdr:cNvSpPr txBox="1">
          <a:spLocks noChangeArrowheads="1"/>
        </xdr:cNvSpPr>
      </xdr:nvSpPr>
      <xdr:spPr bwMode="auto">
        <a:xfrm>
          <a:off x="7267575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818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819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820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821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822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823" name="Text Box 4"/>
        <xdr:cNvSpPr txBox="1">
          <a:spLocks noChangeArrowheads="1"/>
        </xdr:cNvSpPr>
      </xdr:nvSpPr>
      <xdr:spPr bwMode="auto">
        <a:xfrm>
          <a:off x="7286625" y="3695700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824" name="Text Box 4"/>
        <xdr:cNvSpPr txBox="1">
          <a:spLocks noChangeArrowheads="1"/>
        </xdr:cNvSpPr>
      </xdr:nvSpPr>
      <xdr:spPr bwMode="auto">
        <a:xfrm>
          <a:off x="7258050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825" name="Text Box 4"/>
        <xdr:cNvSpPr txBox="1">
          <a:spLocks noChangeArrowheads="1"/>
        </xdr:cNvSpPr>
      </xdr:nvSpPr>
      <xdr:spPr bwMode="auto">
        <a:xfrm>
          <a:off x="7258050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826" name="Text Box 4"/>
        <xdr:cNvSpPr txBox="1">
          <a:spLocks noChangeArrowheads="1"/>
        </xdr:cNvSpPr>
      </xdr:nvSpPr>
      <xdr:spPr bwMode="auto">
        <a:xfrm>
          <a:off x="7267575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827" name="Text Box 4"/>
        <xdr:cNvSpPr txBox="1">
          <a:spLocks noChangeArrowheads="1"/>
        </xdr:cNvSpPr>
      </xdr:nvSpPr>
      <xdr:spPr bwMode="auto">
        <a:xfrm>
          <a:off x="7267575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828" name="Text Box 4"/>
        <xdr:cNvSpPr txBox="1">
          <a:spLocks noChangeArrowheads="1"/>
        </xdr:cNvSpPr>
      </xdr:nvSpPr>
      <xdr:spPr bwMode="auto">
        <a:xfrm>
          <a:off x="7277100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829" name="Text Box 4"/>
        <xdr:cNvSpPr txBox="1">
          <a:spLocks noChangeArrowheads="1"/>
        </xdr:cNvSpPr>
      </xdr:nvSpPr>
      <xdr:spPr bwMode="auto">
        <a:xfrm>
          <a:off x="7277100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830" name="Text Box 4"/>
        <xdr:cNvSpPr txBox="1">
          <a:spLocks noChangeArrowheads="1"/>
        </xdr:cNvSpPr>
      </xdr:nvSpPr>
      <xdr:spPr bwMode="auto">
        <a:xfrm>
          <a:off x="7277100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831" name="Text Box 4"/>
        <xdr:cNvSpPr txBox="1">
          <a:spLocks noChangeArrowheads="1"/>
        </xdr:cNvSpPr>
      </xdr:nvSpPr>
      <xdr:spPr bwMode="auto">
        <a:xfrm>
          <a:off x="7277100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832" name="Text Box 4"/>
        <xdr:cNvSpPr txBox="1">
          <a:spLocks noChangeArrowheads="1"/>
        </xdr:cNvSpPr>
      </xdr:nvSpPr>
      <xdr:spPr bwMode="auto">
        <a:xfrm>
          <a:off x="7277100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833" name="Text Box 4"/>
        <xdr:cNvSpPr txBox="1">
          <a:spLocks noChangeArrowheads="1"/>
        </xdr:cNvSpPr>
      </xdr:nvSpPr>
      <xdr:spPr bwMode="auto">
        <a:xfrm>
          <a:off x="7286625" y="3886200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834" name="Text Box 4"/>
        <xdr:cNvSpPr txBox="1">
          <a:spLocks noChangeArrowheads="1"/>
        </xdr:cNvSpPr>
      </xdr:nvSpPr>
      <xdr:spPr bwMode="auto">
        <a:xfrm>
          <a:off x="7258050" y="38862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835" name="Text Box 4"/>
        <xdr:cNvSpPr txBox="1">
          <a:spLocks noChangeArrowheads="1"/>
        </xdr:cNvSpPr>
      </xdr:nvSpPr>
      <xdr:spPr bwMode="auto">
        <a:xfrm>
          <a:off x="7258050" y="38862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836" name="Text Box 4"/>
        <xdr:cNvSpPr txBox="1">
          <a:spLocks noChangeArrowheads="1"/>
        </xdr:cNvSpPr>
      </xdr:nvSpPr>
      <xdr:spPr bwMode="auto">
        <a:xfrm>
          <a:off x="7267575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837" name="Text Box 4"/>
        <xdr:cNvSpPr txBox="1">
          <a:spLocks noChangeArrowheads="1"/>
        </xdr:cNvSpPr>
      </xdr:nvSpPr>
      <xdr:spPr bwMode="auto">
        <a:xfrm>
          <a:off x="7267575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838" name="Text Box 15"/>
        <xdr:cNvSpPr txBox="1">
          <a:spLocks noChangeArrowheads="1"/>
        </xdr:cNvSpPr>
      </xdr:nvSpPr>
      <xdr:spPr bwMode="auto">
        <a:xfrm>
          <a:off x="7267575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839" name="Text Box 15"/>
        <xdr:cNvSpPr txBox="1">
          <a:spLocks noChangeArrowheads="1"/>
        </xdr:cNvSpPr>
      </xdr:nvSpPr>
      <xdr:spPr bwMode="auto">
        <a:xfrm>
          <a:off x="7267575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840" name="Text Box 15"/>
        <xdr:cNvSpPr txBox="1">
          <a:spLocks noChangeArrowheads="1"/>
        </xdr:cNvSpPr>
      </xdr:nvSpPr>
      <xdr:spPr bwMode="auto">
        <a:xfrm>
          <a:off x="7267575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841" name="Text Box 15"/>
        <xdr:cNvSpPr txBox="1">
          <a:spLocks noChangeArrowheads="1"/>
        </xdr:cNvSpPr>
      </xdr:nvSpPr>
      <xdr:spPr bwMode="auto">
        <a:xfrm>
          <a:off x="7267575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842" name="Text Box 15"/>
        <xdr:cNvSpPr txBox="1">
          <a:spLocks noChangeArrowheads="1"/>
        </xdr:cNvSpPr>
      </xdr:nvSpPr>
      <xdr:spPr bwMode="auto">
        <a:xfrm>
          <a:off x="7267575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843" name="Text Box 4"/>
        <xdr:cNvSpPr txBox="1">
          <a:spLocks noChangeArrowheads="1"/>
        </xdr:cNvSpPr>
      </xdr:nvSpPr>
      <xdr:spPr bwMode="auto">
        <a:xfrm>
          <a:off x="7277100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844" name="Text Box 4"/>
        <xdr:cNvSpPr txBox="1">
          <a:spLocks noChangeArrowheads="1"/>
        </xdr:cNvSpPr>
      </xdr:nvSpPr>
      <xdr:spPr bwMode="auto">
        <a:xfrm>
          <a:off x="7277100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845" name="Text Box 4"/>
        <xdr:cNvSpPr txBox="1">
          <a:spLocks noChangeArrowheads="1"/>
        </xdr:cNvSpPr>
      </xdr:nvSpPr>
      <xdr:spPr bwMode="auto">
        <a:xfrm>
          <a:off x="7277100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846" name="Text Box 4"/>
        <xdr:cNvSpPr txBox="1">
          <a:spLocks noChangeArrowheads="1"/>
        </xdr:cNvSpPr>
      </xdr:nvSpPr>
      <xdr:spPr bwMode="auto">
        <a:xfrm>
          <a:off x="7277100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847" name="Text Box 4"/>
        <xdr:cNvSpPr txBox="1">
          <a:spLocks noChangeArrowheads="1"/>
        </xdr:cNvSpPr>
      </xdr:nvSpPr>
      <xdr:spPr bwMode="auto">
        <a:xfrm>
          <a:off x="7277100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848" name="Text Box 4"/>
        <xdr:cNvSpPr txBox="1">
          <a:spLocks noChangeArrowheads="1"/>
        </xdr:cNvSpPr>
      </xdr:nvSpPr>
      <xdr:spPr bwMode="auto">
        <a:xfrm>
          <a:off x="7286625" y="3886200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849" name="Text Box 4"/>
        <xdr:cNvSpPr txBox="1">
          <a:spLocks noChangeArrowheads="1"/>
        </xdr:cNvSpPr>
      </xdr:nvSpPr>
      <xdr:spPr bwMode="auto">
        <a:xfrm>
          <a:off x="7258050" y="38862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850" name="Text Box 4"/>
        <xdr:cNvSpPr txBox="1">
          <a:spLocks noChangeArrowheads="1"/>
        </xdr:cNvSpPr>
      </xdr:nvSpPr>
      <xdr:spPr bwMode="auto">
        <a:xfrm>
          <a:off x="7258050" y="38862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851" name="Text Box 4"/>
        <xdr:cNvSpPr txBox="1">
          <a:spLocks noChangeArrowheads="1"/>
        </xdr:cNvSpPr>
      </xdr:nvSpPr>
      <xdr:spPr bwMode="auto">
        <a:xfrm>
          <a:off x="7267575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852" name="Text Box 4"/>
        <xdr:cNvSpPr txBox="1">
          <a:spLocks noChangeArrowheads="1"/>
        </xdr:cNvSpPr>
      </xdr:nvSpPr>
      <xdr:spPr bwMode="auto">
        <a:xfrm>
          <a:off x="7267575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853" name="Text Box 15"/>
        <xdr:cNvSpPr txBox="1">
          <a:spLocks noChangeArrowheads="1"/>
        </xdr:cNvSpPr>
      </xdr:nvSpPr>
      <xdr:spPr bwMode="auto">
        <a:xfrm>
          <a:off x="7267575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854" name="Text Box 15"/>
        <xdr:cNvSpPr txBox="1">
          <a:spLocks noChangeArrowheads="1"/>
        </xdr:cNvSpPr>
      </xdr:nvSpPr>
      <xdr:spPr bwMode="auto">
        <a:xfrm>
          <a:off x="7267575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855" name="Text Box 15"/>
        <xdr:cNvSpPr txBox="1">
          <a:spLocks noChangeArrowheads="1"/>
        </xdr:cNvSpPr>
      </xdr:nvSpPr>
      <xdr:spPr bwMode="auto">
        <a:xfrm>
          <a:off x="7267575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856" name="Text Box 15"/>
        <xdr:cNvSpPr txBox="1">
          <a:spLocks noChangeArrowheads="1"/>
        </xdr:cNvSpPr>
      </xdr:nvSpPr>
      <xdr:spPr bwMode="auto">
        <a:xfrm>
          <a:off x="7267575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857" name="Text Box 15"/>
        <xdr:cNvSpPr txBox="1">
          <a:spLocks noChangeArrowheads="1"/>
        </xdr:cNvSpPr>
      </xdr:nvSpPr>
      <xdr:spPr bwMode="auto">
        <a:xfrm>
          <a:off x="7267575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142875</xdr:colOff>
      <xdr:row>17</xdr:row>
      <xdr:rowOff>0</xdr:rowOff>
    </xdr:to>
    <xdr:sp macro="" textlink="">
      <xdr:nvSpPr>
        <xdr:cNvPr id="1858" name="Text Box 27"/>
        <xdr:cNvSpPr txBox="1">
          <a:spLocks noChangeArrowheads="1"/>
        </xdr:cNvSpPr>
      </xdr:nvSpPr>
      <xdr:spPr bwMode="auto">
        <a:xfrm>
          <a:off x="4333875" y="3324225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142875</xdr:colOff>
      <xdr:row>17</xdr:row>
      <xdr:rowOff>0</xdr:rowOff>
    </xdr:to>
    <xdr:sp macro="" textlink="">
      <xdr:nvSpPr>
        <xdr:cNvPr id="1859" name="Text Box 35"/>
        <xdr:cNvSpPr txBox="1">
          <a:spLocks noChangeArrowheads="1"/>
        </xdr:cNvSpPr>
      </xdr:nvSpPr>
      <xdr:spPr bwMode="auto">
        <a:xfrm>
          <a:off x="4333875" y="3324225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1860" name="Text Box 21"/>
        <xdr:cNvSpPr txBox="1">
          <a:spLocks noChangeArrowheads="1"/>
        </xdr:cNvSpPr>
      </xdr:nvSpPr>
      <xdr:spPr bwMode="auto">
        <a:xfrm>
          <a:off x="4333875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1861" name="Text Box 29"/>
        <xdr:cNvSpPr txBox="1">
          <a:spLocks noChangeArrowheads="1"/>
        </xdr:cNvSpPr>
      </xdr:nvSpPr>
      <xdr:spPr bwMode="auto">
        <a:xfrm>
          <a:off x="4333875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1862" name="Text Box 24"/>
        <xdr:cNvSpPr txBox="1">
          <a:spLocks noChangeArrowheads="1"/>
        </xdr:cNvSpPr>
      </xdr:nvSpPr>
      <xdr:spPr bwMode="auto">
        <a:xfrm>
          <a:off x="4333875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1863" name="Text Box 35"/>
        <xdr:cNvSpPr txBox="1">
          <a:spLocks noChangeArrowheads="1"/>
        </xdr:cNvSpPr>
      </xdr:nvSpPr>
      <xdr:spPr bwMode="auto">
        <a:xfrm>
          <a:off x="4333875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1864" name="Text Box 11"/>
        <xdr:cNvSpPr txBox="1">
          <a:spLocks noChangeArrowheads="1"/>
        </xdr:cNvSpPr>
      </xdr:nvSpPr>
      <xdr:spPr bwMode="auto">
        <a:xfrm>
          <a:off x="42957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1865" name="Text Box 21"/>
        <xdr:cNvSpPr txBox="1">
          <a:spLocks noChangeArrowheads="1"/>
        </xdr:cNvSpPr>
      </xdr:nvSpPr>
      <xdr:spPr bwMode="auto">
        <a:xfrm>
          <a:off x="4333875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1866" name="Text Box 29"/>
        <xdr:cNvSpPr txBox="1">
          <a:spLocks noChangeArrowheads="1"/>
        </xdr:cNvSpPr>
      </xdr:nvSpPr>
      <xdr:spPr bwMode="auto">
        <a:xfrm>
          <a:off x="4333875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1867" name="Text Box 24"/>
        <xdr:cNvSpPr txBox="1">
          <a:spLocks noChangeArrowheads="1"/>
        </xdr:cNvSpPr>
      </xdr:nvSpPr>
      <xdr:spPr bwMode="auto">
        <a:xfrm>
          <a:off x="4333875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1868" name="Text Box 35"/>
        <xdr:cNvSpPr txBox="1">
          <a:spLocks noChangeArrowheads="1"/>
        </xdr:cNvSpPr>
      </xdr:nvSpPr>
      <xdr:spPr bwMode="auto">
        <a:xfrm>
          <a:off x="4333875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1869" name="Text Box 11"/>
        <xdr:cNvSpPr txBox="1">
          <a:spLocks noChangeArrowheads="1"/>
        </xdr:cNvSpPr>
      </xdr:nvSpPr>
      <xdr:spPr bwMode="auto">
        <a:xfrm>
          <a:off x="42957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1870" name="Text Box 5"/>
        <xdr:cNvSpPr txBox="1">
          <a:spLocks noChangeArrowheads="1"/>
        </xdr:cNvSpPr>
      </xdr:nvSpPr>
      <xdr:spPr bwMode="auto">
        <a:xfrm>
          <a:off x="42957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1871" name="Text Box 5"/>
        <xdr:cNvSpPr txBox="1">
          <a:spLocks noChangeArrowheads="1"/>
        </xdr:cNvSpPr>
      </xdr:nvSpPr>
      <xdr:spPr bwMode="auto">
        <a:xfrm>
          <a:off x="42957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1872" name="Text Box 24"/>
        <xdr:cNvSpPr txBox="1">
          <a:spLocks noChangeArrowheads="1"/>
        </xdr:cNvSpPr>
      </xdr:nvSpPr>
      <xdr:spPr bwMode="auto">
        <a:xfrm>
          <a:off x="4333875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1873" name="Text Box 35"/>
        <xdr:cNvSpPr txBox="1">
          <a:spLocks noChangeArrowheads="1"/>
        </xdr:cNvSpPr>
      </xdr:nvSpPr>
      <xdr:spPr bwMode="auto">
        <a:xfrm>
          <a:off x="4333875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1874" name="Text Box 11"/>
        <xdr:cNvSpPr txBox="1">
          <a:spLocks noChangeArrowheads="1"/>
        </xdr:cNvSpPr>
      </xdr:nvSpPr>
      <xdr:spPr bwMode="auto">
        <a:xfrm>
          <a:off x="42957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1875" name="Text Box 5"/>
        <xdr:cNvSpPr txBox="1">
          <a:spLocks noChangeArrowheads="1"/>
        </xdr:cNvSpPr>
      </xdr:nvSpPr>
      <xdr:spPr bwMode="auto">
        <a:xfrm>
          <a:off x="42957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1876" name="Text Box 5"/>
        <xdr:cNvSpPr txBox="1">
          <a:spLocks noChangeArrowheads="1"/>
        </xdr:cNvSpPr>
      </xdr:nvSpPr>
      <xdr:spPr bwMode="auto">
        <a:xfrm>
          <a:off x="42957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1877" name="Text Box 24"/>
        <xdr:cNvSpPr txBox="1">
          <a:spLocks noChangeArrowheads="1"/>
        </xdr:cNvSpPr>
      </xdr:nvSpPr>
      <xdr:spPr bwMode="auto">
        <a:xfrm>
          <a:off x="4333875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1878" name="Text Box 35"/>
        <xdr:cNvSpPr txBox="1">
          <a:spLocks noChangeArrowheads="1"/>
        </xdr:cNvSpPr>
      </xdr:nvSpPr>
      <xdr:spPr bwMode="auto">
        <a:xfrm>
          <a:off x="4333875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1879" name="Text Box 11"/>
        <xdr:cNvSpPr txBox="1">
          <a:spLocks noChangeArrowheads="1"/>
        </xdr:cNvSpPr>
      </xdr:nvSpPr>
      <xdr:spPr bwMode="auto">
        <a:xfrm>
          <a:off x="42957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1880" name="Text Box 5"/>
        <xdr:cNvSpPr txBox="1">
          <a:spLocks noChangeArrowheads="1"/>
        </xdr:cNvSpPr>
      </xdr:nvSpPr>
      <xdr:spPr bwMode="auto">
        <a:xfrm>
          <a:off x="42957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1881" name="Text Box 5"/>
        <xdr:cNvSpPr txBox="1">
          <a:spLocks noChangeArrowheads="1"/>
        </xdr:cNvSpPr>
      </xdr:nvSpPr>
      <xdr:spPr bwMode="auto">
        <a:xfrm>
          <a:off x="42957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1882" name="Text Box 11"/>
        <xdr:cNvSpPr txBox="1">
          <a:spLocks noChangeArrowheads="1"/>
        </xdr:cNvSpPr>
      </xdr:nvSpPr>
      <xdr:spPr bwMode="auto">
        <a:xfrm>
          <a:off x="42957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1883" name="Text Box 5"/>
        <xdr:cNvSpPr txBox="1">
          <a:spLocks noChangeArrowheads="1"/>
        </xdr:cNvSpPr>
      </xdr:nvSpPr>
      <xdr:spPr bwMode="auto">
        <a:xfrm>
          <a:off x="42957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1884" name="Text Box 5"/>
        <xdr:cNvSpPr txBox="1">
          <a:spLocks noChangeArrowheads="1"/>
        </xdr:cNvSpPr>
      </xdr:nvSpPr>
      <xdr:spPr bwMode="auto">
        <a:xfrm>
          <a:off x="42957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1885" name="Text Box 5"/>
        <xdr:cNvSpPr txBox="1">
          <a:spLocks noChangeArrowheads="1"/>
        </xdr:cNvSpPr>
      </xdr:nvSpPr>
      <xdr:spPr bwMode="auto">
        <a:xfrm>
          <a:off x="42957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142875</xdr:colOff>
      <xdr:row>19</xdr:row>
      <xdr:rowOff>0</xdr:rowOff>
    </xdr:to>
    <xdr:sp macro="" textlink="">
      <xdr:nvSpPr>
        <xdr:cNvPr id="1886" name="Text Box 28"/>
        <xdr:cNvSpPr txBox="1">
          <a:spLocks noChangeArrowheads="1"/>
        </xdr:cNvSpPr>
      </xdr:nvSpPr>
      <xdr:spPr bwMode="auto">
        <a:xfrm>
          <a:off x="4333875" y="3705225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142875</xdr:colOff>
      <xdr:row>19</xdr:row>
      <xdr:rowOff>0</xdr:rowOff>
    </xdr:to>
    <xdr:sp macro="" textlink="">
      <xdr:nvSpPr>
        <xdr:cNvPr id="1887" name="Text Box 36"/>
        <xdr:cNvSpPr txBox="1">
          <a:spLocks noChangeArrowheads="1"/>
        </xdr:cNvSpPr>
      </xdr:nvSpPr>
      <xdr:spPr bwMode="auto">
        <a:xfrm>
          <a:off x="4333875" y="3705225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1888" name="Text Box 23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1889" name="Text Box 31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1890" name="Text Box 17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1891" name="Text Box 25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1892" name="Text Box 26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1893" name="Text Box 37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152400</xdr:colOff>
      <xdr:row>18</xdr:row>
      <xdr:rowOff>104775</xdr:rowOff>
    </xdr:to>
    <xdr:sp macro="" textlink="">
      <xdr:nvSpPr>
        <xdr:cNvPr id="1894" name="Text Box 4"/>
        <xdr:cNvSpPr txBox="1">
          <a:spLocks noChangeArrowheads="1"/>
        </xdr:cNvSpPr>
      </xdr:nvSpPr>
      <xdr:spPr bwMode="auto">
        <a:xfrm>
          <a:off x="4781550" y="3695700"/>
          <a:ext cx="3905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152400</xdr:colOff>
      <xdr:row>18</xdr:row>
      <xdr:rowOff>104775</xdr:rowOff>
    </xdr:to>
    <xdr:sp macro="" textlink="">
      <xdr:nvSpPr>
        <xdr:cNvPr id="1895" name="Text Box 4"/>
        <xdr:cNvSpPr txBox="1">
          <a:spLocks noChangeArrowheads="1"/>
        </xdr:cNvSpPr>
      </xdr:nvSpPr>
      <xdr:spPr bwMode="auto">
        <a:xfrm>
          <a:off x="4752975" y="3695700"/>
          <a:ext cx="4191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152400</xdr:colOff>
      <xdr:row>18</xdr:row>
      <xdr:rowOff>104775</xdr:rowOff>
    </xdr:to>
    <xdr:sp macro="" textlink="">
      <xdr:nvSpPr>
        <xdr:cNvPr id="1896" name="Text Box 4"/>
        <xdr:cNvSpPr txBox="1">
          <a:spLocks noChangeArrowheads="1"/>
        </xdr:cNvSpPr>
      </xdr:nvSpPr>
      <xdr:spPr bwMode="auto">
        <a:xfrm>
          <a:off x="4752975" y="3695700"/>
          <a:ext cx="4191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142875</xdr:colOff>
      <xdr:row>18</xdr:row>
      <xdr:rowOff>104775</xdr:rowOff>
    </xdr:to>
    <xdr:sp macro="" textlink="">
      <xdr:nvSpPr>
        <xdr:cNvPr id="1897" name="Text Box 4"/>
        <xdr:cNvSpPr txBox="1">
          <a:spLocks noChangeArrowheads="1"/>
        </xdr:cNvSpPr>
      </xdr:nvSpPr>
      <xdr:spPr bwMode="auto">
        <a:xfrm>
          <a:off x="4762500" y="3695700"/>
          <a:ext cx="4000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142875</xdr:colOff>
      <xdr:row>18</xdr:row>
      <xdr:rowOff>104775</xdr:rowOff>
    </xdr:to>
    <xdr:sp macro="" textlink="">
      <xdr:nvSpPr>
        <xdr:cNvPr id="1898" name="Text Box 4"/>
        <xdr:cNvSpPr txBox="1">
          <a:spLocks noChangeArrowheads="1"/>
        </xdr:cNvSpPr>
      </xdr:nvSpPr>
      <xdr:spPr bwMode="auto">
        <a:xfrm>
          <a:off x="4762500" y="3695700"/>
          <a:ext cx="4000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1899" name="Text Box 23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1900" name="Text Box 31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1901" name="Text Box 17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1902" name="Text Box 25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1903" name="Text Box 26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1904" name="Text Box 37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123825</xdr:colOff>
      <xdr:row>18</xdr:row>
      <xdr:rowOff>133350</xdr:rowOff>
    </xdr:to>
    <xdr:sp macro="" textlink="">
      <xdr:nvSpPr>
        <xdr:cNvPr id="1905" name="Text Box 4"/>
        <xdr:cNvSpPr txBox="1">
          <a:spLocks noChangeArrowheads="1"/>
        </xdr:cNvSpPr>
      </xdr:nvSpPr>
      <xdr:spPr bwMode="auto">
        <a:xfrm>
          <a:off x="4781550" y="3695700"/>
          <a:ext cx="3619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123825</xdr:colOff>
      <xdr:row>18</xdr:row>
      <xdr:rowOff>133350</xdr:rowOff>
    </xdr:to>
    <xdr:sp macro="" textlink="">
      <xdr:nvSpPr>
        <xdr:cNvPr id="1906" name="Text Box 4"/>
        <xdr:cNvSpPr txBox="1">
          <a:spLocks noChangeArrowheads="1"/>
        </xdr:cNvSpPr>
      </xdr:nvSpPr>
      <xdr:spPr bwMode="auto">
        <a:xfrm>
          <a:off x="4752975" y="3695700"/>
          <a:ext cx="390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123825</xdr:colOff>
      <xdr:row>18</xdr:row>
      <xdr:rowOff>133350</xdr:rowOff>
    </xdr:to>
    <xdr:sp macro="" textlink="">
      <xdr:nvSpPr>
        <xdr:cNvPr id="1907" name="Text Box 4"/>
        <xdr:cNvSpPr txBox="1">
          <a:spLocks noChangeArrowheads="1"/>
        </xdr:cNvSpPr>
      </xdr:nvSpPr>
      <xdr:spPr bwMode="auto">
        <a:xfrm>
          <a:off x="4752975" y="3695700"/>
          <a:ext cx="390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114300</xdr:colOff>
      <xdr:row>18</xdr:row>
      <xdr:rowOff>133350</xdr:rowOff>
    </xdr:to>
    <xdr:sp macro="" textlink="">
      <xdr:nvSpPr>
        <xdr:cNvPr id="1908" name="Text Box 4"/>
        <xdr:cNvSpPr txBox="1">
          <a:spLocks noChangeArrowheads="1"/>
        </xdr:cNvSpPr>
      </xdr:nvSpPr>
      <xdr:spPr bwMode="auto">
        <a:xfrm>
          <a:off x="4762500" y="3695700"/>
          <a:ext cx="3714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114300</xdr:colOff>
      <xdr:row>18</xdr:row>
      <xdr:rowOff>133350</xdr:rowOff>
    </xdr:to>
    <xdr:sp macro="" textlink="">
      <xdr:nvSpPr>
        <xdr:cNvPr id="1909" name="Text Box 4"/>
        <xdr:cNvSpPr txBox="1">
          <a:spLocks noChangeArrowheads="1"/>
        </xdr:cNvSpPr>
      </xdr:nvSpPr>
      <xdr:spPr bwMode="auto">
        <a:xfrm>
          <a:off x="4762500" y="3695700"/>
          <a:ext cx="3714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1910" name="Text Box 17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1911" name="Text Box 25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1912" name="Text Box 26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1913" name="Text Box 37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1914" name="Text Box 4"/>
        <xdr:cNvSpPr txBox="1">
          <a:spLocks noChangeArrowheads="1"/>
        </xdr:cNvSpPr>
      </xdr:nvSpPr>
      <xdr:spPr bwMode="auto">
        <a:xfrm>
          <a:off x="4781550" y="3695700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1915" name="Text Box 4"/>
        <xdr:cNvSpPr txBox="1">
          <a:spLocks noChangeArrowheads="1"/>
        </xdr:cNvSpPr>
      </xdr:nvSpPr>
      <xdr:spPr bwMode="auto">
        <a:xfrm>
          <a:off x="4752975" y="3695700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1916" name="Text Box 4"/>
        <xdr:cNvSpPr txBox="1">
          <a:spLocks noChangeArrowheads="1"/>
        </xdr:cNvSpPr>
      </xdr:nvSpPr>
      <xdr:spPr bwMode="auto">
        <a:xfrm>
          <a:off x="4752975" y="3695700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1917" name="Text Box 4"/>
        <xdr:cNvSpPr txBox="1">
          <a:spLocks noChangeArrowheads="1"/>
        </xdr:cNvSpPr>
      </xdr:nvSpPr>
      <xdr:spPr bwMode="auto">
        <a:xfrm>
          <a:off x="4762500" y="3695700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1918" name="Text Box 4"/>
        <xdr:cNvSpPr txBox="1">
          <a:spLocks noChangeArrowheads="1"/>
        </xdr:cNvSpPr>
      </xdr:nvSpPr>
      <xdr:spPr bwMode="auto">
        <a:xfrm>
          <a:off x="4762500" y="3695700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1919" name="Text Box 26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1920" name="Text Box 37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1921" name="Text Box 4"/>
        <xdr:cNvSpPr txBox="1">
          <a:spLocks noChangeArrowheads="1"/>
        </xdr:cNvSpPr>
      </xdr:nvSpPr>
      <xdr:spPr bwMode="auto">
        <a:xfrm>
          <a:off x="4781550" y="3695700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1922" name="Text Box 4"/>
        <xdr:cNvSpPr txBox="1">
          <a:spLocks noChangeArrowheads="1"/>
        </xdr:cNvSpPr>
      </xdr:nvSpPr>
      <xdr:spPr bwMode="auto">
        <a:xfrm>
          <a:off x="4752975" y="3695700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1923" name="Text Box 4"/>
        <xdr:cNvSpPr txBox="1">
          <a:spLocks noChangeArrowheads="1"/>
        </xdr:cNvSpPr>
      </xdr:nvSpPr>
      <xdr:spPr bwMode="auto">
        <a:xfrm>
          <a:off x="4752975" y="3695700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1924" name="Text Box 4"/>
        <xdr:cNvSpPr txBox="1">
          <a:spLocks noChangeArrowheads="1"/>
        </xdr:cNvSpPr>
      </xdr:nvSpPr>
      <xdr:spPr bwMode="auto">
        <a:xfrm>
          <a:off x="4762500" y="3695700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1925" name="Text Box 4"/>
        <xdr:cNvSpPr txBox="1">
          <a:spLocks noChangeArrowheads="1"/>
        </xdr:cNvSpPr>
      </xdr:nvSpPr>
      <xdr:spPr bwMode="auto">
        <a:xfrm>
          <a:off x="4762500" y="3695700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1926" name="Text Box 4"/>
        <xdr:cNvSpPr txBox="1">
          <a:spLocks noChangeArrowheads="1"/>
        </xdr:cNvSpPr>
      </xdr:nvSpPr>
      <xdr:spPr bwMode="auto">
        <a:xfrm>
          <a:off x="4781550" y="3695700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1927" name="Text Box 4"/>
        <xdr:cNvSpPr txBox="1">
          <a:spLocks noChangeArrowheads="1"/>
        </xdr:cNvSpPr>
      </xdr:nvSpPr>
      <xdr:spPr bwMode="auto">
        <a:xfrm>
          <a:off x="4752975" y="3695700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1928" name="Text Box 4"/>
        <xdr:cNvSpPr txBox="1">
          <a:spLocks noChangeArrowheads="1"/>
        </xdr:cNvSpPr>
      </xdr:nvSpPr>
      <xdr:spPr bwMode="auto">
        <a:xfrm>
          <a:off x="4752975" y="3695700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1929" name="Text Box 4"/>
        <xdr:cNvSpPr txBox="1">
          <a:spLocks noChangeArrowheads="1"/>
        </xdr:cNvSpPr>
      </xdr:nvSpPr>
      <xdr:spPr bwMode="auto">
        <a:xfrm>
          <a:off x="4762500" y="3695700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1930" name="Text Box 4"/>
        <xdr:cNvSpPr txBox="1">
          <a:spLocks noChangeArrowheads="1"/>
        </xdr:cNvSpPr>
      </xdr:nvSpPr>
      <xdr:spPr bwMode="auto">
        <a:xfrm>
          <a:off x="4762500" y="3695700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1931" name="Text Box 4"/>
        <xdr:cNvSpPr txBox="1">
          <a:spLocks noChangeArrowheads="1"/>
        </xdr:cNvSpPr>
      </xdr:nvSpPr>
      <xdr:spPr bwMode="auto">
        <a:xfrm>
          <a:off x="4781550" y="36957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1932" name="Text Box 4"/>
        <xdr:cNvSpPr txBox="1">
          <a:spLocks noChangeArrowheads="1"/>
        </xdr:cNvSpPr>
      </xdr:nvSpPr>
      <xdr:spPr bwMode="auto">
        <a:xfrm>
          <a:off x="4752975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1933" name="Text Box 4"/>
        <xdr:cNvSpPr txBox="1">
          <a:spLocks noChangeArrowheads="1"/>
        </xdr:cNvSpPr>
      </xdr:nvSpPr>
      <xdr:spPr bwMode="auto">
        <a:xfrm>
          <a:off x="4752975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1934" name="Text Box 4"/>
        <xdr:cNvSpPr txBox="1">
          <a:spLocks noChangeArrowheads="1"/>
        </xdr:cNvSpPr>
      </xdr:nvSpPr>
      <xdr:spPr bwMode="auto">
        <a:xfrm>
          <a:off x="4762500" y="36957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1935" name="Text Box 4"/>
        <xdr:cNvSpPr txBox="1">
          <a:spLocks noChangeArrowheads="1"/>
        </xdr:cNvSpPr>
      </xdr:nvSpPr>
      <xdr:spPr bwMode="auto">
        <a:xfrm>
          <a:off x="4762500" y="36957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1936" name="Text Box 4"/>
        <xdr:cNvSpPr txBox="1">
          <a:spLocks noChangeArrowheads="1"/>
        </xdr:cNvSpPr>
      </xdr:nvSpPr>
      <xdr:spPr bwMode="auto">
        <a:xfrm>
          <a:off x="4772025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1937" name="Text Box 4"/>
        <xdr:cNvSpPr txBox="1">
          <a:spLocks noChangeArrowheads="1"/>
        </xdr:cNvSpPr>
      </xdr:nvSpPr>
      <xdr:spPr bwMode="auto">
        <a:xfrm>
          <a:off x="4772025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1938" name="Text Box 4"/>
        <xdr:cNvSpPr txBox="1">
          <a:spLocks noChangeArrowheads="1"/>
        </xdr:cNvSpPr>
      </xdr:nvSpPr>
      <xdr:spPr bwMode="auto">
        <a:xfrm>
          <a:off x="4772025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1939" name="Text Box 4"/>
        <xdr:cNvSpPr txBox="1">
          <a:spLocks noChangeArrowheads="1"/>
        </xdr:cNvSpPr>
      </xdr:nvSpPr>
      <xdr:spPr bwMode="auto">
        <a:xfrm>
          <a:off x="4772025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1940" name="Text Box 4"/>
        <xdr:cNvSpPr txBox="1">
          <a:spLocks noChangeArrowheads="1"/>
        </xdr:cNvSpPr>
      </xdr:nvSpPr>
      <xdr:spPr bwMode="auto">
        <a:xfrm>
          <a:off x="4772025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1941" name="Text Box 4"/>
        <xdr:cNvSpPr txBox="1">
          <a:spLocks noChangeArrowheads="1"/>
        </xdr:cNvSpPr>
      </xdr:nvSpPr>
      <xdr:spPr bwMode="auto">
        <a:xfrm>
          <a:off x="4772025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1942" name="Text Box 4"/>
        <xdr:cNvSpPr txBox="1">
          <a:spLocks noChangeArrowheads="1"/>
        </xdr:cNvSpPr>
      </xdr:nvSpPr>
      <xdr:spPr bwMode="auto">
        <a:xfrm>
          <a:off x="4772025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1943" name="Text Box 4"/>
        <xdr:cNvSpPr txBox="1">
          <a:spLocks noChangeArrowheads="1"/>
        </xdr:cNvSpPr>
      </xdr:nvSpPr>
      <xdr:spPr bwMode="auto">
        <a:xfrm>
          <a:off x="4772025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1944" name="Text Box 4"/>
        <xdr:cNvSpPr txBox="1">
          <a:spLocks noChangeArrowheads="1"/>
        </xdr:cNvSpPr>
      </xdr:nvSpPr>
      <xdr:spPr bwMode="auto">
        <a:xfrm>
          <a:off x="4772025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1945" name="Text Box 4"/>
        <xdr:cNvSpPr txBox="1">
          <a:spLocks noChangeArrowheads="1"/>
        </xdr:cNvSpPr>
      </xdr:nvSpPr>
      <xdr:spPr bwMode="auto">
        <a:xfrm>
          <a:off x="4772025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546247</xdr:colOff>
      <xdr:row>12</xdr:row>
      <xdr:rowOff>100542</xdr:rowOff>
    </xdr:to>
    <xdr:sp macro="" textlink="">
      <xdr:nvSpPr>
        <xdr:cNvPr id="1946" name="Text Box 3"/>
        <xdr:cNvSpPr txBox="1">
          <a:spLocks noChangeArrowheads="1"/>
        </xdr:cNvSpPr>
      </xdr:nvSpPr>
      <xdr:spPr bwMode="auto">
        <a:xfrm>
          <a:off x="7265670" y="2543175"/>
          <a:ext cx="719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1947" name="Text Box 3"/>
        <xdr:cNvSpPr txBox="1">
          <a:spLocks noChangeArrowheads="1"/>
        </xdr:cNvSpPr>
      </xdr:nvSpPr>
      <xdr:spPr bwMode="auto">
        <a:xfrm>
          <a:off x="7265670" y="2543175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1948" name="Text Box 3"/>
        <xdr:cNvSpPr txBox="1">
          <a:spLocks noChangeArrowheads="1"/>
        </xdr:cNvSpPr>
      </xdr:nvSpPr>
      <xdr:spPr bwMode="auto">
        <a:xfrm>
          <a:off x="7265670" y="2543175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1949" name="Text Box 3"/>
        <xdr:cNvSpPr txBox="1">
          <a:spLocks noChangeArrowheads="1"/>
        </xdr:cNvSpPr>
      </xdr:nvSpPr>
      <xdr:spPr bwMode="auto">
        <a:xfrm>
          <a:off x="7265670" y="2543175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1950" name="Text Box 3"/>
        <xdr:cNvSpPr txBox="1">
          <a:spLocks noChangeArrowheads="1"/>
        </xdr:cNvSpPr>
      </xdr:nvSpPr>
      <xdr:spPr bwMode="auto">
        <a:xfrm>
          <a:off x="7265670" y="2543175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1951" name="Text Box 3"/>
        <xdr:cNvSpPr txBox="1">
          <a:spLocks noChangeArrowheads="1"/>
        </xdr:cNvSpPr>
      </xdr:nvSpPr>
      <xdr:spPr bwMode="auto">
        <a:xfrm>
          <a:off x="7265670" y="2543175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9</xdr:col>
      <xdr:colOff>3322</xdr:colOff>
      <xdr:row>12</xdr:row>
      <xdr:rowOff>100542</xdr:rowOff>
    </xdr:to>
    <xdr:sp macro="" textlink="">
      <xdr:nvSpPr>
        <xdr:cNvPr id="1952" name="Text Box 3"/>
        <xdr:cNvSpPr txBox="1">
          <a:spLocks noChangeArrowheads="1"/>
        </xdr:cNvSpPr>
      </xdr:nvSpPr>
      <xdr:spPr bwMode="auto">
        <a:xfrm>
          <a:off x="7265670" y="2543175"/>
          <a:ext cx="138577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1953" name="Text Box 3"/>
        <xdr:cNvSpPr txBox="1">
          <a:spLocks noChangeArrowheads="1"/>
        </xdr:cNvSpPr>
      </xdr:nvSpPr>
      <xdr:spPr bwMode="auto">
        <a:xfrm>
          <a:off x="7265670" y="2543175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1954" name="Text Box 3"/>
        <xdr:cNvSpPr txBox="1">
          <a:spLocks noChangeArrowheads="1"/>
        </xdr:cNvSpPr>
      </xdr:nvSpPr>
      <xdr:spPr bwMode="auto">
        <a:xfrm>
          <a:off x="7265670" y="2543175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1955" name="Text Box 3"/>
        <xdr:cNvSpPr txBox="1">
          <a:spLocks noChangeArrowheads="1"/>
        </xdr:cNvSpPr>
      </xdr:nvSpPr>
      <xdr:spPr bwMode="auto">
        <a:xfrm>
          <a:off x="7265670" y="2543175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1956" name="Text Box 3"/>
        <xdr:cNvSpPr txBox="1">
          <a:spLocks noChangeArrowheads="1"/>
        </xdr:cNvSpPr>
      </xdr:nvSpPr>
      <xdr:spPr bwMode="auto">
        <a:xfrm>
          <a:off x="7265670" y="2543175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1957" name="Text Box 3"/>
        <xdr:cNvSpPr txBox="1">
          <a:spLocks noChangeArrowheads="1"/>
        </xdr:cNvSpPr>
      </xdr:nvSpPr>
      <xdr:spPr bwMode="auto">
        <a:xfrm>
          <a:off x="7265670" y="2543175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958" name="Text Box 4"/>
        <xdr:cNvSpPr txBox="1">
          <a:spLocks noChangeArrowheads="1"/>
        </xdr:cNvSpPr>
      </xdr:nvSpPr>
      <xdr:spPr bwMode="auto">
        <a:xfrm>
          <a:off x="7277100" y="35052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959" name="Text Box 4"/>
        <xdr:cNvSpPr txBox="1">
          <a:spLocks noChangeArrowheads="1"/>
        </xdr:cNvSpPr>
      </xdr:nvSpPr>
      <xdr:spPr bwMode="auto">
        <a:xfrm>
          <a:off x="7277100" y="35052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1960" name="Text Box 4"/>
        <xdr:cNvSpPr txBox="1">
          <a:spLocks noChangeArrowheads="1"/>
        </xdr:cNvSpPr>
      </xdr:nvSpPr>
      <xdr:spPr bwMode="auto">
        <a:xfrm>
          <a:off x="7277100" y="36957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1961" name="Text Box 4"/>
        <xdr:cNvSpPr txBox="1">
          <a:spLocks noChangeArrowheads="1"/>
        </xdr:cNvSpPr>
      </xdr:nvSpPr>
      <xdr:spPr bwMode="auto">
        <a:xfrm>
          <a:off x="7277100" y="36957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1962" name="Text Box 4"/>
        <xdr:cNvSpPr txBox="1">
          <a:spLocks noChangeArrowheads="1"/>
        </xdr:cNvSpPr>
      </xdr:nvSpPr>
      <xdr:spPr bwMode="auto">
        <a:xfrm>
          <a:off x="7267575" y="35052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1963" name="Text Box 4"/>
        <xdr:cNvSpPr txBox="1">
          <a:spLocks noChangeArrowheads="1"/>
        </xdr:cNvSpPr>
      </xdr:nvSpPr>
      <xdr:spPr bwMode="auto">
        <a:xfrm>
          <a:off x="7267575" y="35052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1964" name="Text Box 4"/>
        <xdr:cNvSpPr txBox="1">
          <a:spLocks noChangeArrowheads="1"/>
        </xdr:cNvSpPr>
      </xdr:nvSpPr>
      <xdr:spPr bwMode="auto">
        <a:xfrm>
          <a:off x="7267575" y="35052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1965" name="Text Box 4"/>
        <xdr:cNvSpPr txBox="1">
          <a:spLocks noChangeArrowheads="1"/>
        </xdr:cNvSpPr>
      </xdr:nvSpPr>
      <xdr:spPr bwMode="auto">
        <a:xfrm>
          <a:off x="7267575" y="35052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1966" name="Text Box 4"/>
        <xdr:cNvSpPr txBox="1">
          <a:spLocks noChangeArrowheads="1"/>
        </xdr:cNvSpPr>
      </xdr:nvSpPr>
      <xdr:spPr bwMode="auto">
        <a:xfrm>
          <a:off x="7267575" y="35052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1967" name="Text Box 4"/>
        <xdr:cNvSpPr txBox="1">
          <a:spLocks noChangeArrowheads="1"/>
        </xdr:cNvSpPr>
      </xdr:nvSpPr>
      <xdr:spPr bwMode="auto">
        <a:xfrm>
          <a:off x="7267575" y="35052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1968" name="Text Box 4"/>
        <xdr:cNvSpPr txBox="1">
          <a:spLocks noChangeArrowheads="1"/>
        </xdr:cNvSpPr>
      </xdr:nvSpPr>
      <xdr:spPr bwMode="auto">
        <a:xfrm>
          <a:off x="7267575" y="35052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1969" name="Text Box 4"/>
        <xdr:cNvSpPr txBox="1">
          <a:spLocks noChangeArrowheads="1"/>
        </xdr:cNvSpPr>
      </xdr:nvSpPr>
      <xdr:spPr bwMode="auto">
        <a:xfrm>
          <a:off x="7267575" y="35052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1970" name="Text Box 4"/>
        <xdr:cNvSpPr txBox="1">
          <a:spLocks noChangeArrowheads="1"/>
        </xdr:cNvSpPr>
      </xdr:nvSpPr>
      <xdr:spPr bwMode="auto">
        <a:xfrm>
          <a:off x="7267575" y="35052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1971" name="Text Box 4"/>
        <xdr:cNvSpPr txBox="1">
          <a:spLocks noChangeArrowheads="1"/>
        </xdr:cNvSpPr>
      </xdr:nvSpPr>
      <xdr:spPr bwMode="auto">
        <a:xfrm>
          <a:off x="7267575" y="35052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1972" name="Text Box 4"/>
        <xdr:cNvSpPr txBox="1">
          <a:spLocks noChangeArrowheads="1"/>
        </xdr:cNvSpPr>
      </xdr:nvSpPr>
      <xdr:spPr bwMode="auto">
        <a:xfrm>
          <a:off x="7267575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1973" name="Text Box 4"/>
        <xdr:cNvSpPr txBox="1">
          <a:spLocks noChangeArrowheads="1"/>
        </xdr:cNvSpPr>
      </xdr:nvSpPr>
      <xdr:spPr bwMode="auto">
        <a:xfrm>
          <a:off x="7267575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1974" name="Text Box 4"/>
        <xdr:cNvSpPr txBox="1">
          <a:spLocks noChangeArrowheads="1"/>
        </xdr:cNvSpPr>
      </xdr:nvSpPr>
      <xdr:spPr bwMode="auto">
        <a:xfrm>
          <a:off x="7267575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1975" name="Text Box 4"/>
        <xdr:cNvSpPr txBox="1">
          <a:spLocks noChangeArrowheads="1"/>
        </xdr:cNvSpPr>
      </xdr:nvSpPr>
      <xdr:spPr bwMode="auto">
        <a:xfrm>
          <a:off x="7267575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1976" name="Text Box 4"/>
        <xdr:cNvSpPr txBox="1">
          <a:spLocks noChangeArrowheads="1"/>
        </xdr:cNvSpPr>
      </xdr:nvSpPr>
      <xdr:spPr bwMode="auto">
        <a:xfrm>
          <a:off x="7267575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1977" name="Text Box 4"/>
        <xdr:cNvSpPr txBox="1">
          <a:spLocks noChangeArrowheads="1"/>
        </xdr:cNvSpPr>
      </xdr:nvSpPr>
      <xdr:spPr bwMode="auto">
        <a:xfrm>
          <a:off x="7277100" y="36957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1978" name="Text Box 4"/>
        <xdr:cNvSpPr txBox="1">
          <a:spLocks noChangeArrowheads="1"/>
        </xdr:cNvSpPr>
      </xdr:nvSpPr>
      <xdr:spPr bwMode="auto">
        <a:xfrm>
          <a:off x="7267575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1979" name="Text Box 4"/>
        <xdr:cNvSpPr txBox="1">
          <a:spLocks noChangeArrowheads="1"/>
        </xdr:cNvSpPr>
      </xdr:nvSpPr>
      <xdr:spPr bwMode="auto">
        <a:xfrm>
          <a:off x="7286625" y="3695700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1980" name="Text Box 4"/>
        <xdr:cNvSpPr txBox="1">
          <a:spLocks noChangeArrowheads="1"/>
        </xdr:cNvSpPr>
      </xdr:nvSpPr>
      <xdr:spPr bwMode="auto">
        <a:xfrm>
          <a:off x="7267575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1981" name="Text Box 4"/>
        <xdr:cNvSpPr txBox="1">
          <a:spLocks noChangeArrowheads="1"/>
        </xdr:cNvSpPr>
      </xdr:nvSpPr>
      <xdr:spPr bwMode="auto">
        <a:xfrm>
          <a:off x="7267575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1982" name="Text Box 4"/>
        <xdr:cNvSpPr txBox="1">
          <a:spLocks noChangeArrowheads="1"/>
        </xdr:cNvSpPr>
      </xdr:nvSpPr>
      <xdr:spPr bwMode="auto">
        <a:xfrm>
          <a:off x="7277100" y="36957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1983" name="Text Box 4"/>
        <xdr:cNvSpPr txBox="1">
          <a:spLocks noChangeArrowheads="1"/>
        </xdr:cNvSpPr>
      </xdr:nvSpPr>
      <xdr:spPr bwMode="auto">
        <a:xfrm>
          <a:off x="7267575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1984" name="Text Box 4"/>
        <xdr:cNvSpPr txBox="1">
          <a:spLocks noChangeArrowheads="1"/>
        </xdr:cNvSpPr>
      </xdr:nvSpPr>
      <xdr:spPr bwMode="auto">
        <a:xfrm>
          <a:off x="7286625" y="3695700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1985" name="Text Box 4"/>
        <xdr:cNvSpPr txBox="1">
          <a:spLocks noChangeArrowheads="1"/>
        </xdr:cNvSpPr>
      </xdr:nvSpPr>
      <xdr:spPr bwMode="auto">
        <a:xfrm>
          <a:off x="7267575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1986" name="Text Box 4"/>
        <xdr:cNvSpPr txBox="1">
          <a:spLocks noChangeArrowheads="1"/>
        </xdr:cNvSpPr>
      </xdr:nvSpPr>
      <xdr:spPr bwMode="auto">
        <a:xfrm>
          <a:off x="7286625" y="3695700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1987" name="Text Box 4"/>
        <xdr:cNvSpPr txBox="1">
          <a:spLocks noChangeArrowheads="1"/>
        </xdr:cNvSpPr>
      </xdr:nvSpPr>
      <xdr:spPr bwMode="auto">
        <a:xfrm>
          <a:off x="7258050" y="3695700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1988" name="Text Box 4"/>
        <xdr:cNvSpPr txBox="1">
          <a:spLocks noChangeArrowheads="1"/>
        </xdr:cNvSpPr>
      </xdr:nvSpPr>
      <xdr:spPr bwMode="auto">
        <a:xfrm>
          <a:off x="7258050" y="3695700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1989" name="Text Box 4"/>
        <xdr:cNvSpPr txBox="1">
          <a:spLocks noChangeArrowheads="1"/>
        </xdr:cNvSpPr>
      </xdr:nvSpPr>
      <xdr:spPr bwMode="auto">
        <a:xfrm>
          <a:off x="7267575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990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991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992" name="Text Box 4"/>
        <xdr:cNvSpPr txBox="1">
          <a:spLocks noChangeArrowheads="1"/>
        </xdr:cNvSpPr>
      </xdr:nvSpPr>
      <xdr:spPr bwMode="auto">
        <a:xfrm>
          <a:off x="7277100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993" name="Text Box 4"/>
        <xdr:cNvSpPr txBox="1">
          <a:spLocks noChangeArrowheads="1"/>
        </xdr:cNvSpPr>
      </xdr:nvSpPr>
      <xdr:spPr bwMode="auto">
        <a:xfrm>
          <a:off x="7277100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1994" name="Text Box 4"/>
        <xdr:cNvSpPr txBox="1">
          <a:spLocks noChangeArrowheads="1"/>
        </xdr:cNvSpPr>
      </xdr:nvSpPr>
      <xdr:spPr bwMode="auto">
        <a:xfrm>
          <a:off x="7267575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1995" name="Text Box 4"/>
        <xdr:cNvSpPr txBox="1">
          <a:spLocks noChangeArrowheads="1"/>
        </xdr:cNvSpPr>
      </xdr:nvSpPr>
      <xdr:spPr bwMode="auto">
        <a:xfrm>
          <a:off x="7267575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1996" name="Text Box 4"/>
        <xdr:cNvSpPr txBox="1">
          <a:spLocks noChangeArrowheads="1"/>
        </xdr:cNvSpPr>
      </xdr:nvSpPr>
      <xdr:spPr bwMode="auto">
        <a:xfrm>
          <a:off x="7267575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1997" name="Text Box 4"/>
        <xdr:cNvSpPr txBox="1">
          <a:spLocks noChangeArrowheads="1"/>
        </xdr:cNvSpPr>
      </xdr:nvSpPr>
      <xdr:spPr bwMode="auto">
        <a:xfrm>
          <a:off x="7267575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1998" name="Text Box 4"/>
        <xdr:cNvSpPr txBox="1">
          <a:spLocks noChangeArrowheads="1"/>
        </xdr:cNvSpPr>
      </xdr:nvSpPr>
      <xdr:spPr bwMode="auto">
        <a:xfrm>
          <a:off x="7267575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1999" name="Text Box 4"/>
        <xdr:cNvSpPr txBox="1">
          <a:spLocks noChangeArrowheads="1"/>
        </xdr:cNvSpPr>
      </xdr:nvSpPr>
      <xdr:spPr bwMode="auto">
        <a:xfrm>
          <a:off x="7267575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2000" name="Text Box 4"/>
        <xdr:cNvSpPr txBox="1">
          <a:spLocks noChangeArrowheads="1"/>
        </xdr:cNvSpPr>
      </xdr:nvSpPr>
      <xdr:spPr bwMode="auto">
        <a:xfrm>
          <a:off x="7267575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2001" name="Text Box 4"/>
        <xdr:cNvSpPr txBox="1">
          <a:spLocks noChangeArrowheads="1"/>
        </xdr:cNvSpPr>
      </xdr:nvSpPr>
      <xdr:spPr bwMode="auto">
        <a:xfrm>
          <a:off x="7267575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2002" name="Text Box 4"/>
        <xdr:cNvSpPr txBox="1">
          <a:spLocks noChangeArrowheads="1"/>
        </xdr:cNvSpPr>
      </xdr:nvSpPr>
      <xdr:spPr bwMode="auto">
        <a:xfrm>
          <a:off x="7267575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2003" name="Text Box 4"/>
        <xdr:cNvSpPr txBox="1">
          <a:spLocks noChangeArrowheads="1"/>
        </xdr:cNvSpPr>
      </xdr:nvSpPr>
      <xdr:spPr bwMode="auto">
        <a:xfrm>
          <a:off x="7267575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004" name="Text Box 4"/>
        <xdr:cNvSpPr txBox="1">
          <a:spLocks noChangeArrowheads="1"/>
        </xdr:cNvSpPr>
      </xdr:nvSpPr>
      <xdr:spPr bwMode="auto">
        <a:xfrm>
          <a:off x="7267575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005" name="Text Box 4"/>
        <xdr:cNvSpPr txBox="1">
          <a:spLocks noChangeArrowheads="1"/>
        </xdr:cNvSpPr>
      </xdr:nvSpPr>
      <xdr:spPr bwMode="auto">
        <a:xfrm>
          <a:off x="7267575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133350</xdr:rowOff>
    </xdr:to>
    <xdr:sp macro="" textlink="">
      <xdr:nvSpPr>
        <xdr:cNvPr id="2006" name="Text Box 4"/>
        <xdr:cNvSpPr txBox="1">
          <a:spLocks noChangeArrowheads="1"/>
        </xdr:cNvSpPr>
      </xdr:nvSpPr>
      <xdr:spPr bwMode="auto">
        <a:xfrm>
          <a:off x="7267575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007" name="Text Box 4"/>
        <xdr:cNvSpPr txBox="1">
          <a:spLocks noChangeArrowheads="1"/>
        </xdr:cNvSpPr>
      </xdr:nvSpPr>
      <xdr:spPr bwMode="auto">
        <a:xfrm>
          <a:off x="7267575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2008" name="Text Box 4"/>
        <xdr:cNvSpPr txBox="1">
          <a:spLocks noChangeArrowheads="1"/>
        </xdr:cNvSpPr>
      </xdr:nvSpPr>
      <xdr:spPr bwMode="auto">
        <a:xfrm>
          <a:off x="7267575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2009" name="Text Box 4"/>
        <xdr:cNvSpPr txBox="1">
          <a:spLocks noChangeArrowheads="1"/>
        </xdr:cNvSpPr>
      </xdr:nvSpPr>
      <xdr:spPr bwMode="auto">
        <a:xfrm>
          <a:off x="7277100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2010" name="Text Box 4"/>
        <xdr:cNvSpPr txBox="1">
          <a:spLocks noChangeArrowheads="1"/>
        </xdr:cNvSpPr>
      </xdr:nvSpPr>
      <xdr:spPr bwMode="auto">
        <a:xfrm>
          <a:off x="7267575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2011" name="Text Box 4"/>
        <xdr:cNvSpPr txBox="1">
          <a:spLocks noChangeArrowheads="1"/>
        </xdr:cNvSpPr>
      </xdr:nvSpPr>
      <xdr:spPr bwMode="auto">
        <a:xfrm>
          <a:off x="7286625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2012" name="Text Box 4"/>
        <xdr:cNvSpPr txBox="1">
          <a:spLocks noChangeArrowheads="1"/>
        </xdr:cNvSpPr>
      </xdr:nvSpPr>
      <xdr:spPr bwMode="auto">
        <a:xfrm>
          <a:off x="7267575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2013" name="Text Box 4"/>
        <xdr:cNvSpPr txBox="1">
          <a:spLocks noChangeArrowheads="1"/>
        </xdr:cNvSpPr>
      </xdr:nvSpPr>
      <xdr:spPr bwMode="auto">
        <a:xfrm>
          <a:off x="7267575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2014" name="Text Box 4"/>
        <xdr:cNvSpPr txBox="1">
          <a:spLocks noChangeArrowheads="1"/>
        </xdr:cNvSpPr>
      </xdr:nvSpPr>
      <xdr:spPr bwMode="auto">
        <a:xfrm>
          <a:off x="7277100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2015" name="Text Box 4"/>
        <xdr:cNvSpPr txBox="1">
          <a:spLocks noChangeArrowheads="1"/>
        </xdr:cNvSpPr>
      </xdr:nvSpPr>
      <xdr:spPr bwMode="auto">
        <a:xfrm>
          <a:off x="7267575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2016" name="Text Box 4"/>
        <xdr:cNvSpPr txBox="1">
          <a:spLocks noChangeArrowheads="1"/>
        </xdr:cNvSpPr>
      </xdr:nvSpPr>
      <xdr:spPr bwMode="auto">
        <a:xfrm>
          <a:off x="7286625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2017" name="Text Box 4"/>
        <xdr:cNvSpPr txBox="1">
          <a:spLocks noChangeArrowheads="1"/>
        </xdr:cNvSpPr>
      </xdr:nvSpPr>
      <xdr:spPr bwMode="auto">
        <a:xfrm>
          <a:off x="7267575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018" name="Text Box 4"/>
        <xdr:cNvSpPr txBox="1">
          <a:spLocks noChangeArrowheads="1"/>
        </xdr:cNvSpPr>
      </xdr:nvSpPr>
      <xdr:spPr bwMode="auto">
        <a:xfrm>
          <a:off x="7286625" y="3695700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019" name="Text Box 4"/>
        <xdr:cNvSpPr txBox="1">
          <a:spLocks noChangeArrowheads="1"/>
        </xdr:cNvSpPr>
      </xdr:nvSpPr>
      <xdr:spPr bwMode="auto">
        <a:xfrm>
          <a:off x="7258050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020" name="Text Box 4"/>
        <xdr:cNvSpPr txBox="1">
          <a:spLocks noChangeArrowheads="1"/>
        </xdr:cNvSpPr>
      </xdr:nvSpPr>
      <xdr:spPr bwMode="auto">
        <a:xfrm>
          <a:off x="7258050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021" name="Text Box 4"/>
        <xdr:cNvSpPr txBox="1">
          <a:spLocks noChangeArrowheads="1"/>
        </xdr:cNvSpPr>
      </xdr:nvSpPr>
      <xdr:spPr bwMode="auto">
        <a:xfrm>
          <a:off x="7267575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022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023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024" name="Text Box 4"/>
        <xdr:cNvSpPr txBox="1">
          <a:spLocks noChangeArrowheads="1"/>
        </xdr:cNvSpPr>
      </xdr:nvSpPr>
      <xdr:spPr bwMode="auto">
        <a:xfrm>
          <a:off x="7277100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025" name="Text Box 4"/>
        <xdr:cNvSpPr txBox="1">
          <a:spLocks noChangeArrowheads="1"/>
        </xdr:cNvSpPr>
      </xdr:nvSpPr>
      <xdr:spPr bwMode="auto">
        <a:xfrm>
          <a:off x="7277100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2026" name="Text Box 4"/>
        <xdr:cNvSpPr txBox="1">
          <a:spLocks noChangeArrowheads="1"/>
        </xdr:cNvSpPr>
      </xdr:nvSpPr>
      <xdr:spPr bwMode="auto">
        <a:xfrm>
          <a:off x="7267575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2027" name="Text Box 4"/>
        <xdr:cNvSpPr txBox="1">
          <a:spLocks noChangeArrowheads="1"/>
        </xdr:cNvSpPr>
      </xdr:nvSpPr>
      <xdr:spPr bwMode="auto">
        <a:xfrm>
          <a:off x="7267575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2028" name="Text Box 4"/>
        <xdr:cNvSpPr txBox="1">
          <a:spLocks noChangeArrowheads="1"/>
        </xdr:cNvSpPr>
      </xdr:nvSpPr>
      <xdr:spPr bwMode="auto">
        <a:xfrm>
          <a:off x="7267575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2029" name="Text Box 4"/>
        <xdr:cNvSpPr txBox="1">
          <a:spLocks noChangeArrowheads="1"/>
        </xdr:cNvSpPr>
      </xdr:nvSpPr>
      <xdr:spPr bwMode="auto">
        <a:xfrm>
          <a:off x="7267575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2030" name="Text Box 4"/>
        <xdr:cNvSpPr txBox="1">
          <a:spLocks noChangeArrowheads="1"/>
        </xdr:cNvSpPr>
      </xdr:nvSpPr>
      <xdr:spPr bwMode="auto">
        <a:xfrm>
          <a:off x="7267575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2031" name="Text Box 4"/>
        <xdr:cNvSpPr txBox="1">
          <a:spLocks noChangeArrowheads="1"/>
        </xdr:cNvSpPr>
      </xdr:nvSpPr>
      <xdr:spPr bwMode="auto">
        <a:xfrm>
          <a:off x="7267575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2032" name="Text Box 4"/>
        <xdr:cNvSpPr txBox="1">
          <a:spLocks noChangeArrowheads="1"/>
        </xdr:cNvSpPr>
      </xdr:nvSpPr>
      <xdr:spPr bwMode="auto">
        <a:xfrm>
          <a:off x="7267575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2033" name="Text Box 4"/>
        <xdr:cNvSpPr txBox="1">
          <a:spLocks noChangeArrowheads="1"/>
        </xdr:cNvSpPr>
      </xdr:nvSpPr>
      <xdr:spPr bwMode="auto">
        <a:xfrm>
          <a:off x="7267575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2034" name="Text Box 4"/>
        <xdr:cNvSpPr txBox="1">
          <a:spLocks noChangeArrowheads="1"/>
        </xdr:cNvSpPr>
      </xdr:nvSpPr>
      <xdr:spPr bwMode="auto">
        <a:xfrm>
          <a:off x="7267575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2035" name="Text Box 4"/>
        <xdr:cNvSpPr txBox="1">
          <a:spLocks noChangeArrowheads="1"/>
        </xdr:cNvSpPr>
      </xdr:nvSpPr>
      <xdr:spPr bwMode="auto">
        <a:xfrm>
          <a:off x="7267575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036" name="Text Box 4"/>
        <xdr:cNvSpPr txBox="1">
          <a:spLocks noChangeArrowheads="1"/>
        </xdr:cNvSpPr>
      </xdr:nvSpPr>
      <xdr:spPr bwMode="auto">
        <a:xfrm>
          <a:off x="7267575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037" name="Text Box 4"/>
        <xdr:cNvSpPr txBox="1">
          <a:spLocks noChangeArrowheads="1"/>
        </xdr:cNvSpPr>
      </xdr:nvSpPr>
      <xdr:spPr bwMode="auto">
        <a:xfrm>
          <a:off x="7267575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133350</xdr:rowOff>
    </xdr:to>
    <xdr:sp macro="" textlink="">
      <xdr:nvSpPr>
        <xdr:cNvPr id="2038" name="Text Box 4"/>
        <xdr:cNvSpPr txBox="1">
          <a:spLocks noChangeArrowheads="1"/>
        </xdr:cNvSpPr>
      </xdr:nvSpPr>
      <xdr:spPr bwMode="auto">
        <a:xfrm>
          <a:off x="7267575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039" name="Text Box 4"/>
        <xdr:cNvSpPr txBox="1">
          <a:spLocks noChangeArrowheads="1"/>
        </xdr:cNvSpPr>
      </xdr:nvSpPr>
      <xdr:spPr bwMode="auto">
        <a:xfrm>
          <a:off x="7267575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2040" name="Text Box 4"/>
        <xdr:cNvSpPr txBox="1">
          <a:spLocks noChangeArrowheads="1"/>
        </xdr:cNvSpPr>
      </xdr:nvSpPr>
      <xdr:spPr bwMode="auto">
        <a:xfrm>
          <a:off x="7267575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2041" name="Text Box 4"/>
        <xdr:cNvSpPr txBox="1">
          <a:spLocks noChangeArrowheads="1"/>
        </xdr:cNvSpPr>
      </xdr:nvSpPr>
      <xdr:spPr bwMode="auto">
        <a:xfrm>
          <a:off x="7277100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2042" name="Text Box 4"/>
        <xdr:cNvSpPr txBox="1">
          <a:spLocks noChangeArrowheads="1"/>
        </xdr:cNvSpPr>
      </xdr:nvSpPr>
      <xdr:spPr bwMode="auto">
        <a:xfrm>
          <a:off x="7267575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2043" name="Text Box 4"/>
        <xdr:cNvSpPr txBox="1">
          <a:spLocks noChangeArrowheads="1"/>
        </xdr:cNvSpPr>
      </xdr:nvSpPr>
      <xdr:spPr bwMode="auto">
        <a:xfrm>
          <a:off x="7286625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2044" name="Text Box 4"/>
        <xdr:cNvSpPr txBox="1">
          <a:spLocks noChangeArrowheads="1"/>
        </xdr:cNvSpPr>
      </xdr:nvSpPr>
      <xdr:spPr bwMode="auto">
        <a:xfrm>
          <a:off x="7267575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2045" name="Text Box 4"/>
        <xdr:cNvSpPr txBox="1">
          <a:spLocks noChangeArrowheads="1"/>
        </xdr:cNvSpPr>
      </xdr:nvSpPr>
      <xdr:spPr bwMode="auto">
        <a:xfrm>
          <a:off x="7267575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2046" name="Text Box 4"/>
        <xdr:cNvSpPr txBox="1">
          <a:spLocks noChangeArrowheads="1"/>
        </xdr:cNvSpPr>
      </xdr:nvSpPr>
      <xdr:spPr bwMode="auto">
        <a:xfrm>
          <a:off x="7277100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2047" name="Text Box 4"/>
        <xdr:cNvSpPr txBox="1">
          <a:spLocks noChangeArrowheads="1"/>
        </xdr:cNvSpPr>
      </xdr:nvSpPr>
      <xdr:spPr bwMode="auto">
        <a:xfrm>
          <a:off x="7267575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2048" name="Text Box 4"/>
        <xdr:cNvSpPr txBox="1">
          <a:spLocks noChangeArrowheads="1"/>
        </xdr:cNvSpPr>
      </xdr:nvSpPr>
      <xdr:spPr bwMode="auto">
        <a:xfrm>
          <a:off x="7286625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2049" name="Text Box 4"/>
        <xdr:cNvSpPr txBox="1">
          <a:spLocks noChangeArrowheads="1"/>
        </xdr:cNvSpPr>
      </xdr:nvSpPr>
      <xdr:spPr bwMode="auto">
        <a:xfrm>
          <a:off x="7267575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050" name="Text Box 4"/>
        <xdr:cNvSpPr txBox="1">
          <a:spLocks noChangeArrowheads="1"/>
        </xdr:cNvSpPr>
      </xdr:nvSpPr>
      <xdr:spPr bwMode="auto">
        <a:xfrm>
          <a:off x="7286625" y="3695700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051" name="Text Box 4"/>
        <xdr:cNvSpPr txBox="1">
          <a:spLocks noChangeArrowheads="1"/>
        </xdr:cNvSpPr>
      </xdr:nvSpPr>
      <xdr:spPr bwMode="auto">
        <a:xfrm>
          <a:off x="7258050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7258050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053" name="Text Box 4"/>
        <xdr:cNvSpPr txBox="1">
          <a:spLocks noChangeArrowheads="1"/>
        </xdr:cNvSpPr>
      </xdr:nvSpPr>
      <xdr:spPr bwMode="auto">
        <a:xfrm>
          <a:off x="7267575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66675</xdr:colOff>
      <xdr:row>17</xdr:row>
      <xdr:rowOff>133350</xdr:rowOff>
    </xdr:to>
    <xdr:sp macro="" textlink="">
      <xdr:nvSpPr>
        <xdr:cNvPr id="2054" name="Text Box 4"/>
        <xdr:cNvSpPr txBox="1">
          <a:spLocks noChangeArrowheads="1"/>
        </xdr:cNvSpPr>
      </xdr:nvSpPr>
      <xdr:spPr bwMode="auto">
        <a:xfrm>
          <a:off x="7277100" y="3505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66675</xdr:colOff>
      <xdr:row>17</xdr:row>
      <xdr:rowOff>133350</xdr:rowOff>
    </xdr:to>
    <xdr:sp macro="" textlink="">
      <xdr:nvSpPr>
        <xdr:cNvPr id="2055" name="Text Box 4"/>
        <xdr:cNvSpPr txBox="1">
          <a:spLocks noChangeArrowheads="1"/>
        </xdr:cNvSpPr>
      </xdr:nvSpPr>
      <xdr:spPr bwMode="auto">
        <a:xfrm>
          <a:off x="7277100" y="3505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66675</xdr:colOff>
      <xdr:row>18</xdr:row>
      <xdr:rowOff>133350</xdr:rowOff>
    </xdr:to>
    <xdr:sp macro="" textlink="">
      <xdr:nvSpPr>
        <xdr:cNvPr id="2056" name="Text Box 4"/>
        <xdr:cNvSpPr txBox="1">
          <a:spLocks noChangeArrowheads="1"/>
        </xdr:cNvSpPr>
      </xdr:nvSpPr>
      <xdr:spPr bwMode="auto">
        <a:xfrm>
          <a:off x="7277100" y="36957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66675</xdr:colOff>
      <xdr:row>18</xdr:row>
      <xdr:rowOff>133350</xdr:rowOff>
    </xdr:to>
    <xdr:sp macro="" textlink="">
      <xdr:nvSpPr>
        <xdr:cNvPr id="2057" name="Text Box 4"/>
        <xdr:cNvSpPr txBox="1">
          <a:spLocks noChangeArrowheads="1"/>
        </xdr:cNvSpPr>
      </xdr:nvSpPr>
      <xdr:spPr bwMode="auto">
        <a:xfrm>
          <a:off x="7277100" y="36957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2058" name="Text Box 4"/>
        <xdr:cNvSpPr txBox="1">
          <a:spLocks noChangeArrowheads="1"/>
        </xdr:cNvSpPr>
      </xdr:nvSpPr>
      <xdr:spPr bwMode="auto">
        <a:xfrm>
          <a:off x="7267575" y="3505200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2059" name="Text Box 4"/>
        <xdr:cNvSpPr txBox="1">
          <a:spLocks noChangeArrowheads="1"/>
        </xdr:cNvSpPr>
      </xdr:nvSpPr>
      <xdr:spPr bwMode="auto">
        <a:xfrm>
          <a:off x="7267575" y="3505200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2060" name="Text Box 4"/>
        <xdr:cNvSpPr txBox="1">
          <a:spLocks noChangeArrowheads="1"/>
        </xdr:cNvSpPr>
      </xdr:nvSpPr>
      <xdr:spPr bwMode="auto">
        <a:xfrm>
          <a:off x="7267575" y="3505200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2061" name="Text Box 4"/>
        <xdr:cNvSpPr txBox="1">
          <a:spLocks noChangeArrowheads="1"/>
        </xdr:cNvSpPr>
      </xdr:nvSpPr>
      <xdr:spPr bwMode="auto">
        <a:xfrm>
          <a:off x="7267575" y="3505200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2062" name="Text Box 4"/>
        <xdr:cNvSpPr txBox="1">
          <a:spLocks noChangeArrowheads="1"/>
        </xdr:cNvSpPr>
      </xdr:nvSpPr>
      <xdr:spPr bwMode="auto">
        <a:xfrm>
          <a:off x="7267575" y="3505200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2063" name="Text Box 4"/>
        <xdr:cNvSpPr txBox="1">
          <a:spLocks noChangeArrowheads="1"/>
        </xdr:cNvSpPr>
      </xdr:nvSpPr>
      <xdr:spPr bwMode="auto">
        <a:xfrm>
          <a:off x="7267575" y="3505200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2064" name="Text Box 4"/>
        <xdr:cNvSpPr txBox="1">
          <a:spLocks noChangeArrowheads="1"/>
        </xdr:cNvSpPr>
      </xdr:nvSpPr>
      <xdr:spPr bwMode="auto">
        <a:xfrm>
          <a:off x="7267575" y="3505200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2065" name="Text Box 4"/>
        <xdr:cNvSpPr txBox="1">
          <a:spLocks noChangeArrowheads="1"/>
        </xdr:cNvSpPr>
      </xdr:nvSpPr>
      <xdr:spPr bwMode="auto">
        <a:xfrm>
          <a:off x="7267575" y="3505200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2066" name="Text Box 4"/>
        <xdr:cNvSpPr txBox="1">
          <a:spLocks noChangeArrowheads="1"/>
        </xdr:cNvSpPr>
      </xdr:nvSpPr>
      <xdr:spPr bwMode="auto">
        <a:xfrm>
          <a:off x="7267575" y="3505200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2067" name="Text Box 4"/>
        <xdr:cNvSpPr txBox="1">
          <a:spLocks noChangeArrowheads="1"/>
        </xdr:cNvSpPr>
      </xdr:nvSpPr>
      <xdr:spPr bwMode="auto">
        <a:xfrm>
          <a:off x="7267575" y="3505200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104775</xdr:colOff>
      <xdr:row>18</xdr:row>
      <xdr:rowOff>133350</xdr:rowOff>
    </xdr:to>
    <xdr:sp macro="" textlink="">
      <xdr:nvSpPr>
        <xdr:cNvPr id="2068" name="Text Box 4"/>
        <xdr:cNvSpPr txBox="1">
          <a:spLocks noChangeArrowheads="1"/>
        </xdr:cNvSpPr>
      </xdr:nvSpPr>
      <xdr:spPr bwMode="auto">
        <a:xfrm>
          <a:off x="7267575" y="36957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2069" name="Text Box 4"/>
        <xdr:cNvSpPr txBox="1">
          <a:spLocks noChangeArrowheads="1"/>
        </xdr:cNvSpPr>
      </xdr:nvSpPr>
      <xdr:spPr bwMode="auto">
        <a:xfrm>
          <a:off x="7267575" y="3695700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2070" name="Text Box 4"/>
        <xdr:cNvSpPr txBox="1">
          <a:spLocks noChangeArrowheads="1"/>
        </xdr:cNvSpPr>
      </xdr:nvSpPr>
      <xdr:spPr bwMode="auto">
        <a:xfrm>
          <a:off x="7267575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2071" name="Text Box 4"/>
        <xdr:cNvSpPr txBox="1">
          <a:spLocks noChangeArrowheads="1"/>
        </xdr:cNvSpPr>
      </xdr:nvSpPr>
      <xdr:spPr bwMode="auto">
        <a:xfrm>
          <a:off x="7267575" y="3695700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2072" name="Text Box 4"/>
        <xdr:cNvSpPr txBox="1">
          <a:spLocks noChangeArrowheads="1"/>
        </xdr:cNvSpPr>
      </xdr:nvSpPr>
      <xdr:spPr bwMode="auto">
        <a:xfrm>
          <a:off x="7267575" y="36957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2073" name="Text Box 4"/>
        <xdr:cNvSpPr txBox="1">
          <a:spLocks noChangeArrowheads="1"/>
        </xdr:cNvSpPr>
      </xdr:nvSpPr>
      <xdr:spPr bwMode="auto">
        <a:xfrm>
          <a:off x="7277100" y="36957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2074" name="Text Box 4"/>
        <xdr:cNvSpPr txBox="1">
          <a:spLocks noChangeArrowheads="1"/>
        </xdr:cNvSpPr>
      </xdr:nvSpPr>
      <xdr:spPr bwMode="auto">
        <a:xfrm>
          <a:off x="7267575" y="36957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2075" name="Text Box 4"/>
        <xdr:cNvSpPr txBox="1">
          <a:spLocks noChangeArrowheads="1"/>
        </xdr:cNvSpPr>
      </xdr:nvSpPr>
      <xdr:spPr bwMode="auto">
        <a:xfrm>
          <a:off x="7286625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2076" name="Text Box 4"/>
        <xdr:cNvSpPr txBox="1">
          <a:spLocks noChangeArrowheads="1"/>
        </xdr:cNvSpPr>
      </xdr:nvSpPr>
      <xdr:spPr bwMode="auto">
        <a:xfrm>
          <a:off x="7267575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2077" name="Text Box 4"/>
        <xdr:cNvSpPr txBox="1">
          <a:spLocks noChangeArrowheads="1"/>
        </xdr:cNvSpPr>
      </xdr:nvSpPr>
      <xdr:spPr bwMode="auto">
        <a:xfrm>
          <a:off x="7267575" y="36957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2078" name="Text Box 4"/>
        <xdr:cNvSpPr txBox="1">
          <a:spLocks noChangeArrowheads="1"/>
        </xdr:cNvSpPr>
      </xdr:nvSpPr>
      <xdr:spPr bwMode="auto">
        <a:xfrm>
          <a:off x="7277100" y="36957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2079" name="Text Box 4"/>
        <xdr:cNvSpPr txBox="1">
          <a:spLocks noChangeArrowheads="1"/>
        </xdr:cNvSpPr>
      </xdr:nvSpPr>
      <xdr:spPr bwMode="auto">
        <a:xfrm>
          <a:off x="7267575" y="36957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2080" name="Text Box 4"/>
        <xdr:cNvSpPr txBox="1">
          <a:spLocks noChangeArrowheads="1"/>
        </xdr:cNvSpPr>
      </xdr:nvSpPr>
      <xdr:spPr bwMode="auto">
        <a:xfrm>
          <a:off x="7286625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2081" name="Text Box 4"/>
        <xdr:cNvSpPr txBox="1">
          <a:spLocks noChangeArrowheads="1"/>
        </xdr:cNvSpPr>
      </xdr:nvSpPr>
      <xdr:spPr bwMode="auto">
        <a:xfrm>
          <a:off x="7267575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2082" name="Text Box 4"/>
        <xdr:cNvSpPr txBox="1">
          <a:spLocks noChangeArrowheads="1"/>
        </xdr:cNvSpPr>
      </xdr:nvSpPr>
      <xdr:spPr bwMode="auto">
        <a:xfrm>
          <a:off x="7286625" y="3695700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2083" name="Text Box 4"/>
        <xdr:cNvSpPr txBox="1">
          <a:spLocks noChangeArrowheads="1"/>
        </xdr:cNvSpPr>
      </xdr:nvSpPr>
      <xdr:spPr bwMode="auto">
        <a:xfrm>
          <a:off x="7258050" y="36957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2084" name="Text Box 4"/>
        <xdr:cNvSpPr txBox="1">
          <a:spLocks noChangeArrowheads="1"/>
        </xdr:cNvSpPr>
      </xdr:nvSpPr>
      <xdr:spPr bwMode="auto">
        <a:xfrm>
          <a:off x="7258050" y="36957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85725</xdr:colOff>
      <xdr:row>18</xdr:row>
      <xdr:rowOff>133350</xdr:rowOff>
    </xdr:to>
    <xdr:sp macro="" textlink="">
      <xdr:nvSpPr>
        <xdr:cNvPr id="2085" name="Text Box 4"/>
        <xdr:cNvSpPr txBox="1">
          <a:spLocks noChangeArrowheads="1"/>
        </xdr:cNvSpPr>
      </xdr:nvSpPr>
      <xdr:spPr bwMode="auto">
        <a:xfrm>
          <a:off x="7267575" y="3695700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2086" name="Text Box 4"/>
        <xdr:cNvSpPr txBox="1">
          <a:spLocks noChangeArrowheads="1"/>
        </xdr:cNvSpPr>
      </xdr:nvSpPr>
      <xdr:spPr bwMode="auto">
        <a:xfrm>
          <a:off x="7277100" y="3505200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2087" name="Text Box 4"/>
        <xdr:cNvSpPr txBox="1">
          <a:spLocks noChangeArrowheads="1"/>
        </xdr:cNvSpPr>
      </xdr:nvSpPr>
      <xdr:spPr bwMode="auto">
        <a:xfrm>
          <a:off x="7277100" y="3505200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2088" name="Text Box 4"/>
        <xdr:cNvSpPr txBox="1">
          <a:spLocks noChangeArrowheads="1"/>
        </xdr:cNvSpPr>
      </xdr:nvSpPr>
      <xdr:spPr bwMode="auto">
        <a:xfrm>
          <a:off x="7277100" y="3695700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2089" name="Text Box 4"/>
        <xdr:cNvSpPr txBox="1">
          <a:spLocks noChangeArrowheads="1"/>
        </xdr:cNvSpPr>
      </xdr:nvSpPr>
      <xdr:spPr bwMode="auto">
        <a:xfrm>
          <a:off x="7277100" y="3695700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2090" name="Text Box 4"/>
        <xdr:cNvSpPr txBox="1">
          <a:spLocks noChangeArrowheads="1"/>
        </xdr:cNvSpPr>
      </xdr:nvSpPr>
      <xdr:spPr bwMode="auto">
        <a:xfrm>
          <a:off x="7267575" y="3505200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2091" name="Text Box 4"/>
        <xdr:cNvSpPr txBox="1">
          <a:spLocks noChangeArrowheads="1"/>
        </xdr:cNvSpPr>
      </xdr:nvSpPr>
      <xdr:spPr bwMode="auto">
        <a:xfrm>
          <a:off x="7267575" y="3505200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2092" name="Text Box 4"/>
        <xdr:cNvSpPr txBox="1">
          <a:spLocks noChangeArrowheads="1"/>
        </xdr:cNvSpPr>
      </xdr:nvSpPr>
      <xdr:spPr bwMode="auto">
        <a:xfrm>
          <a:off x="7267575" y="3505200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2093" name="Text Box 4"/>
        <xdr:cNvSpPr txBox="1">
          <a:spLocks noChangeArrowheads="1"/>
        </xdr:cNvSpPr>
      </xdr:nvSpPr>
      <xdr:spPr bwMode="auto">
        <a:xfrm>
          <a:off x="7267575" y="3505200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2094" name="Text Box 4"/>
        <xdr:cNvSpPr txBox="1">
          <a:spLocks noChangeArrowheads="1"/>
        </xdr:cNvSpPr>
      </xdr:nvSpPr>
      <xdr:spPr bwMode="auto">
        <a:xfrm>
          <a:off x="7267575" y="3505200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2095" name="Text Box 4"/>
        <xdr:cNvSpPr txBox="1">
          <a:spLocks noChangeArrowheads="1"/>
        </xdr:cNvSpPr>
      </xdr:nvSpPr>
      <xdr:spPr bwMode="auto">
        <a:xfrm>
          <a:off x="7267575" y="3505200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2096" name="Text Box 4"/>
        <xdr:cNvSpPr txBox="1">
          <a:spLocks noChangeArrowheads="1"/>
        </xdr:cNvSpPr>
      </xdr:nvSpPr>
      <xdr:spPr bwMode="auto">
        <a:xfrm>
          <a:off x="7267575" y="3505200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2097" name="Text Box 4"/>
        <xdr:cNvSpPr txBox="1">
          <a:spLocks noChangeArrowheads="1"/>
        </xdr:cNvSpPr>
      </xdr:nvSpPr>
      <xdr:spPr bwMode="auto">
        <a:xfrm>
          <a:off x="7267575" y="3505200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2098" name="Text Box 4"/>
        <xdr:cNvSpPr txBox="1">
          <a:spLocks noChangeArrowheads="1"/>
        </xdr:cNvSpPr>
      </xdr:nvSpPr>
      <xdr:spPr bwMode="auto">
        <a:xfrm>
          <a:off x="7267575" y="3505200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2099" name="Text Box 4"/>
        <xdr:cNvSpPr txBox="1">
          <a:spLocks noChangeArrowheads="1"/>
        </xdr:cNvSpPr>
      </xdr:nvSpPr>
      <xdr:spPr bwMode="auto">
        <a:xfrm>
          <a:off x="7267575" y="3505200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2100" name="Text Box 4"/>
        <xdr:cNvSpPr txBox="1">
          <a:spLocks noChangeArrowheads="1"/>
        </xdr:cNvSpPr>
      </xdr:nvSpPr>
      <xdr:spPr bwMode="auto">
        <a:xfrm>
          <a:off x="7267575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2101" name="Text Box 4"/>
        <xdr:cNvSpPr txBox="1">
          <a:spLocks noChangeArrowheads="1"/>
        </xdr:cNvSpPr>
      </xdr:nvSpPr>
      <xdr:spPr bwMode="auto">
        <a:xfrm>
          <a:off x="7267575" y="36957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142875</xdr:colOff>
      <xdr:row>18</xdr:row>
      <xdr:rowOff>133350</xdr:rowOff>
    </xdr:to>
    <xdr:sp macro="" textlink="">
      <xdr:nvSpPr>
        <xdr:cNvPr id="2102" name="Text Box 4"/>
        <xdr:cNvSpPr txBox="1">
          <a:spLocks noChangeArrowheads="1"/>
        </xdr:cNvSpPr>
      </xdr:nvSpPr>
      <xdr:spPr bwMode="auto">
        <a:xfrm>
          <a:off x="7267575" y="3695700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2103" name="Text Box 4"/>
        <xdr:cNvSpPr txBox="1">
          <a:spLocks noChangeArrowheads="1"/>
        </xdr:cNvSpPr>
      </xdr:nvSpPr>
      <xdr:spPr bwMode="auto">
        <a:xfrm>
          <a:off x="7267575" y="36957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2104" name="Text Box 4"/>
        <xdr:cNvSpPr txBox="1">
          <a:spLocks noChangeArrowheads="1"/>
        </xdr:cNvSpPr>
      </xdr:nvSpPr>
      <xdr:spPr bwMode="auto">
        <a:xfrm>
          <a:off x="7267575" y="3695700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2105" name="Text Box 4"/>
        <xdr:cNvSpPr txBox="1">
          <a:spLocks noChangeArrowheads="1"/>
        </xdr:cNvSpPr>
      </xdr:nvSpPr>
      <xdr:spPr bwMode="auto">
        <a:xfrm>
          <a:off x="7277100" y="3695700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2106" name="Text Box 4"/>
        <xdr:cNvSpPr txBox="1">
          <a:spLocks noChangeArrowheads="1"/>
        </xdr:cNvSpPr>
      </xdr:nvSpPr>
      <xdr:spPr bwMode="auto">
        <a:xfrm>
          <a:off x="7267575" y="3695700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2107" name="Text Box 4"/>
        <xdr:cNvSpPr txBox="1">
          <a:spLocks noChangeArrowheads="1"/>
        </xdr:cNvSpPr>
      </xdr:nvSpPr>
      <xdr:spPr bwMode="auto">
        <a:xfrm>
          <a:off x="7286625" y="3695700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2108" name="Text Box 4"/>
        <xdr:cNvSpPr txBox="1">
          <a:spLocks noChangeArrowheads="1"/>
        </xdr:cNvSpPr>
      </xdr:nvSpPr>
      <xdr:spPr bwMode="auto">
        <a:xfrm>
          <a:off x="7267575" y="3695700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2109" name="Text Box 4"/>
        <xdr:cNvSpPr txBox="1">
          <a:spLocks noChangeArrowheads="1"/>
        </xdr:cNvSpPr>
      </xdr:nvSpPr>
      <xdr:spPr bwMode="auto">
        <a:xfrm>
          <a:off x="7267575" y="3695700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2110" name="Text Box 4"/>
        <xdr:cNvSpPr txBox="1">
          <a:spLocks noChangeArrowheads="1"/>
        </xdr:cNvSpPr>
      </xdr:nvSpPr>
      <xdr:spPr bwMode="auto">
        <a:xfrm>
          <a:off x="7277100" y="3695700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2111" name="Text Box 4"/>
        <xdr:cNvSpPr txBox="1">
          <a:spLocks noChangeArrowheads="1"/>
        </xdr:cNvSpPr>
      </xdr:nvSpPr>
      <xdr:spPr bwMode="auto">
        <a:xfrm>
          <a:off x="7267575" y="3695700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2112" name="Text Box 4"/>
        <xdr:cNvSpPr txBox="1">
          <a:spLocks noChangeArrowheads="1"/>
        </xdr:cNvSpPr>
      </xdr:nvSpPr>
      <xdr:spPr bwMode="auto">
        <a:xfrm>
          <a:off x="7286625" y="3695700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2113" name="Text Box 4"/>
        <xdr:cNvSpPr txBox="1">
          <a:spLocks noChangeArrowheads="1"/>
        </xdr:cNvSpPr>
      </xdr:nvSpPr>
      <xdr:spPr bwMode="auto">
        <a:xfrm>
          <a:off x="7267575" y="3695700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2114" name="Text Box 4"/>
        <xdr:cNvSpPr txBox="1">
          <a:spLocks noChangeArrowheads="1"/>
        </xdr:cNvSpPr>
      </xdr:nvSpPr>
      <xdr:spPr bwMode="auto">
        <a:xfrm>
          <a:off x="7286625" y="36957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2115" name="Text Box 4"/>
        <xdr:cNvSpPr txBox="1">
          <a:spLocks noChangeArrowheads="1"/>
        </xdr:cNvSpPr>
      </xdr:nvSpPr>
      <xdr:spPr bwMode="auto">
        <a:xfrm>
          <a:off x="7258050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2116" name="Text Box 4"/>
        <xdr:cNvSpPr txBox="1">
          <a:spLocks noChangeArrowheads="1"/>
        </xdr:cNvSpPr>
      </xdr:nvSpPr>
      <xdr:spPr bwMode="auto">
        <a:xfrm>
          <a:off x="7258050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2117" name="Text Box 4"/>
        <xdr:cNvSpPr txBox="1">
          <a:spLocks noChangeArrowheads="1"/>
        </xdr:cNvSpPr>
      </xdr:nvSpPr>
      <xdr:spPr bwMode="auto">
        <a:xfrm>
          <a:off x="7267575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533400</xdr:colOff>
      <xdr:row>17</xdr:row>
      <xdr:rowOff>133350</xdr:rowOff>
    </xdr:to>
    <xdr:sp macro="" textlink="">
      <xdr:nvSpPr>
        <xdr:cNvPr id="2118" name="Text Box 4"/>
        <xdr:cNvSpPr txBox="1">
          <a:spLocks noChangeArrowheads="1"/>
        </xdr:cNvSpPr>
      </xdr:nvSpPr>
      <xdr:spPr bwMode="auto">
        <a:xfrm>
          <a:off x="7277100" y="35052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533400</xdr:colOff>
      <xdr:row>17</xdr:row>
      <xdr:rowOff>133350</xdr:rowOff>
    </xdr:to>
    <xdr:sp macro="" textlink="">
      <xdr:nvSpPr>
        <xdr:cNvPr id="2119" name="Text Box 4"/>
        <xdr:cNvSpPr txBox="1">
          <a:spLocks noChangeArrowheads="1"/>
        </xdr:cNvSpPr>
      </xdr:nvSpPr>
      <xdr:spPr bwMode="auto">
        <a:xfrm>
          <a:off x="7277100" y="35052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2120" name="Text Box 4"/>
        <xdr:cNvSpPr txBox="1">
          <a:spLocks noChangeArrowheads="1"/>
        </xdr:cNvSpPr>
      </xdr:nvSpPr>
      <xdr:spPr bwMode="auto">
        <a:xfrm>
          <a:off x="7277100" y="36957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2121" name="Text Box 4"/>
        <xdr:cNvSpPr txBox="1">
          <a:spLocks noChangeArrowheads="1"/>
        </xdr:cNvSpPr>
      </xdr:nvSpPr>
      <xdr:spPr bwMode="auto">
        <a:xfrm>
          <a:off x="7277100" y="36957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2122" name="Text Box 4"/>
        <xdr:cNvSpPr txBox="1">
          <a:spLocks noChangeArrowheads="1"/>
        </xdr:cNvSpPr>
      </xdr:nvSpPr>
      <xdr:spPr bwMode="auto">
        <a:xfrm>
          <a:off x="7267575" y="3505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2123" name="Text Box 4"/>
        <xdr:cNvSpPr txBox="1">
          <a:spLocks noChangeArrowheads="1"/>
        </xdr:cNvSpPr>
      </xdr:nvSpPr>
      <xdr:spPr bwMode="auto">
        <a:xfrm>
          <a:off x="7267575" y="3505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2124" name="Text Box 4"/>
        <xdr:cNvSpPr txBox="1">
          <a:spLocks noChangeArrowheads="1"/>
        </xdr:cNvSpPr>
      </xdr:nvSpPr>
      <xdr:spPr bwMode="auto">
        <a:xfrm>
          <a:off x="7267575" y="3505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2125" name="Text Box 4"/>
        <xdr:cNvSpPr txBox="1">
          <a:spLocks noChangeArrowheads="1"/>
        </xdr:cNvSpPr>
      </xdr:nvSpPr>
      <xdr:spPr bwMode="auto">
        <a:xfrm>
          <a:off x="7267575" y="3505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2126" name="Text Box 4"/>
        <xdr:cNvSpPr txBox="1">
          <a:spLocks noChangeArrowheads="1"/>
        </xdr:cNvSpPr>
      </xdr:nvSpPr>
      <xdr:spPr bwMode="auto">
        <a:xfrm>
          <a:off x="7267575" y="3505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2127" name="Text Box 4"/>
        <xdr:cNvSpPr txBox="1">
          <a:spLocks noChangeArrowheads="1"/>
        </xdr:cNvSpPr>
      </xdr:nvSpPr>
      <xdr:spPr bwMode="auto">
        <a:xfrm>
          <a:off x="7267575" y="3505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2128" name="Text Box 4"/>
        <xdr:cNvSpPr txBox="1">
          <a:spLocks noChangeArrowheads="1"/>
        </xdr:cNvSpPr>
      </xdr:nvSpPr>
      <xdr:spPr bwMode="auto">
        <a:xfrm>
          <a:off x="7267575" y="3505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2129" name="Text Box 4"/>
        <xdr:cNvSpPr txBox="1">
          <a:spLocks noChangeArrowheads="1"/>
        </xdr:cNvSpPr>
      </xdr:nvSpPr>
      <xdr:spPr bwMode="auto">
        <a:xfrm>
          <a:off x="7267575" y="3505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2130" name="Text Box 4"/>
        <xdr:cNvSpPr txBox="1">
          <a:spLocks noChangeArrowheads="1"/>
        </xdr:cNvSpPr>
      </xdr:nvSpPr>
      <xdr:spPr bwMode="auto">
        <a:xfrm>
          <a:off x="7267575" y="3505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2131" name="Text Box 4"/>
        <xdr:cNvSpPr txBox="1">
          <a:spLocks noChangeArrowheads="1"/>
        </xdr:cNvSpPr>
      </xdr:nvSpPr>
      <xdr:spPr bwMode="auto">
        <a:xfrm>
          <a:off x="7267575" y="3505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571500</xdr:colOff>
      <xdr:row>18</xdr:row>
      <xdr:rowOff>133350</xdr:rowOff>
    </xdr:to>
    <xdr:sp macro="" textlink="">
      <xdr:nvSpPr>
        <xdr:cNvPr id="2132" name="Text Box 4"/>
        <xdr:cNvSpPr txBox="1">
          <a:spLocks noChangeArrowheads="1"/>
        </xdr:cNvSpPr>
      </xdr:nvSpPr>
      <xdr:spPr bwMode="auto">
        <a:xfrm>
          <a:off x="7267575" y="3695700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2133" name="Text Box 4"/>
        <xdr:cNvSpPr txBox="1">
          <a:spLocks noChangeArrowheads="1"/>
        </xdr:cNvSpPr>
      </xdr:nvSpPr>
      <xdr:spPr bwMode="auto">
        <a:xfrm>
          <a:off x="7267575" y="36957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2134" name="Text Box 4"/>
        <xdr:cNvSpPr txBox="1">
          <a:spLocks noChangeArrowheads="1"/>
        </xdr:cNvSpPr>
      </xdr:nvSpPr>
      <xdr:spPr bwMode="auto">
        <a:xfrm>
          <a:off x="7267575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2135" name="Text Box 4"/>
        <xdr:cNvSpPr txBox="1">
          <a:spLocks noChangeArrowheads="1"/>
        </xdr:cNvSpPr>
      </xdr:nvSpPr>
      <xdr:spPr bwMode="auto">
        <a:xfrm>
          <a:off x="7267575" y="36957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2136" name="Text Box 4"/>
        <xdr:cNvSpPr txBox="1">
          <a:spLocks noChangeArrowheads="1"/>
        </xdr:cNvSpPr>
      </xdr:nvSpPr>
      <xdr:spPr bwMode="auto">
        <a:xfrm>
          <a:off x="726757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2137" name="Text Box 4"/>
        <xdr:cNvSpPr txBox="1">
          <a:spLocks noChangeArrowheads="1"/>
        </xdr:cNvSpPr>
      </xdr:nvSpPr>
      <xdr:spPr bwMode="auto">
        <a:xfrm>
          <a:off x="7277100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2138" name="Text Box 4"/>
        <xdr:cNvSpPr txBox="1">
          <a:spLocks noChangeArrowheads="1"/>
        </xdr:cNvSpPr>
      </xdr:nvSpPr>
      <xdr:spPr bwMode="auto">
        <a:xfrm>
          <a:off x="726757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2139" name="Text Box 4"/>
        <xdr:cNvSpPr txBox="1">
          <a:spLocks noChangeArrowheads="1"/>
        </xdr:cNvSpPr>
      </xdr:nvSpPr>
      <xdr:spPr bwMode="auto">
        <a:xfrm>
          <a:off x="7286625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2140" name="Text Box 4"/>
        <xdr:cNvSpPr txBox="1">
          <a:spLocks noChangeArrowheads="1"/>
        </xdr:cNvSpPr>
      </xdr:nvSpPr>
      <xdr:spPr bwMode="auto">
        <a:xfrm>
          <a:off x="7267575" y="36957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2141" name="Text Box 4"/>
        <xdr:cNvSpPr txBox="1">
          <a:spLocks noChangeArrowheads="1"/>
        </xdr:cNvSpPr>
      </xdr:nvSpPr>
      <xdr:spPr bwMode="auto">
        <a:xfrm>
          <a:off x="726757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2142" name="Text Box 4"/>
        <xdr:cNvSpPr txBox="1">
          <a:spLocks noChangeArrowheads="1"/>
        </xdr:cNvSpPr>
      </xdr:nvSpPr>
      <xdr:spPr bwMode="auto">
        <a:xfrm>
          <a:off x="7277100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2143" name="Text Box 4"/>
        <xdr:cNvSpPr txBox="1">
          <a:spLocks noChangeArrowheads="1"/>
        </xdr:cNvSpPr>
      </xdr:nvSpPr>
      <xdr:spPr bwMode="auto">
        <a:xfrm>
          <a:off x="726757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2144" name="Text Box 4"/>
        <xdr:cNvSpPr txBox="1">
          <a:spLocks noChangeArrowheads="1"/>
        </xdr:cNvSpPr>
      </xdr:nvSpPr>
      <xdr:spPr bwMode="auto">
        <a:xfrm>
          <a:off x="7286625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2145" name="Text Box 4"/>
        <xdr:cNvSpPr txBox="1">
          <a:spLocks noChangeArrowheads="1"/>
        </xdr:cNvSpPr>
      </xdr:nvSpPr>
      <xdr:spPr bwMode="auto">
        <a:xfrm>
          <a:off x="7267575" y="36957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2146" name="Text Box 4"/>
        <xdr:cNvSpPr txBox="1">
          <a:spLocks noChangeArrowheads="1"/>
        </xdr:cNvSpPr>
      </xdr:nvSpPr>
      <xdr:spPr bwMode="auto">
        <a:xfrm>
          <a:off x="7286625" y="3695700"/>
          <a:ext cx="66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2147" name="Text Box 4"/>
        <xdr:cNvSpPr txBox="1">
          <a:spLocks noChangeArrowheads="1"/>
        </xdr:cNvSpPr>
      </xdr:nvSpPr>
      <xdr:spPr bwMode="auto">
        <a:xfrm>
          <a:off x="7258050" y="3695700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2148" name="Text Box 4"/>
        <xdr:cNvSpPr txBox="1">
          <a:spLocks noChangeArrowheads="1"/>
        </xdr:cNvSpPr>
      </xdr:nvSpPr>
      <xdr:spPr bwMode="auto">
        <a:xfrm>
          <a:off x="7258050" y="3695700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552450</xdr:colOff>
      <xdr:row>18</xdr:row>
      <xdr:rowOff>133350</xdr:rowOff>
    </xdr:to>
    <xdr:sp macro="" textlink="">
      <xdr:nvSpPr>
        <xdr:cNvPr id="2149" name="Text Box 4"/>
        <xdr:cNvSpPr txBox="1">
          <a:spLocks noChangeArrowheads="1"/>
        </xdr:cNvSpPr>
      </xdr:nvSpPr>
      <xdr:spPr bwMode="auto">
        <a:xfrm>
          <a:off x="7267575" y="3695700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2150" name="Text Box 4"/>
        <xdr:cNvSpPr txBox="1">
          <a:spLocks noChangeArrowheads="1"/>
        </xdr:cNvSpPr>
      </xdr:nvSpPr>
      <xdr:spPr bwMode="auto">
        <a:xfrm>
          <a:off x="7277100" y="36957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2151" name="Text Box 4"/>
        <xdr:cNvSpPr txBox="1">
          <a:spLocks noChangeArrowheads="1"/>
        </xdr:cNvSpPr>
      </xdr:nvSpPr>
      <xdr:spPr bwMode="auto">
        <a:xfrm>
          <a:off x="7277100" y="36957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533400</xdr:colOff>
      <xdr:row>19</xdr:row>
      <xdr:rowOff>133350</xdr:rowOff>
    </xdr:to>
    <xdr:sp macro="" textlink="">
      <xdr:nvSpPr>
        <xdr:cNvPr id="2152" name="Text Box 4"/>
        <xdr:cNvSpPr txBox="1">
          <a:spLocks noChangeArrowheads="1"/>
        </xdr:cNvSpPr>
      </xdr:nvSpPr>
      <xdr:spPr bwMode="auto">
        <a:xfrm>
          <a:off x="7277100" y="38862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533400</xdr:colOff>
      <xdr:row>19</xdr:row>
      <xdr:rowOff>133350</xdr:rowOff>
    </xdr:to>
    <xdr:sp macro="" textlink="">
      <xdr:nvSpPr>
        <xdr:cNvPr id="2153" name="Text Box 4"/>
        <xdr:cNvSpPr txBox="1">
          <a:spLocks noChangeArrowheads="1"/>
        </xdr:cNvSpPr>
      </xdr:nvSpPr>
      <xdr:spPr bwMode="auto">
        <a:xfrm>
          <a:off x="7277100" y="38862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2154" name="Text Box 4"/>
        <xdr:cNvSpPr txBox="1">
          <a:spLocks noChangeArrowheads="1"/>
        </xdr:cNvSpPr>
      </xdr:nvSpPr>
      <xdr:spPr bwMode="auto">
        <a:xfrm>
          <a:off x="7267575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2155" name="Text Box 4"/>
        <xdr:cNvSpPr txBox="1">
          <a:spLocks noChangeArrowheads="1"/>
        </xdr:cNvSpPr>
      </xdr:nvSpPr>
      <xdr:spPr bwMode="auto">
        <a:xfrm>
          <a:off x="7267575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2156" name="Text Box 4"/>
        <xdr:cNvSpPr txBox="1">
          <a:spLocks noChangeArrowheads="1"/>
        </xdr:cNvSpPr>
      </xdr:nvSpPr>
      <xdr:spPr bwMode="auto">
        <a:xfrm>
          <a:off x="7267575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2157" name="Text Box 4"/>
        <xdr:cNvSpPr txBox="1">
          <a:spLocks noChangeArrowheads="1"/>
        </xdr:cNvSpPr>
      </xdr:nvSpPr>
      <xdr:spPr bwMode="auto">
        <a:xfrm>
          <a:off x="7267575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2158" name="Text Box 4"/>
        <xdr:cNvSpPr txBox="1">
          <a:spLocks noChangeArrowheads="1"/>
        </xdr:cNvSpPr>
      </xdr:nvSpPr>
      <xdr:spPr bwMode="auto">
        <a:xfrm>
          <a:off x="7267575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2159" name="Text Box 4"/>
        <xdr:cNvSpPr txBox="1">
          <a:spLocks noChangeArrowheads="1"/>
        </xdr:cNvSpPr>
      </xdr:nvSpPr>
      <xdr:spPr bwMode="auto">
        <a:xfrm>
          <a:off x="7267575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2160" name="Text Box 4"/>
        <xdr:cNvSpPr txBox="1">
          <a:spLocks noChangeArrowheads="1"/>
        </xdr:cNvSpPr>
      </xdr:nvSpPr>
      <xdr:spPr bwMode="auto">
        <a:xfrm>
          <a:off x="7267575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2161" name="Text Box 4"/>
        <xdr:cNvSpPr txBox="1">
          <a:spLocks noChangeArrowheads="1"/>
        </xdr:cNvSpPr>
      </xdr:nvSpPr>
      <xdr:spPr bwMode="auto">
        <a:xfrm>
          <a:off x="7267575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2162" name="Text Box 4"/>
        <xdr:cNvSpPr txBox="1">
          <a:spLocks noChangeArrowheads="1"/>
        </xdr:cNvSpPr>
      </xdr:nvSpPr>
      <xdr:spPr bwMode="auto">
        <a:xfrm>
          <a:off x="7267575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2163" name="Text Box 4"/>
        <xdr:cNvSpPr txBox="1">
          <a:spLocks noChangeArrowheads="1"/>
        </xdr:cNvSpPr>
      </xdr:nvSpPr>
      <xdr:spPr bwMode="auto">
        <a:xfrm>
          <a:off x="7267575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571500</xdr:colOff>
      <xdr:row>19</xdr:row>
      <xdr:rowOff>133350</xdr:rowOff>
    </xdr:to>
    <xdr:sp macro="" textlink="">
      <xdr:nvSpPr>
        <xdr:cNvPr id="2164" name="Text Box 4"/>
        <xdr:cNvSpPr txBox="1">
          <a:spLocks noChangeArrowheads="1"/>
        </xdr:cNvSpPr>
      </xdr:nvSpPr>
      <xdr:spPr bwMode="auto">
        <a:xfrm>
          <a:off x="7267575" y="3886200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2165" name="Text Box 4"/>
        <xdr:cNvSpPr txBox="1">
          <a:spLocks noChangeArrowheads="1"/>
        </xdr:cNvSpPr>
      </xdr:nvSpPr>
      <xdr:spPr bwMode="auto">
        <a:xfrm>
          <a:off x="7267575" y="38862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28575</xdr:colOff>
      <xdr:row>19</xdr:row>
      <xdr:rowOff>133350</xdr:rowOff>
    </xdr:to>
    <xdr:sp macro="" textlink="">
      <xdr:nvSpPr>
        <xdr:cNvPr id="2166" name="Text Box 4"/>
        <xdr:cNvSpPr txBox="1">
          <a:spLocks noChangeArrowheads="1"/>
        </xdr:cNvSpPr>
      </xdr:nvSpPr>
      <xdr:spPr bwMode="auto">
        <a:xfrm>
          <a:off x="7267575" y="38862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2167" name="Text Box 4"/>
        <xdr:cNvSpPr txBox="1">
          <a:spLocks noChangeArrowheads="1"/>
        </xdr:cNvSpPr>
      </xdr:nvSpPr>
      <xdr:spPr bwMode="auto">
        <a:xfrm>
          <a:off x="7267575" y="38862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2168" name="Text Box 4"/>
        <xdr:cNvSpPr txBox="1">
          <a:spLocks noChangeArrowheads="1"/>
        </xdr:cNvSpPr>
      </xdr:nvSpPr>
      <xdr:spPr bwMode="auto">
        <a:xfrm>
          <a:off x="7267575" y="3886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2169" name="Text Box 4"/>
        <xdr:cNvSpPr txBox="1">
          <a:spLocks noChangeArrowheads="1"/>
        </xdr:cNvSpPr>
      </xdr:nvSpPr>
      <xdr:spPr bwMode="auto">
        <a:xfrm>
          <a:off x="7277100" y="3886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2170" name="Text Box 4"/>
        <xdr:cNvSpPr txBox="1">
          <a:spLocks noChangeArrowheads="1"/>
        </xdr:cNvSpPr>
      </xdr:nvSpPr>
      <xdr:spPr bwMode="auto">
        <a:xfrm>
          <a:off x="7267575" y="3886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2171" name="Text Box 4"/>
        <xdr:cNvSpPr txBox="1">
          <a:spLocks noChangeArrowheads="1"/>
        </xdr:cNvSpPr>
      </xdr:nvSpPr>
      <xdr:spPr bwMode="auto">
        <a:xfrm>
          <a:off x="7286625" y="38862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2172" name="Text Box 4"/>
        <xdr:cNvSpPr txBox="1">
          <a:spLocks noChangeArrowheads="1"/>
        </xdr:cNvSpPr>
      </xdr:nvSpPr>
      <xdr:spPr bwMode="auto">
        <a:xfrm>
          <a:off x="7267575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2173" name="Text Box 4"/>
        <xdr:cNvSpPr txBox="1">
          <a:spLocks noChangeArrowheads="1"/>
        </xdr:cNvSpPr>
      </xdr:nvSpPr>
      <xdr:spPr bwMode="auto">
        <a:xfrm>
          <a:off x="7267575" y="3886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2174" name="Text Box 4"/>
        <xdr:cNvSpPr txBox="1">
          <a:spLocks noChangeArrowheads="1"/>
        </xdr:cNvSpPr>
      </xdr:nvSpPr>
      <xdr:spPr bwMode="auto">
        <a:xfrm>
          <a:off x="7277100" y="3886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2175" name="Text Box 4"/>
        <xdr:cNvSpPr txBox="1">
          <a:spLocks noChangeArrowheads="1"/>
        </xdr:cNvSpPr>
      </xdr:nvSpPr>
      <xdr:spPr bwMode="auto">
        <a:xfrm>
          <a:off x="7267575" y="3886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2176" name="Text Box 4"/>
        <xdr:cNvSpPr txBox="1">
          <a:spLocks noChangeArrowheads="1"/>
        </xdr:cNvSpPr>
      </xdr:nvSpPr>
      <xdr:spPr bwMode="auto">
        <a:xfrm>
          <a:off x="7286625" y="38862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2177" name="Text Box 4"/>
        <xdr:cNvSpPr txBox="1">
          <a:spLocks noChangeArrowheads="1"/>
        </xdr:cNvSpPr>
      </xdr:nvSpPr>
      <xdr:spPr bwMode="auto">
        <a:xfrm>
          <a:off x="7267575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2178" name="Text Box 4"/>
        <xdr:cNvSpPr txBox="1">
          <a:spLocks noChangeArrowheads="1"/>
        </xdr:cNvSpPr>
      </xdr:nvSpPr>
      <xdr:spPr bwMode="auto">
        <a:xfrm>
          <a:off x="7286625" y="3886200"/>
          <a:ext cx="66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2179" name="Text Box 4"/>
        <xdr:cNvSpPr txBox="1">
          <a:spLocks noChangeArrowheads="1"/>
        </xdr:cNvSpPr>
      </xdr:nvSpPr>
      <xdr:spPr bwMode="auto">
        <a:xfrm>
          <a:off x="7258050" y="3886200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2180" name="Text Box 4"/>
        <xdr:cNvSpPr txBox="1">
          <a:spLocks noChangeArrowheads="1"/>
        </xdr:cNvSpPr>
      </xdr:nvSpPr>
      <xdr:spPr bwMode="auto">
        <a:xfrm>
          <a:off x="7258050" y="3886200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552450</xdr:colOff>
      <xdr:row>19</xdr:row>
      <xdr:rowOff>133350</xdr:rowOff>
    </xdr:to>
    <xdr:sp macro="" textlink="">
      <xdr:nvSpPr>
        <xdr:cNvPr id="2181" name="Text Box 4"/>
        <xdr:cNvSpPr txBox="1">
          <a:spLocks noChangeArrowheads="1"/>
        </xdr:cNvSpPr>
      </xdr:nvSpPr>
      <xdr:spPr bwMode="auto">
        <a:xfrm>
          <a:off x="7267575" y="3886200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2182" name="Text Box 15"/>
        <xdr:cNvSpPr txBox="1">
          <a:spLocks noChangeArrowheads="1"/>
        </xdr:cNvSpPr>
      </xdr:nvSpPr>
      <xdr:spPr bwMode="auto">
        <a:xfrm>
          <a:off x="7286625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2183" name="Text Box 15"/>
        <xdr:cNvSpPr txBox="1">
          <a:spLocks noChangeArrowheads="1"/>
        </xdr:cNvSpPr>
      </xdr:nvSpPr>
      <xdr:spPr bwMode="auto">
        <a:xfrm>
          <a:off x="7305675" y="3886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66675</xdr:colOff>
      <xdr:row>19</xdr:row>
      <xdr:rowOff>133350</xdr:rowOff>
    </xdr:to>
    <xdr:sp macro="" textlink="">
      <xdr:nvSpPr>
        <xdr:cNvPr id="2184" name="Text Box 15"/>
        <xdr:cNvSpPr txBox="1">
          <a:spLocks noChangeArrowheads="1"/>
        </xdr:cNvSpPr>
      </xdr:nvSpPr>
      <xdr:spPr bwMode="auto">
        <a:xfrm>
          <a:off x="7277100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66675</xdr:colOff>
      <xdr:row>19</xdr:row>
      <xdr:rowOff>133350</xdr:rowOff>
    </xdr:to>
    <xdr:sp macro="" textlink="">
      <xdr:nvSpPr>
        <xdr:cNvPr id="2185" name="Text Box 15"/>
        <xdr:cNvSpPr txBox="1">
          <a:spLocks noChangeArrowheads="1"/>
        </xdr:cNvSpPr>
      </xdr:nvSpPr>
      <xdr:spPr bwMode="auto">
        <a:xfrm>
          <a:off x="7277100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85725</xdr:colOff>
      <xdr:row>19</xdr:row>
      <xdr:rowOff>133350</xdr:rowOff>
    </xdr:to>
    <xdr:sp macro="" textlink="">
      <xdr:nvSpPr>
        <xdr:cNvPr id="2186" name="Text Box 15"/>
        <xdr:cNvSpPr txBox="1">
          <a:spLocks noChangeArrowheads="1"/>
        </xdr:cNvSpPr>
      </xdr:nvSpPr>
      <xdr:spPr bwMode="auto">
        <a:xfrm>
          <a:off x="7305675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2187" name="Text Box 15"/>
        <xdr:cNvSpPr txBox="1">
          <a:spLocks noChangeArrowheads="1"/>
        </xdr:cNvSpPr>
      </xdr:nvSpPr>
      <xdr:spPr bwMode="auto">
        <a:xfrm>
          <a:off x="7277100" y="3886200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2188" name="Text Box 15"/>
        <xdr:cNvSpPr txBox="1">
          <a:spLocks noChangeArrowheads="1"/>
        </xdr:cNvSpPr>
      </xdr:nvSpPr>
      <xdr:spPr bwMode="auto">
        <a:xfrm>
          <a:off x="7277100" y="3886200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2189" name="Text Box 15"/>
        <xdr:cNvSpPr txBox="1">
          <a:spLocks noChangeArrowheads="1"/>
        </xdr:cNvSpPr>
      </xdr:nvSpPr>
      <xdr:spPr bwMode="auto">
        <a:xfrm>
          <a:off x="7267575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2190" name="Text Box 15"/>
        <xdr:cNvSpPr txBox="1">
          <a:spLocks noChangeArrowheads="1"/>
        </xdr:cNvSpPr>
      </xdr:nvSpPr>
      <xdr:spPr bwMode="auto">
        <a:xfrm>
          <a:off x="7267575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2191" name="Text Box 15"/>
        <xdr:cNvSpPr txBox="1">
          <a:spLocks noChangeArrowheads="1"/>
        </xdr:cNvSpPr>
      </xdr:nvSpPr>
      <xdr:spPr bwMode="auto">
        <a:xfrm>
          <a:off x="7267575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85725</xdr:colOff>
      <xdr:row>19</xdr:row>
      <xdr:rowOff>133350</xdr:rowOff>
    </xdr:to>
    <xdr:sp macro="" textlink="">
      <xdr:nvSpPr>
        <xdr:cNvPr id="2192" name="Text Box 15"/>
        <xdr:cNvSpPr txBox="1">
          <a:spLocks noChangeArrowheads="1"/>
        </xdr:cNvSpPr>
      </xdr:nvSpPr>
      <xdr:spPr bwMode="auto">
        <a:xfrm>
          <a:off x="7305675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2193" name="Text Box 15"/>
        <xdr:cNvSpPr txBox="1">
          <a:spLocks noChangeArrowheads="1"/>
        </xdr:cNvSpPr>
      </xdr:nvSpPr>
      <xdr:spPr bwMode="auto">
        <a:xfrm>
          <a:off x="7277100" y="3886200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2194" name="Text Box 15"/>
        <xdr:cNvSpPr txBox="1">
          <a:spLocks noChangeArrowheads="1"/>
        </xdr:cNvSpPr>
      </xdr:nvSpPr>
      <xdr:spPr bwMode="auto">
        <a:xfrm>
          <a:off x="7277100" y="3886200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2195" name="Text Box 15"/>
        <xdr:cNvSpPr txBox="1">
          <a:spLocks noChangeArrowheads="1"/>
        </xdr:cNvSpPr>
      </xdr:nvSpPr>
      <xdr:spPr bwMode="auto">
        <a:xfrm>
          <a:off x="7267575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2196" name="Text Box 15"/>
        <xdr:cNvSpPr txBox="1">
          <a:spLocks noChangeArrowheads="1"/>
        </xdr:cNvSpPr>
      </xdr:nvSpPr>
      <xdr:spPr bwMode="auto">
        <a:xfrm>
          <a:off x="7267575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2197" name="Text Box 15"/>
        <xdr:cNvSpPr txBox="1">
          <a:spLocks noChangeArrowheads="1"/>
        </xdr:cNvSpPr>
      </xdr:nvSpPr>
      <xdr:spPr bwMode="auto">
        <a:xfrm>
          <a:off x="7267575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2198" name="Text Box 15"/>
        <xdr:cNvSpPr txBox="1">
          <a:spLocks noChangeArrowheads="1"/>
        </xdr:cNvSpPr>
      </xdr:nvSpPr>
      <xdr:spPr bwMode="auto">
        <a:xfrm>
          <a:off x="7267575" y="38862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2199" name="Text Box 15"/>
        <xdr:cNvSpPr txBox="1">
          <a:spLocks noChangeArrowheads="1"/>
        </xdr:cNvSpPr>
      </xdr:nvSpPr>
      <xdr:spPr bwMode="auto">
        <a:xfrm>
          <a:off x="7267575" y="38862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2200" name="Text Box 15"/>
        <xdr:cNvSpPr txBox="1">
          <a:spLocks noChangeArrowheads="1"/>
        </xdr:cNvSpPr>
      </xdr:nvSpPr>
      <xdr:spPr bwMode="auto">
        <a:xfrm>
          <a:off x="7267575" y="38862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2201" name="Text Box 15"/>
        <xdr:cNvSpPr txBox="1">
          <a:spLocks noChangeArrowheads="1"/>
        </xdr:cNvSpPr>
      </xdr:nvSpPr>
      <xdr:spPr bwMode="auto">
        <a:xfrm>
          <a:off x="7267575" y="38862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2202" name="Text Box 4"/>
        <xdr:cNvSpPr txBox="1">
          <a:spLocks noChangeArrowheads="1"/>
        </xdr:cNvSpPr>
      </xdr:nvSpPr>
      <xdr:spPr bwMode="auto">
        <a:xfrm>
          <a:off x="7277100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2203" name="Text Box 4"/>
        <xdr:cNvSpPr txBox="1">
          <a:spLocks noChangeArrowheads="1"/>
        </xdr:cNvSpPr>
      </xdr:nvSpPr>
      <xdr:spPr bwMode="auto">
        <a:xfrm>
          <a:off x="7277100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2204" name="Text Box 4"/>
        <xdr:cNvSpPr txBox="1">
          <a:spLocks noChangeArrowheads="1"/>
        </xdr:cNvSpPr>
      </xdr:nvSpPr>
      <xdr:spPr bwMode="auto">
        <a:xfrm>
          <a:off x="7277100" y="3886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2205" name="Text Box 4"/>
        <xdr:cNvSpPr txBox="1">
          <a:spLocks noChangeArrowheads="1"/>
        </xdr:cNvSpPr>
      </xdr:nvSpPr>
      <xdr:spPr bwMode="auto">
        <a:xfrm>
          <a:off x="7277100" y="3886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2206" name="Text Box 4"/>
        <xdr:cNvSpPr txBox="1">
          <a:spLocks noChangeArrowheads="1"/>
        </xdr:cNvSpPr>
      </xdr:nvSpPr>
      <xdr:spPr bwMode="auto">
        <a:xfrm>
          <a:off x="7267575" y="3695700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2207" name="Text Box 4"/>
        <xdr:cNvSpPr txBox="1">
          <a:spLocks noChangeArrowheads="1"/>
        </xdr:cNvSpPr>
      </xdr:nvSpPr>
      <xdr:spPr bwMode="auto">
        <a:xfrm>
          <a:off x="7267575" y="3695700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2208" name="Text Box 4"/>
        <xdr:cNvSpPr txBox="1">
          <a:spLocks noChangeArrowheads="1"/>
        </xdr:cNvSpPr>
      </xdr:nvSpPr>
      <xdr:spPr bwMode="auto">
        <a:xfrm>
          <a:off x="7267575" y="3695700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2209" name="Text Box 4"/>
        <xdr:cNvSpPr txBox="1">
          <a:spLocks noChangeArrowheads="1"/>
        </xdr:cNvSpPr>
      </xdr:nvSpPr>
      <xdr:spPr bwMode="auto">
        <a:xfrm>
          <a:off x="7267575" y="3695700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2210" name="Text Box 4"/>
        <xdr:cNvSpPr txBox="1">
          <a:spLocks noChangeArrowheads="1"/>
        </xdr:cNvSpPr>
      </xdr:nvSpPr>
      <xdr:spPr bwMode="auto">
        <a:xfrm>
          <a:off x="7267575" y="3695700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2211" name="Text Box 4"/>
        <xdr:cNvSpPr txBox="1">
          <a:spLocks noChangeArrowheads="1"/>
        </xdr:cNvSpPr>
      </xdr:nvSpPr>
      <xdr:spPr bwMode="auto">
        <a:xfrm>
          <a:off x="7267575" y="3695700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2212" name="Text Box 4"/>
        <xdr:cNvSpPr txBox="1">
          <a:spLocks noChangeArrowheads="1"/>
        </xdr:cNvSpPr>
      </xdr:nvSpPr>
      <xdr:spPr bwMode="auto">
        <a:xfrm>
          <a:off x="7267575" y="3695700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2213" name="Text Box 4"/>
        <xdr:cNvSpPr txBox="1">
          <a:spLocks noChangeArrowheads="1"/>
        </xdr:cNvSpPr>
      </xdr:nvSpPr>
      <xdr:spPr bwMode="auto">
        <a:xfrm>
          <a:off x="7267575" y="3695700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2214" name="Text Box 4"/>
        <xdr:cNvSpPr txBox="1">
          <a:spLocks noChangeArrowheads="1"/>
        </xdr:cNvSpPr>
      </xdr:nvSpPr>
      <xdr:spPr bwMode="auto">
        <a:xfrm>
          <a:off x="7267575" y="3695700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2215" name="Text Box 4"/>
        <xdr:cNvSpPr txBox="1">
          <a:spLocks noChangeArrowheads="1"/>
        </xdr:cNvSpPr>
      </xdr:nvSpPr>
      <xdr:spPr bwMode="auto">
        <a:xfrm>
          <a:off x="7267575" y="3695700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85725</xdr:colOff>
      <xdr:row>19</xdr:row>
      <xdr:rowOff>133350</xdr:rowOff>
    </xdr:to>
    <xdr:sp macro="" textlink="">
      <xdr:nvSpPr>
        <xdr:cNvPr id="2216" name="Text Box 4"/>
        <xdr:cNvSpPr txBox="1">
          <a:spLocks noChangeArrowheads="1"/>
        </xdr:cNvSpPr>
      </xdr:nvSpPr>
      <xdr:spPr bwMode="auto">
        <a:xfrm>
          <a:off x="7267575" y="3886200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2217" name="Text Box 4"/>
        <xdr:cNvSpPr txBox="1">
          <a:spLocks noChangeArrowheads="1"/>
        </xdr:cNvSpPr>
      </xdr:nvSpPr>
      <xdr:spPr bwMode="auto">
        <a:xfrm>
          <a:off x="7267575" y="3886200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95250</xdr:colOff>
      <xdr:row>19</xdr:row>
      <xdr:rowOff>133350</xdr:rowOff>
    </xdr:to>
    <xdr:sp macro="" textlink="">
      <xdr:nvSpPr>
        <xdr:cNvPr id="2218" name="Text Box 4"/>
        <xdr:cNvSpPr txBox="1">
          <a:spLocks noChangeArrowheads="1"/>
        </xdr:cNvSpPr>
      </xdr:nvSpPr>
      <xdr:spPr bwMode="auto">
        <a:xfrm>
          <a:off x="7267575" y="3886200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2219" name="Text Box 4"/>
        <xdr:cNvSpPr txBox="1">
          <a:spLocks noChangeArrowheads="1"/>
        </xdr:cNvSpPr>
      </xdr:nvSpPr>
      <xdr:spPr bwMode="auto">
        <a:xfrm>
          <a:off x="7267575" y="3886200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2220" name="Text Box 4"/>
        <xdr:cNvSpPr txBox="1">
          <a:spLocks noChangeArrowheads="1"/>
        </xdr:cNvSpPr>
      </xdr:nvSpPr>
      <xdr:spPr bwMode="auto">
        <a:xfrm>
          <a:off x="7267575" y="38862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2221" name="Text Box 4"/>
        <xdr:cNvSpPr txBox="1">
          <a:spLocks noChangeArrowheads="1"/>
        </xdr:cNvSpPr>
      </xdr:nvSpPr>
      <xdr:spPr bwMode="auto">
        <a:xfrm>
          <a:off x="7277100" y="38862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2222" name="Text Box 4"/>
        <xdr:cNvSpPr txBox="1">
          <a:spLocks noChangeArrowheads="1"/>
        </xdr:cNvSpPr>
      </xdr:nvSpPr>
      <xdr:spPr bwMode="auto">
        <a:xfrm>
          <a:off x="7267575" y="38862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2223" name="Text Box 4"/>
        <xdr:cNvSpPr txBox="1">
          <a:spLocks noChangeArrowheads="1"/>
        </xdr:cNvSpPr>
      </xdr:nvSpPr>
      <xdr:spPr bwMode="auto">
        <a:xfrm>
          <a:off x="7286625" y="3886200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2224" name="Text Box 4"/>
        <xdr:cNvSpPr txBox="1">
          <a:spLocks noChangeArrowheads="1"/>
        </xdr:cNvSpPr>
      </xdr:nvSpPr>
      <xdr:spPr bwMode="auto">
        <a:xfrm>
          <a:off x="7267575" y="3886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2225" name="Text Box 4"/>
        <xdr:cNvSpPr txBox="1">
          <a:spLocks noChangeArrowheads="1"/>
        </xdr:cNvSpPr>
      </xdr:nvSpPr>
      <xdr:spPr bwMode="auto">
        <a:xfrm>
          <a:off x="7267575" y="38862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2226" name="Text Box 4"/>
        <xdr:cNvSpPr txBox="1">
          <a:spLocks noChangeArrowheads="1"/>
        </xdr:cNvSpPr>
      </xdr:nvSpPr>
      <xdr:spPr bwMode="auto">
        <a:xfrm>
          <a:off x="7277100" y="38862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2227" name="Text Box 4"/>
        <xdr:cNvSpPr txBox="1">
          <a:spLocks noChangeArrowheads="1"/>
        </xdr:cNvSpPr>
      </xdr:nvSpPr>
      <xdr:spPr bwMode="auto">
        <a:xfrm>
          <a:off x="7267575" y="38862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2228" name="Text Box 4"/>
        <xdr:cNvSpPr txBox="1">
          <a:spLocks noChangeArrowheads="1"/>
        </xdr:cNvSpPr>
      </xdr:nvSpPr>
      <xdr:spPr bwMode="auto">
        <a:xfrm>
          <a:off x="7286625" y="3886200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2229" name="Text Box 4"/>
        <xdr:cNvSpPr txBox="1">
          <a:spLocks noChangeArrowheads="1"/>
        </xdr:cNvSpPr>
      </xdr:nvSpPr>
      <xdr:spPr bwMode="auto">
        <a:xfrm>
          <a:off x="7267575" y="3886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2230" name="Text Box 4"/>
        <xdr:cNvSpPr txBox="1">
          <a:spLocks noChangeArrowheads="1"/>
        </xdr:cNvSpPr>
      </xdr:nvSpPr>
      <xdr:spPr bwMode="auto">
        <a:xfrm>
          <a:off x="7286625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2231" name="Text Box 4"/>
        <xdr:cNvSpPr txBox="1">
          <a:spLocks noChangeArrowheads="1"/>
        </xdr:cNvSpPr>
      </xdr:nvSpPr>
      <xdr:spPr bwMode="auto">
        <a:xfrm>
          <a:off x="7258050" y="3886200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2232" name="Text Box 4"/>
        <xdr:cNvSpPr txBox="1">
          <a:spLocks noChangeArrowheads="1"/>
        </xdr:cNvSpPr>
      </xdr:nvSpPr>
      <xdr:spPr bwMode="auto">
        <a:xfrm>
          <a:off x="7258050" y="3886200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66675</xdr:colOff>
      <xdr:row>19</xdr:row>
      <xdr:rowOff>133350</xdr:rowOff>
    </xdr:to>
    <xdr:sp macro="" textlink="">
      <xdr:nvSpPr>
        <xdr:cNvPr id="2233" name="Text Box 4"/>
        <xdr:cNvSpPr txBox="1">
          <a:spLocks noChangeArrowheads="1"/>
        </xdr:cNvSpPr>
      </xdr:nvSpPr>
      <xdr:spPr bwMode="auto">
        <a:xfrm>
          <a:off x="7267575" y="3886200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2234" name="Text Box 15"/>
        <xdr:cNvSpPr txBox="1">
          <a:spLocks noChangeArrowheads="1"/>
        </xdr:cNvSpPr>
      </xdr:nvSpPr>
      <xdr:spPr bwMode="auto">
        <a:xfrm>
          <a:off x="7286625" y="38862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2235" name="Text Box 15"/>
        <xdr:cNvSpPr txBox="1">
          <a:spLocks noChangeArrowheads="1"/>
        </xdr:cNvSpPr>
      </xdr:nvSpPr>
      <xdr:spPr bwMode="auto">
        <a:xfrm>
          <a:off x="7305675" y="38862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133350</xdr:colOff>
      <xdr:row>19</xdr:row>
      <xdr:rowOff>133350</xdr:rowOff>
    </xdr:to>
    <xdr:sp macro="" textlink="">
      <xdr:nvSpPr>
        <xdr:cNvPr id="2236" name="Text Box 15"/>
        <xdr:cNvSpPr txBox="1">
          <a:spLocks noChangeArrowheads="1"/>
        </xdr:cNvSpPr>
      </xdr:nvSpPr>
      <xdr:spPr bwMode="auto">
        <a:xfrm>
          <a:off x="7277100" y="38862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133350</xdr:colOff>
      <xdr:row>19</xdr:row>
      <xdr:rowOff>133350</xdr:rowOff>
    </xdr:to>
    <xdr:sp macro="" textlink="">
      <xdr:nvSpPr>
        <xdr:cNvPr id="2237" name="Text Box 15"/>
        <xdr:cNvSpPr txBox="1">
          <a:spLocks noChangeArrowheads="1"/>
        </xdr:cNvSpPr>
      </xdr:nvSpPr>
      <xdr:spPr bwMode="auto">
        <a:xfrm>
          <a:off x="7277100" y="38862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152400</xdr:colOff>
      <xdr:row>19</xdr:row>
      <xdr:rowOff>133350</xdr:rowOff>
    </xdr:to>
    <xdr:sp macro="" textlink="">
      <xdr:nvSpPr>
        <xdr:cNvPr id="2238" name="Text Box 15"/>
        <xdr:cNvSpPr txBox="1">
          <a:spLocks noChangeArrowheads="1"/>
        </xdr:cNvSpPr>
      </xdr:nvSpPr>
      <xdr:spPr bwMode="auto">
        <a:xfrm>
          <a:off x="7305675" y="3886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2239" name="Text Box 15"/>
        <xdr:cNvSpPr txBox="1">
          <a:spLocks noChangeArrowheads="1"/>
        </xdr:cNvSpPr>
      </xdr:nvSpPr>
      <xdr:spPr bwMode="auto">
        <a:xfrm>
          <a:off x="7277100" y="3886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2240" name="Text Box 15"/>
        <xdr:cNvSpPr txBox="1">
          <a:spLocks noChangeArrowheads="1"/>
        </xdr:cNvSpPr>
      </xdr:nvSpPr>
      <xdr:spPr bwMode="auto">
        <a:xfrm>
          <a:off x="7277100" y="3886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2241" name="Text Box 15"/>
        <xdr:cNvSpPr txBox="1">
          <a:spLocks noChangeArrowheads="1"/>
        </xdr:cNvSpPr>
      </xdr:nvSpPr>
      <xdr:spPr bwMode="auto">
        <a:xfrm>
          <a:off x="7267575" y="38862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2242" name="Text Box 15"/>
        <xdr:cNvSpPr txBox="1">
          <a:spLocks noChangeArrowheads="1"/>
        </xdr:cNvSpPr>
      </xdr:nvSpPr>
      <xdr:spPr bwMode="auto">
        <a:xfrm>
          <a:off x="7267575" y="38862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2243" name="Text Box 15"/>
        <xdr:cNvSpPr txBox="1">
          <a:spLocks noChangeArrowheads="1"/>
        </xdr:cNvSpPr>
      </xdr:nvSpPr>
      <xdr:spPr bwMode="auto">
        <a:xfrm>
          <a:off x="7267575" y="38862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152400</xdr:colOff>
      <xdr:row>19</xdr:row>
      <xdr:rowOff>133350</xdr:rowOff>
    </xdr:to>
    <xdr:sp macro="" textlink="">
      <xdr:nvSpPr>
        <xdr:cNvPr id="2244" name="Text Box 15"/>
        <xdr:cNvSpPr txBox="1">
          <a:spLocks noChangeArrowheads="1"/>
        </xdr:cNvSpPr>
      </xdr:nvSpPr>
      <xdr:spPr bwMode="auto">
        <a:xfrm>
          <a:off x="7305675" y="3886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2245" name="Text Box 15"/>
        <xdr:cNvSpPr txBox="1">
          <a:spLocks noChangeArrowheads="1"/>
        </xdr:cNvSpPr>
      </xdr:nvSpPr>
      <xdr:spPr bwMode="auto">
        <a:xfrm>
          <a:off x="7277100" y="3886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2246" name="Text Box 15"/>
        <xdr:cNvSpPr txBox="1">
          <a:spLocks noChangeArrowheads="1"/>
        </xdr:cNvSpPr>
      </xdr:nvSpPr>
      <xdr:spPr bwMode="auto">
        <a:xfrm>
          <a:off x="7277100" y="3886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2247" name="Text Box 15"/>
        <xdr:cNvSpPr txBox="1">
          <a:spLocks noChangeArrowheads="1"/>
        </xdr:cNvSpPr>
      </xdr:nvSpPr>
      <xdr:spPr bwMode="auto">
        <a:xfrm>
          <a:off x="7267575" y="38862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2248" name="Text Box 15"/>
        <xdr:cNvSpPr txBox="1">
          <a:spLocks noChangeArrowheads="1"/>
        </xdr:cNvSpPr>
      </xdr:nvSpPr>
      <xdr:spPr bwMode="auto">
        <a:xfrm>
          <a:off x="7267575" y="38862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2249" name="Text Box 15"/>
        <xdr:cNvSpPr txBox="1">
          <a:spLocks noChangeArrowheads="1"/>
        </xdr:cNvSpPr>
      </xdr:nvSpPr>
      <xdr:spPr bwMode="auto">
        <a:xfrm>
          <a:off x="7267575" y="38862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2250" name="Text Box 15"/>
        <xdr:cNvSpPr txBox="1">
          <a:spLocks noChangeArrowheads="1"/>
        </xdr:cNvSpPr>
      </xdr:nvSpPr>
      <xdr:spPr bwMode="auto">
        <a:xfrm>
          <a:off x="7267575" y="3886200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2251" name="Text Box 15"/>
        <xdr:cNvSpPr txBox="1">
          <a:spLocks noChangeArrowheads="1"/>
        </xdr:cNvSpPr>
      </xdr:nvSpPr>
      <xdr:spPr bwMode="auto">
        <a:xfrm>
          <a:off x="7267575" y="3886200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2252" name="Text Box 15"/>
        <xdr:cNvSpPr txBox="1">
          <a:spLocks noChangeArrowheads="1"/>
        </xdr:cNvSpPr>
      </xdr:nvSpPr>
      <xdr:spPr bwMode="auto">
        <a:xfrm>
          <a:off x="7267575" y="3886200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2253" name="Text Box 15"/>
        <xdr:cNvSpPr txBox="1">
          <a:spLocks noChangeArrowheads="1"/>
        </xdr:cNvSpPr>
      </xdr:nvSpPr>
      <xdr:spPr bwMode="auto">
        <a:xfrm>
          <a:off x="7267575" y="3886200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2254" name="Text Box 4"/>
        <xdr:cNvSpPr txBox="1">
          <a:spLocks noChangeArrowheads="1"/>
        </xdr:cNvSpPr>
      </xdr:nvSpPr>
      <xdr:spPr bwMode="auto">
        <a:xfrm>
          <a:off x="7277100" y="35052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2255" name="Text Box 4"/>
        <xdr:cNvSpPr txBox="1">
          <a:spLocks noChangeArrowheads="1"/>
        </xdr:cNvSpPr>
      </xdr:nvSpPr>
      <xdr:spPr bwMode="auto">
        <a:xfrm>
          <a:off x="7277100" y="35052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2256" name="Text Box 4"/>
        <xdr:cNvSpPr txBox="1">
          <a:spLocks noChangeArrowheads="1"/>
        </xdr:cNvSpPr>
      </xdr:nvSpPr>
      <xdr:spPr bwMode="auto">
        <a:xfrm>
          <a:off x="7277100" y="35052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2257" name="Text Box 4"/>
        <xdr:cNvSpPr txBox="1">
          <a:spLocks noChangeArrowheads="1"/>
        </xdr:cNvSpPr>
      </xdr:nvSpPr>
      <xdr:spPr bwMode="auto">
        <a:xfrm>
          <a:off x="7277100" y="35052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2258" name="Text Box 4"/>
        <xdr:cNvSpPr txBox="1">
          <a:spLocks noChangeArrowheads="1"/>
        </xdr:cNvSpPr>
      </xdr:nvSpPr>
      <xdr:spPr bwMode="auto">
        <a:xfrm>
          <a:off x="7277100" y="35052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2259" name="Text Box 4"/>
        <xdr:cNvSpPr txBox="1">
          <a:spLocks noChangeArrowheads="1"/>
        </xdr:cNvSpPr>
      </xdr:nvSpPr>
      <xdr:spPr bwMode="auto">
        <a:xfrm>
          <a:off x="7286625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2260" name="Text Box 4"/>
        <xdr:cNvSpPr txBox="1">
          <a:spLocks noChangeArrowheads="1"/>
        </xdr:cNvSpPr>
      </xdr:nvSpPr>
      <xdr:spPr bwMode="auto">
        <a:xfrm>
          <a:off x="7258050" y="3695700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2261" name="Text Box 4"/>
        <xdr:cNvSpPr txBox="1">
          <a:spLocks noChangeArrowheads="1"/>
        </xdr:cNvSpPr>
      </xdr:nvSpPr>
      <xdr:spPr bwMode="auto">
        <a:xfrm>
          <a:off x="7258050" y="3695700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104775</xdr:rowOff>
    </xdr:to>
    <xdr:sp macro="" textlink="">
      <xdr:nvSpPr>
        <xdr:cNvPr id="2262" name="Text Box 4"/>
        <xdr:cNvSpPr txBox="1">
          <a:spLocks noChangeArrowheads="1"/>
        </xdr:cNvSpPr>
      </xdr:nvSpPr>
      <xdr:spPr bwMode="auto">
        <a:xfrm>
          <a:off x="7267575" y="3695700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104775</xdr:rowOff>
    </xdr:to>
    <xdr:sp macro="" textlink="">
      <xdr:nvSpPr>
        <xdr:cNvPr id="2263" name="Text Box 4"/>
        <xdr:cNvSpPr txBox="1">
          <a:spLocks noChangeArrowheads="1"/>
        </xdr:cNvSpPr>
      </xdr:nvSpPr>
      <xdr:spPr bwMode="auto">
        <a:xfrm>
          <a:off x="7267575" y="3695700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264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265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266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267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268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269" name="Text Box 4"/>
        <xdr:cNvSpPr txBox="1">
          <a:spLocks noChangeArrowheads="1"/>
        </xdr:cNvSpPr>
      </xdr:nvSpPr>
      <xdr:spPr bwMode="auto">
        <a:xfrm>
          <a:off x="7286625" y="3695700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270" name="Text Box 4"/>
        <xdr:cNvSpPr txBox="1">
          <a:spLocks noChangeArrowheads="1"/>
        </xdr:cNvSpPr>
      </xdr:nvSpPr>
      <xdr:spPr bwMode="auto">
        <a:xfrm>
          <a:off x="7258050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271" name="Text Box 4"/>
        <xdr:cNvSpPr txBox="1">
          <a:spLocks noChangeArrowheads="1"/>
        </xdr:cNvSpPr>
      </xdr:nvSpPr>
      <xdr:spPr bwMode="auto">
        <a:xfrm>
          <a:off x="7258050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272" name="Text Box 4"/>
        <xdr:cNvSpPr txBox="1">
          <a:spLocks noChangeArrowheads="1"/>
        </xdr:cNvSpPr>
      </xdr:nvSpPr>
      <xdr:spPr bwMode="auto">
        <a:xfrm>
          <a:off x="7267575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273" name="Text Box 4"/>
        <xdr:cNvSpPr txBox="1">
          <a:spLocks noChangeArrowheads="1"/>
        </xdr:cNvSpPr>
      </xdr:nvSpPr>
      <xdr:spPr bwMode="auto">
        <a:xfrm>
          <a:off x="7267575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274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275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276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277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278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279" name="Text Box 4"/>
        <xdr:cNvSpPr txBox="1">
          <a:spLocks noChangeArrowheads="1"/>
        </xdr:cNvSpPr>
      </xdr:nvSpPr>
      <xdr:spPr bwMode="auto">
        <a:xfrm>
          <a:off x="7286625" y="3695700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280" name="Text Box 4"/>
        <xdr:cNvSpPr txBox="1">
          <a:spLocks noChangeArrowheads="1"/>
        </xdr:cNvSpPr>
      </xdr:nvSpPr>
      <xdr:spPr bwMode="auto">
        <a:xfrm>
          <a:off x="7258050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281" name="Text Box 4"/>
        <xdr:cNvSpPr txBox="1">
          <a:spLocks noChangeArrowheads="1"/>
        </xdr:cNvSpPr>
      </xdr:nvSpPr>
      <xdr:spPr bwMode="auto">
        <a:xfrm>
          <a:off x="7258050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282" name="Text Box 4"/>
        <xdr:cNvSpPr txBox="1">
          <a:spLocks noChangeArrowheads="1"/>
        </xdr:cNvSpPr>
      </xdr:nvSpPr>
      <xdr:spPr bwMode="auto">
        <a:xfrm>
          <a:off x="7267575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283" name="Text Box 4"/>
        <xdr:cNvSpPr txBox="1">
          <a:spLocks noChangeArrowheads="1"/>
        </xdr:cNvSpPr>
      </xdr:nvSpPr>
      <xdr:spPr bwMode="auto">
        <a:xfrm>
          <a:off x="7267575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284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285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286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287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288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289" name="Text Box 4"/>
        <xdr:cNvSpPr txBox="1">
          <a:spLocks noChangeArrowheads="1"/>
        </xdr:cNvSpPr>
      </xdr:nvSpPr>
      <xdr:spPr bwMode="auto">
        <a:xfrm>
          <a:off x="7286625" y="3695700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290" name="Text Box 4"/>
        <xdr:cNvSpPr txBox="1">
          <a:spLocks noChangeArrowheads="1"/>
        </xdr:cNvSpPr>
      </xdr:nvSpPr>
      <xdr:spPr bwMode="auto">
        <a:xfrm>
          <a:off x="7258050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291" name="Text Box 4"/>
        <xdr:cNvSpPr txBox="1">
          <a:spLocks noChangeArrowheads="1"/>
        </xdr:cNvSpPr>
      </xdr:nvSpPr>
      <xdr:spPr bwMode="auto">
        <a:xfrm>
          <a:off x="7258050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292" name="Text Box 4"/>
        <xdr:cNvSpPr txBox="1">
          <a:spLocks noChangeArrowheads="1"/>
        </xdr:cNvSpPr>
      </xdr:nvSpPr>
      <xdr:spPr bwMode="auto">
        <a:xfrm>
          <a:off x="7267575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293" name="Text Box 4"/>
        <xdr:cNvSpPr txBox="1">
          <a:spLocks noChangeArrowheads="1"/>
        </xdr:cNvSpPr>
      </xdr:nvSpPr>
      <xdr:spPr bwMode="auto">
        <a:xfrm>
          <a:off x="7267575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294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295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296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297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298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299" name="Text Box 4"/>
        <xdr:cNvSpPr txBox="1">
          <a:spLocks noChangeArrowheads="1"/>
        </xdr:cNvSpPr>
      </xdr:nvSpPr>
      <xdr:spPr bwMode="auto">
        <a:xfrm>
          <a:off x="7286625" y="3695700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300" name="Text Box 4"/>
        <xdr:cNvSpPr txBox="1">
          <a:spLocks noChangeArrowheads="1"/>
        </xdr:cNvSpPr>
      </xdr:nvSpPr>
      <xdr:spPr bwMode="auto">
        <a:xfrm>
          <a:off x="7258050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301" name="Text Box 4"/>
        <xdr:cNvSpPr txBox="1">
          <a:spLocks noChangeArrowheads="1"/>
        </xdr:cNvSpPr>
      </xdr:nvSpPr>
      <xdr:spPr bwMode="auto">
        <a:xfrm>
          <a:off x="7258050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302" name="Text Box 4"/>
        <xdr:cNvSpPr txBox="1">
          <a:spLocks noChangeArrowheads="1"/>
        </xdr:cNvSpPr>
      </xdr:nvSpPr>
      <xdr:spPr bwMode="auto">
        <a:xfrm>
          <a:off x="7267575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303" name="Text Box 4"/>
        <xdr:cNvSpPr txBox="1">
          <a:spLocks noChangeArrowheads="1"/>
        </xdr:cNvSpPr>
      </xdr:nvSpPr>
      <xdr:spPr bwMode="auto">
        <a:xfrm>
          <a:off x="7267575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304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305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306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307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308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309" name="Text Box 4"/>
        <xdr:cNvSpPr txBox="1">
          <a:spLocks noChangeArrowheads="1"/>
        </xdr:cNvSpPr>
      </xdr:nvSpPr>
      <xdr:spPr bwMode="auto">
        <a:xfrm>
          <a:off x="7286625" y="3695700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310" name="Text Box 4"/>
        <xdr:cNvSpPr txBox="1">
          <a:spLocks noChangeArrowheads="1"/>
        </xdr:cNvSpPr>
      </xdr:nvSpPr>
      <xdr:spPr bwMode="auto">
        <a:xfrm>
          <a:off x="7258050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311" name="Text Box 4"/>
        <xdr:cNvSpPr txBox="1">
          <a:spLocks noChangeArrowheads="1"/>
        </xdr:cNvSpPr>
      </xdr:nvSpPr>
      <xdr:spPr bwMode="auto">
        <a:xfrm>
          <a:off x="7258050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312" name="Text Box 4"/>
        <xdr:cNvSpPr txBox="1">
          <a:spLocks noChangeArrowheads="1"/>
        </xdr:cNvSpPr>
      </xdr:nvSpPr>
      <xdr:spPr bwMode="auto">
        <a:xfrm>
          <a:off x="7267575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313" name="Text Box 4"/>
        <xdr:cNvSpPr txBox="1">
          <a:spLocks noChangeArrowheads="1"/>
        </xdr:cNvSpPr>
      </xdr:nvSpPr>
      <xdr:spPr bwMode="auto">
        <a:xfrm>
          <a:off x="7267575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314" name="Text Box 4"/>
        <xdr:cNvSpPr txBox="1">
          <a:spLocks noChangeArrowheads="1"/>
        </xdr:cNvSpPr>
      </xdr:nvSpPr>
      <xdr:spPr bwMode="auto">
        <a:xfrm>
          <a:off x="7277100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315" name="Text Box 4"/>
        <xdr:cNvSpPr txBox="1">
          <a:spLocks noChangeArrowheads="1"/>
        </xdr:cNvSpPr>
      </xdr:nvSpPr>
      <xdr:spPr bwMode="auto">
        <a:xfrm>
          <a:off x="7277100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316" name="Text Box 4"/>
        <xdr:cNvSpPr txBox="1">
          <a:spLocks noChangeArrowheads="1"/>
        </xdr:cNvSpPr>
      </xdr:nvSpPr>
      <xdr:spPr bwMode="auto">
        <a:xfrm>
          <a:off x="7277100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317" name="Text Box 4"/>
        <xdr:cNvSpPr txBox="1">
          <a:spLocks noChangeArrowheads="1"/>
        </xdr:cNvSpPr>
      </xdr:nvSpPr>
      <xdr:spPr bwMode="auto">
        <a:xfrm>
          <a:off x="7277100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318" name="Text Box 4"/>
        <xdr:cNvSpPr txBox="1">
          <a:spLocks noChangeArrowheads="1"/>
        </xdr:cNvSpPr>
      </xdr:nvSpPr>
      <xdr:spPr bwMode="auto">
        <a:xfrm>
          <a:off x="7277100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319" name="Text Box 4"/>
        <xdr:cNvSpPr txBox="1">
          <a:spLocks noChangeArrowheads="1"/>
        </xdr:cNvSpPr>
      </xdr:nvSpPr>
      <xdr:spPr bwMode="auto">
        <a:xfrm>
          <a:off x="7286625" y="3886200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320" name="Text Box 4"/>
        <xdr:cNvSpPr txBox="1">
          <a:spLocks noChangeArrowheads="1"/>
        </xdr:cNvSpPr>
      </xdr:nvSpPr>
      <xdr:spPr bwMode="auto">
        <a:xfrm>
          <a:off x="7258050" y="38862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321" name="Text Box 4"/>
        <xdr:cNvSpPr txBox="1">
          <a:spLocks noChangeArrowheads="1"/>
        </xdr:cNvSpPr>
      </xdr:nvSpPr>
      <xdr:spPr bwMode="auto">
        <a:xfrm>
          <a:off x="7258050" y="38862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322" name="Text Box 4"/>
        <xdr:cNvSpPr txBox="1">
          <a:spLocks noChangeArrowheads="1"/>
        </xdr:cNvSpPr>
      </xdr:nvSpPr>
      <xdr:spPr bwMode="auto">
        <a:xfrm>
          <a:off x="7267575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323" name="Text Box 4"/>
        <xdr:cNvSpPr txBox="1">
          <a:spLocks noChangeArrowheads="1"/>
        </xdr:cNvSpPr>
      </xdr:nvSpPr>
      <xdr:spPr bwMode="auto">
        <a:xfrm>
          <a:off x="7267575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324" name="Text Box 15"/>
        <xdr:cNvSpPr txBox="1">
          <a:spLocks noChangeArrowheads="1"/>
        </xdr:cNvSpPr>
      </xdr:nvSpPr>
      <xdr:spPr bwMode="auto">
        <a:xfrm>
          <a:off x="7267575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325" name="Text Box 15"/>
        <xdr:cNvSpPr txBox="1">
          <a:spLocks noChangeArrowheads="1"/>
        </xdr:cNvSpPr>
      </xdr:nvSpPr>
      <xdr:spPr bwMode="auto">
        <a:xfrm>
          <a:off x="7267575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326" name="Text Box 15"/>
        <xdr:cNvSpPr txBox="1">
          <a:spLocks noChangeArrowheads="1"/>
        </xdr:cNvSpPr>
      </xdr:nvSpPr>
      <xdr:spPr bwMode="auto">
        <a:xfrm>
          <a:off x="7267575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327" name="Text Box 15"/>
        <xdr:cNvSpPr txBox="1">
          <a:spLocks noChangeArrowheads="1"/>
        </xdr:cNvSpPr>
      </xdr:nvSpPr>
      <xdr:spPr bwMode="auto">
        <a:xfrm>
          <a:off x="7267575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328" name="Text Box 15"/>
        <xdr:cNvSpPr txBox="1">
          <a:spLocks noChangeArrowheads="1"/>
        </xdr:cNvSpPr>
      </xdr:nvSpPr>
      <xdr:spPr bwMode="auto">
        <a:xfrm>
          <a:off x="7267575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329" name="Text Box 4"/>
        <xdr:cNvSpPr txBox="1">
          <a:spLocks noChangeArrowheads="1"/>
        </xdr:cNvSpPr>
      </xdr:nvSpPr>
      <xdr:spPr bwMode="auto">
        <a:xfrm>
          <a:off x="7277100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330" name="Text Box 4"/>
        <xdr:cNvSpPr txBox="1">
          <a:spLocks noChangeArrowheads="1"/>
        </xdr:cNvSpPr>
      </xdr:nvSpPr>
      <xdr:spPr bwMode="auto">
        <a:xfrm>
          <a:off x="7277100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331" name="Text Box 4"/>
        <xdr:cNvSpPr txBox="1">
          <a:spLocks noChangeArrowheads="1"/>
        </xdr:cNvSpPr>
      </xdr:nvSpPr>
      <xdr:spPr bwMode="auto">
        <a:xfrm>
          <a:off x="7277100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332" name="Text Box 4"/>
        <xdr:cNvSpPr txBox="1">
          <a:spLocks noChangeArrowheads="1"/>
        </xdr:cNvSpPr>
      </xdr:nvSpPr>
      <xdr:spPr bwMode="auto">
        <a:xfrm>
          <a:off x="7277100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333" name="Text Box 4"/>
        <xdr:cNvSpPr txBox="1">
          <a:spLocks noChangeArrowheads="1"/>
        </xdr:cNvSpPr>
      </xdr:nvSpPr>
      <xdr:spPr bwMode="auto">
        <a:xfrm>
          <a:off x="7277100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334" name="Text Box 4"/>
        <xdr:cNvSpPr txBox="1">
          <a:spLocks noChangeArrowheads="1"/>
        </xdr:cNvSpPr>
      </xdr:nvSpPr>
      <xdr:spPr bwMode="auto">
        <a:xfrm>
          <a:off x="7286625" y="3886200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335" name="Text Box 4"/>
        <xdr:cNvSpPr txBox="1">
          <a:spLocks noChangeArrowheads="1"/>
        </xdr:cNvSpPr>
      </xdr:nvSpPr>
      <xdr:spPr bwMode="auto">
        <a:xfrm>
          <a:off x="7258050" y="38862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336" name="Text Box 4"/>
        <xdr:cNvSpPr txBox="1">
          <a:spLocks noChangeArrowheads="1"/>
        </xdr:cNvSpPr>
      </xdr:nvSpPr>
      <xdr:spPr bwMode="auto">
        <a:xfrm>
          <a:off x="7258050" y="38862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337" name="Text Box 4"/>
        <xdr:cNvSpPr txBox="1">
          <a:spLocks noChangeArrowheads="1"/>
        </xdr:cNvSpPr>
      </xdr:nvSpPr>
      <xdr:spPr bwMode="auto">
        <a:xfrm>
          <a:off x="7267575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338" name="Text Box 4"/>
        <xdr:cNvSpPr txBox="1">
          <a:spLocks noChangeArrowheads="1"/>
        </xdr:cNvSpPr>
      </xdr:nvSpPr>
      <xdr:spPr bwMode="auto">
        <a:xfrm>
          <a:off x="7267575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339" name="Text Box 15"/>
        <xdr:cNvSpPr txBox="1">
          <a:spLocks noChangeArrowheads="1"/>
        </xdr:cNvSpPr>
      </xdr:nvSpPr>
      <xdr:spPr bwMode="auto">
        <a:xfrm>
          <a:off x="7267575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340" name="Text Box 15"/>
        <xdr:cNvSpPr txBox="1">
          <a:spLocks noChangeArrowheads="1"/>
        </xdr:cNvSpPr>
      </xdr:nvSpPr>
      <xdr:spPr bwMode="auto">
        <a:xfrm>
          <a:off x="7267575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341" name="Text Box 15"/>
        <xdr:cNvSpPr txBox="1">
          <a:spLocks noChangeArrowheads="1"/>
        </xdr:cNvSpPr>
      </xdr:nvSpPr>
      <xdr:spPr bwMode="auto">
        <a:xfrm>
          <a:off x="7267575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342" name="Text Box 15"/>
        <xdr:cNvSpPr txBox="1">
          <a:spLocks noChangeArrowheads="1"/>
        </xdr:cNvSpPr>
      </xdr:nvSpPr>
      <xdr:spPr bwMode="auto">
        <a:xfrm>
          <a:off x="7267575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343" name="Text Box 15"/>
        <xdr:cNvSpPr txBox="1">
          <a:spLocks noChangeArrowheads="1"/>
        </xdr:cNvSpPr>
      </xdr:nvSpPr>
      <xdr:spPr bwMode="auto">
        <a:xfrm>
          <a:off x="7267575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142875</xdr:colOff>
      <xdr:row>17</xdr:row>
      <xdr:rowOff>0</xdr:rowOff>
    </xdr:to>
    <xdr:sp macro="" textlink="">
      <xdr:nvSpPr>
        <xdr:cNvPr id="2344" name="Text Box 27"/>
        <xdr:cNvSpPr txBox="1">
          <a:spLocks noChangeArrowheads="1"/>
        </xdr:cNvSpPr>
      </xdr:nvSpPr>
      <xdr:spPr bwMode="auto">
        <a:xfrm>
          <a:off x="4333875" y="3324225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142875</xdr:colOff>
      <xdr:row>17</xdr:row>
      <xdr:rowOff>0</xdr:rowOff>
    </xdr:to>
    <xdr:sp macro="" textlink="">
      <xdr:nvSpPr>
        <xdr:cNvPr id="2345" name="Text Box 35"/>
        <xdr:cNvSpPr txBox="1">
          <a:spLocks noChangeArrowheads="1"/>
        </xdr:cNvSpPr>
      </xdr:nvSpPr>
      <xdr:spPr bwMode="auto">
        <a:xfrm>
          <a:off x="4333875" y="3324225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2346" name="Text Box 21"/>
        <xdr:cNvSpPr txBox="1">
          <a:spLocks noChangeArrowheads="1"/>
        </xdr:cNvSpPr>
      </xdr:nvSpPr>
      <xdr:spPr bwMode="auto">
        <a:xfrm>
          <a:off x="4333875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2347" name="Text Box 29"/>
        <xdr:cNvSpPr txBox="1">
          <a:spLocks noChangeArrowheads="1"/>
        </xdr:cNvSpPr>
      </xdr:nvSpPr>
      <xdr:spPr bwMode="auto">
        <a:xfrm>
          <a:off x="4333875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2348" name="Text Box 24"/>
        <xdr:cNvSpPr txBox="1">
          <a:spLocks noChangeArrowheads="1"/>
        </xdr:cNvSpPr>
      </xdr:nvSpPr>
      <xdr:spPr bwMode="auto">
        <a:xfrm>
          <a:off x="4333875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2349" name="Text Box 35"/>
        <xdr:cNvSpPr txBox="1">
          <a:spLocks noChangeArrowheads="1"/>
        </xdr:cNvSpPr>
      </xdr:nvSpPr>
      <xdr:spPr bwMode="auto">
        <a:xfrm>
          <a:off x="4333875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2350" name="Text Box 11"/>
        <xdr:cNvSpPr txBox="1">
          <a:spLocks noChangeArrowheads="1"/>
        </xdr:cNvSpPr>
      </xdr:nvSpPr>
      <xdr:spPr bwMode="auto">
        <a:xfrm>
          <a:off x="42957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2351" name="Text Box 21"/>
        <xdr:cNvSpPr txBox="1">
          <a:spLocks noChangeArrowheads="1"/>
        </xdr:cNvSpPr>
      </xdr:nvSpPr>
      <xdr:spPr bwMode="auto">
        <a:xfrm>
          <a:off x="4333875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2352" name="Text Box 29"/>
        <xdr:cNvSpPr txBox="1">
          <a:spLocks noChangeArrowheads="1"/>
        </xdr:cNvSpPr>
      </xdr:nvSpPr>
      <xdr:spPr bwMode="auto">
        <a:xfrm>
          <a:off x="4333875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2353" name="Text Box 24"/>
        <xdr:cNvSpPr txBox="1">
          <a:spLocks noChangeArrowheads="1"/>
        </xdr:cNvSpPr>
      </xdr:nvSpPr>
      <xdr:spPr bwMode="auto">
        <a:xfrm>
          <a:off x="4333875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2354" name="Text Box 35"/>
        <xdr:cNvSpPr txBox="1">
          <a:spLocks noChangeArrowheads="1"/>
        </xdr:cNvSpPr>
      </xdr:nvSpPr>
      <xdr:spPr bwMode="auto">
        <a:xfrm>
          <a:off x="4333875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2355" name="Text Box 11"/>
        <xdr:cNvSpPr txBox="1">
          <a:spLocks noChangeArrowheads="1"/>
        </xdr:cNvSpPr>
      </xdr:nvSpPr>
      <xdr:spPr bwMode="auto">
        <a:xfrm>
          <a:off x="42957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2356" name="Text Box 5"/>
        <xdr:cNvSpPr txBox="1">
          <a:spLocks noChangeArrowheads="1"/>
        </xdr:cNvSpPr>
      </xdr:nvSpPr>
      <xdr:spPr bwMode="auto">
        <a:xfrm>
          <a:off x="42957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2357" name="Text Box 5"/>
        <xdr:cNvSpPr txBox="1">
          <a:spLocks noChangeArrowheads="1"/>
        </xdr:cNvSpPr>
      </xdr:nvSpPr>
      <xdr:spPr bwMode="auto">
        <a:xfrm>
          <a:off x="42957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2358" name="Text Box 24"/>
        <xdr:cNvSpPr txBox="1">
          <a:spLocks noChangeArrowheads="1"/>
        </xdr:cNvSpPr>
      </xdr:nvSpPr>
      <xdr:spPr bwMode="auto">
        <a:xfrm>
          <a:off x="4333875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2359" name="Text Box 35"/>
        <xdr:cNvSpPr txBox="1">
          <a:spLocks noChangeArrowheads="1"/>
        </xdr:cNvSpPr>
      </xdr:nvSpPr>
      <xdr:spPr bwMode="auto">
        <a:xfrm>
          <a:off x="4333875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2360" name="Text Box 11"/>
        <xdr:cNvSpPr txBox="1">
          <a:spLocks noChangeArrowheads="1"/>
        </xdr:cNvSpPr>
      </xdr:nvSpPr>
      <xdr:spPr bwMode="auto">
        <a:xfrm>
          <a:off x="42957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2361" name="Text Box 5"/>
        <xdr:cNvSpPr txBox="1">
          <a:spLocks noChangeArrowheads="1"/>
        </xdr:cNvSpPr>
      </xdr:nvSpPr>
      <xdr:spPr bwMode="auto">
        <a:xfrm>
          <a:off x="42957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2362" name="Text Box 5"/>
        <xdr:cNvSpPr txBox="1">
          <a:spLocks noChangeArrowheads="1"/>
        </xdr:cNvSpPr>
      </xdr:nvSpPr>
      <xdr:spPr bwMode="auto">
        <a:xfrm>
          <a:off x="42957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2363" name="Text Box 24"/>
        <xdr:cNvSpPr txBox="1">
          <a:spLocks noChangeArrowheads="1"/>
        </xdr:cNvSpPr>
      </xdr:nvSpPr>
      <xdr:spPr bwMode="auto">
        <a:xfrm>
          <a:off x="4333875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2364" name="Text Box 35"/>
        <xdr:cNvSpPr txBox="1">
          <a:spLocks noChangeArrowheads="1"/>
        </xdr:cNvSpPr>
      </xdr:nvSpPr>
      <xdr:spPr bwMode="auto">
        <a:xfrm>
          <a:off x="4333875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2365" name="Text Box 11"/>
        <xdr:cNvSpPr txBox="1">
          <a:spLocks noChangeArrowheads="1"/>
        </xdr:cNvSpPr>
      </xdr:nvSpPr>
      <xdr:spPr bwMode="auto">
        <a:xfrm>
          <a:off x="42957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2366" name="Text Box 5"/>
        <xdr:cNvSpPr txBox="1">
          <a:spLocks noChangeArrowheads="1"/>
        </xdr:cNvSpPr>
      </xdr:nvSpPr>
      <xdr:spPr bwMode="auto">
        <a:xfrm>
          <a:off x="42957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2367" name="Text Box 5"/>
        <xdr:cNvSpPr txBox="1">
          <a:spLocks noChangeArrowheads="1"/>
        </xdr:cNvSpPr>
      </xdr:nvSpPr>
      <xdr:spPr bwMode="auto">
        <a:xfrm>
          <a:off x="42957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2368" name="Text Box 11"/>
        <xdr:cNvSpPr txBox="1">
          <a:spLocks noChangeArrowheads="1"/>
        </xdr:cNvSpPr>
      </xdr:nvSpPr>
      <xdr:spPr bwMode="auto">
        <a:xfrm>
          <a:off x="42957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2369" name="Text Box 5"/>
        <xdr:cNvSpPr txBox="1">
          <a:spLocks noChangeArrowheads="1"/>
        </xdr:cNvSpPr>
      </xdr:nvSpPr>
      <xdr:spPr bwMode="auto">
        <a:xfrm>
          <a:off x="42957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2370" name="Text Box 5"/>
        <xdr:cNvSpPr txBox="1">
          <a:spLocks noChangeArrowheads="1"/>
        </xdr:cNvSpPr>
      </xdr:nvSpPr>
      <xdr:spPr bwMode="auto">
        <a:xfrm>
          <a:off x="42957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2371" name="Text Box 5"/>
        <xdr:cNvSpPr txBox="1">
          <a:spLocks noChangeArrowheads="1"/>
        </xdr:cNvSpPr>
      </xdr:nvSpPr>
      <xdr:spPr bwMode="auto">
        <a:xfrm>
          <a:off x="42957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142875</xdr:colOff>
      <xdr:row>19</xdr:row>
      <xdr:rowOff>0</xdr:rowOff>
    </xdr:to>
    <xdr:sp macro="" textlink="">
      <xdr:nvSpPr>
        <xdr:cNvPr id="2372" name="Text Box 28"/>
        <xdr:cNvSpPr txBox="1">
          <a:spLocks noChangeArrowheads="1"/>
        </xdr:cNvSpPr>
      </xdr:nvSpPr>
      <xdr:spPr bwMode="auto">
        <a:xfrm>
          <a:off x="4333875" y="3705225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142875</xdr:colOff>
      <xdr:row>19</xdr:row>
      <xdr:rowOff>0</xdr:rowOff>
    </xdr:to>
    <xdr:sp macro="" textlink="">
      <xdr:nvSpPr>
        <xdr:cNvPr id="2373" name="Text Box 36"/>
        <xdr:cNvSpPr txBox="1">
          <a:spLocks noChangeArrowheads="1"/>
        </xdr:cNvSpPr>
      </xdr:nvSpPr>
      <xdr:spPr bwMode="auto">
        <a:xfrm>
          <a:off x="4333875" y="3705225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2374" name="Text Box 23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2375" name="Text Box 31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2376" name="Text Box 17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2377" name="Text Box 25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2378" name="Text Box 26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2379" name="Text Box 37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152400</xdr:colOff>
      <xdr:row>18</xdr:row>
      <xdr:rowOff>104775</xdr:rowOff>
    </xdr:to>
    <xdr:sp macro="" textlink="">
      <xdr:nvSpPr>
        <xdr:cNvPr id="2380" name="Text Box 4"/>
        <xdr:cNvSpPr txBox="1">
          <a:spLocks noChangeArrowheads="1"/>
        </xdr:cNvSpPr>
      </xdr:nvSpPr>
      <xdr:spPr bwMode="auto">
        <a:xfrm>
          <a:off x="4781550" y="3695700"/>
          <a:ext cx="3905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152400</xdr:colOff>
      <xdr:row>18</xdr:row>
      <xdr:rowOff>104775</xdr:rowOff>
    </xdr:to>
    <xdr:sp macro="" textlink="">
      <xdr:nvSpPr>
        <xdr:cNvPr id="2381" name="Text Box 4"/>
        <xdr:cNvSpPr txBox="1">
          <a:spLocks noChangeArrowheads="1"/>
        </xdr:cNvSpPr>
      </xdr:nvSpPr>
      <xdr:spPr bwMode="auto">
        <a:xfrm>
          <a:off x="4752975" y="3695700"/>
          <a:ext cx="4191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152400</xdr:colOff>
      <xdr:row>18</xdr:row>
      <xdr:rowOff>104775</xdr:rowOff>
    </xdr:to>
    <xdr:sp macro="" textlink="">
      <xdr:nvSpPr>
        <xdr:cNvPr id="2382" name="Text Box 4"/>
        <xdr:cNvSpPr txBox="1">
          <a:spLocks noChangeArrowheads="1"/>
        </xdr:cNvSpPr>
      </xdr:nvSpPr>
      <xdr:spPr bwMode="auto">
        <a:xfrm>
          <a:off x="4752975" y="3695700"/>
          <a:ext cx="4191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142875</xdr:colOff>
      <xdr:row>18</xdr:row>
      <xdr:rowOff>104775</xdr:rowOff>
    </xdr:to>
    <xdr:sp macro="" textlink="">
      <xdr:nvSpPr>
        <xdr:cNvPr id="2383" name="Text Box 4"/>
        <xdr:cNvSpPr txBox="1">
          <a:spLocks noChangeArrowheads="1"/>
        </xdr:cNvSpPr>
      </xdr:nvSpPr>
      <xdr:spPr bwMode="auto">
        <a:xfrm>
          <a:off x="4762500" y="3695700"/>
          <a:ext cx="4000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142875</xdr:colOff>
      <xdr:row>18</xdr:row>
      <xdr:rowOff>104775</xdr:rowOff>
    </xdr:to>
    <xdr:sp macro="" textlink="">
      <xdr:nvSpPr>
        <xdr:cNvPr id="2384" name="Text Box 4"/>
        <xdr:cNvSpPr txBox="1">
          <a:spLocks noChangeArrowheads="1"/>
        </xdr:cNvSpPr>
      </xdr:nvSpPr>
      <xdr:spPr bwMode="auto">
        <a:xfrm>
          <a:off x="4762500" y="3695700"/>
          <a:ext cx="4000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2385" name="Text Box 23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2386" name="Text Box 31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2387" name="Text Box 17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2388" name="Text Box 25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2389" name="Text Box 26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2390" name="Text Box 37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123825</xdr:colOff>
      <xdr:row>18</xdr:row>
      <xdr:rowOff>133350</xdr:rowOff>
    </xdr:to>
    <xdr:sp macro="" textlink="">
      <xdr:nvSpPr>
        <xdr:cNvPr id="2391" name="Text Box 4"/>
        <xdr:cNvSpPr txBox="1">
          <a:spLocks noChangeArrowheads="1"/>
        </xdr:cNvSpPr>
      </xdr:nvSpPr>
      <xdr:spPr bwMode="auto">
        <a:xfrm>
          <a:off x="4781550" y="3695700"/>
          <a:ext cx="3619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123825</xdr:colOff>
      <xdr:row>18</xdr:row>
      <xdr:rowOff>133350</xdr:rowOff>
    </xdr:to>
    <xdr:sp macro="" textlink="">
      <xdr:nvSpPr>
        <xdr:cNvPr id="2392" name="Text Box 4"/>
        <xdr:cNvSpPr txBox="1">
          <a:spLocks noChangeArrowheads="1"/>
        </xdr:cNvSpPr>
      </xdr:nvSpPr>
      <xdr:spPr bwMode="auto">
        <a:xfrm>
          <a:off x="4752975" y="3695700"/>
          <a:ext cx="390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123825</xdr:colOff>
      <xdr:row>18</xdr:row>
      <xdr:rowOff>133350</xdr:rowOff>
    </xdr:to>
    <xdr:sp macro="" textlink="">
      <xdr:nvSpPr>
        <xdr:cNvPr id="2393" name="Text Box 4"/>
        <xdr:cNvSpPr txBox="1">
          <a:spLocks noChangeArrowheads="1"/>
        </xdr:cNvSpPr>
      </xdr:nvSpPr>
      <xdr:spPr bwMode="auto">
        <a:xfrm>
          <a:off x="4752975" y="3695700"/>
          <a:ext cx="390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114300</xdr:colOff>
      <xdr:row>18</xdr:row>
      <xdr:rowOff>133350</xdr:rowOff>
    </xdr:to>
    <xdr:sp macro="" textlink="">
      <xdr:nvSpPr>
        <xdr:cNvPr id="2394" name="Text Box 4"/>
        <xdr:cNvSpPr txBox="1">
          <a:spLocks noChangeArrowheads="1"/>
        </xdr:cNvSpPr>
      </xdr:nvSpPr>
      <xdr:spPr bwMode="auto">
        <a:xfrm>
          <a:off x="4762500" y="3695700"/>
          <a:ext cx="3714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114300</xdr:colOff>
      <xdr:row>18</xdr:row>
      <xdr:rowOff>133350</xdr:rowOff>
    </xdr:to>
    <xdr:sp macro="" textlink="">
      <xdr:nvSpPr>
        <xdr:cNvPr id="2395" name="Text Box 4"/>
        <xdr:cNvSpPr txBox="1">
          <a:spLocks noChangeArrowheads="1"/>
        </xdr:cNvSpPr>
      </xdr:nvSpPr>
      <xdr:spPr bwMode="auto">
        <a:xfrm>
          <a:off x="4762500" y="3695700"/>
          <a:ext cx="3714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2396" name="Text Box 17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2397" name="Text Box 25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2398" name="Text Box 26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2399" name="Text Box 37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2400" name="Text Box 4"/>
        <xdr:cNvSpPr txBox="1">
          <a:spLocks noChangeArrowheads="1"/>
        </xdr:cNvSpPr>
      </xdr:nvSpPr>
      <xdr:spPr bwMode="auto">
        <a:xfrm>
          <a:off x="4781550" y="3695700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2401" name="Text Box 4"/>
        <xdr:cNvSpPr txBox="1">
          <a:spLocks noChangeArrowheads="1"/>
        </xdr:cNvSpPr>
      </xdr:nvSpPr>
      <xdr:spPr bwMode="auto">
        <a:xfrm>
          <a:off x="4752975" y="3695700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2402" name="Text Box 4"/>
        <xdr:cNvSpPr txBox="1">
          <a:spLocks noChangeArrowheads="1"/>
        </xdr:cNvSpPr>
      </xdr:nvSpPr>
      <xdr:spPr bwMode="auto">
        <a:xfrm>
          <a:off x="4752975" y="3695700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2403" name="Text Box 4"/>
        <xdr:cNvSpPr txBox="1">
          <a:spLocks noChangeArrowheads="1"/>
        </xdr:cNvSpPr>
      </xdr:nvSpPr>
      <xdr:spPr bwMode="auto">
        <a:xfrm>
          <a:off x="4762500" y="3695700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2404" name="Text Box 4"/>
        <xdr:cNvSpPr txBox="1">
          <a:spLocks noChangeArrowheads="1"/>
        </xdr:cNvSpPr>
      </xdr:nvSpPr>
      <xdr:spPr bwMode="auto">
        <a:xfrm>
          <a:off x="4762500" y="3695700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2405" name="Text Box 26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2406" name="Text Box 37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2407" name="Text Box 4"/>
        <xdr:cNvSpPr txBox="1">
          <a:spLocks noChangeArrowheads="1"/>
        </xdr:cNvSpPr>
      </xdr:nvSpPr>
      <xdr:spPr bwMode="auto">
        <a:xfrm>
          <a:off x="4781550" y="3695700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2408" name="Text Box 4"/>
        <xdr:cNvSpPr txBox="1">
          <a:spLocks noChangeArrowheads="1"/>
        </xdr:cNvSpPr>
      </xdr:nvSpPr>
      <xdr:spPr bwMode="auto">
        <a:xfrm>
          <a:off x="4752975" y="3695700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2409" name="Text Box 4"/>
        <xdr:cNvSpPr txBox="1">
          <a:spLocks noChangeArrowheads="1"/>
        </xdr:cNvSpPr>
      </xdr:nvSpPr>
      <xdr:spPr bwMode="auto">
        <a:xfrm>
          <a:off x="4752975" y="3695700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2410" name="Text Box 4"/>
        <xdr:cNvSpPr txBox="1">
          <a:spLocks noChangeArrowheads="1"/>
        </xdr:cNvSpPr>
      </xdr:nvSpPr>
      <xdr:spPr bwMode="auto">
        <a:xfrm>
          <a:off x="4762500" y="3695700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2411" name="Text Box 4"/>
        <xdr:cNvSpPr txBox="1">
          <a:spLocks noChangeArrowheads="1"/>
        </xdr:cNvSpPr>
      </xdr:nvSpPr>
      <xdr:spPr bwMode="auto">
        <a:xfrm>
          <a:off x="4762500" y="3695700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2412" name="Text Box 4"/>
        <xdr:cNvSpPr txBox="1">
          <a:spLocks noChangeArrowheads="1"/>
        </xdr:cNvSpPr>
      </xdr:nvSpPr>
      <xdr:spPr bwMode="auto">
        <a:xfrm>
          <a:off x="4781550" y="3695700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2413" name="Text Box 4"/>
        <xdr:cNvSpPr txBox="1">
          <a:spLocks noChangeArrowheads="1"/>
        </xdr:cNvSpPr>
      </xdr:nvSpPr>
      <xdr:spPr bwMode="auto">
        <a:xfrm>
          <a:off x="4752975" y="3695700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2414" name="Text Box 4"/>
        <xdr:cNvSpPr txBox="1">
          <a:spLocks noChangeArrowheads="1"/>
        </xdr:cNvSpPr>
      </xdr:nvSpPr>
      <xdr:spPr bwMode="auto">
        <a:xfrm>
          <a:off x="4752975" y="3695700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2415" name="Text Box 4"/>
        <xdr:cNvSpPr txBox="1">
          <a:spLocks noChangeArrowheads="1"/>
        </xdr:cNvSpPr>
      </xdr:nvSpPr>
      <xdr:spPr bwMode="auto">
        <a:xfrm>
          <a:off x="4762500" y="3695700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2416" name="Text Box 4"/>
        <xdr:cNvSpPr txBox="1">
          <a:spLocks noChangeArrowheads="1"/>
        </xdr:cNvSpPr>
      </xdr:nvSpPr>
      <xdr:spPr bwMode="auto">
        <a:xfrm>
          <a:off x="4762500" y="3695700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2417" name="Text Box 4"/>
        <xdr:cNvSpPr txBox="1">
          <a:spLocks noChangeArrowheads="1"/>
        </xdr:cNvSpPr>
      </xdr:nvSpPr>
      <xdr:spPr bwMode="auto">
        <a:xfrm>
          <a:off x="4781550" y="36957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2418" name="Text Box 4"/>
        <xdr:cNvSpPr txBox="1">
          <a:spLocks noChangeArrowheads="1"/>
        </xdr:cNvSpPr>
      </xdr:nvSpPr>
      <xdr:spPr bwMode="auto">
        <a:xfrm>
          <a:off x="4752975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2419" name="Text Box 4"/>
        <xdr:cNvSpPr txBox="1">
          <a:spLocks noChangeArrowheads="1"/>
        </xdr:cNvSpPr>
      </xdr:nvSpPr>
      <xdr:spPr bwMode="auto">
        <a:xfrm>
          <a:off x="4752975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2420" name="Text Box 4"/>
        <xdr:cNvSpPr txBox="1">
          <a:spLocks noChangeArrowheads="1"/>
        </xdr:cNvSpPr>
      </xdr:nvSpPr>
      <xdr:spPr bwMode="auto">
        <a:xfrm>
          <a:off x="4762500" y="36957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2421" name="Text Box 4"/>
        <xdr:cNvSpPr txBox="1">
          <a:spLocks noChangeArrowheads="1"/>
        </xdr:cNvSpPr>
      </xdr:nvSpPr>
      <xdr:spPr bwMode="auto">
        <a:xfrm>
          <a:off x="4762500" y="36957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2422" name="Text Box 4"/>
        <xdr:cNvSpPr txBox="1">
          <a:spLocks noChangeArrowheads="1"/>
        </xdr:cNvSpPr>
      </xdr:nvSpPr>
      <xdr:spPr bwMode="auto">
        <a:xfrm>
          <a:off x="4772025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2423" name="Text Box 4"/>
        <xdr:cNvSpPr txBox="1">
          <a:spLocks noChangeArrowheads="1"/>
        </xdr:cNvSpPr>
      </xdr:nvSpPr>
      <xdr:spPr bwMode="auto">
        <a:xfrm>
          <a:off x="4772025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2424" name="Text Box 4"/>
        <xdr:cNvSpPr txBox="1">
          <a:spLocks noChangeArrowheads="1"/>
        </xdr:cNvSpPr>
      </xdr:nvSpPr>
      <xdr:spPr bwMode="auto">
        <a:xfrm>
          <a:off x="4772025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2425" name="Text Box 4"/>
        <xdr:cNvSpPr txBox="1">
          <a:spLocks noChangeArrowheads="1"/>
        </xdr:cNvSpPr>
      </xdr:nvSpPr>
      <xdr:spPr bwMode="auto">
        <a:xfrm>
          <a:off x="4772025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2426" name="Text Box 4"/>
        <xdr:cNvSpPr txBox="1">
          <a:spLocks noChangeArrowheads="1"/>
        </xdr:cNvSpPr>
      </xdr:nvSpPr>
      <xdr:spPr bwMode="auto">
        <a:xfrm>
          <a:off x="4772025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2427" name="Text Box 4"/>
        <xdr:cNvSpPr txBox="1">
          <a:spLocks noChangeArrowheads="1"/>
        </xdr:cNvSpPr>
      </xdr:nvSpPr>
      <xdr:spPr bwMode="auto">
        <a:xfrm>
          <a:off x="4772025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2428" name="Text Box 4"/>
        <xdr:cNvSpPr txBox="1">
          <a:spLocks noChangeArrowheads="1"/>
        </xdr:cNvSpPr>
      </xdr:nvSpPr>
      <xdr:spPr bwMode="auto">
        <a:xfrm>
          <a:off x="4772025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2429" name="Text Box 4"/>
        <xdr:cNvSpPr txBox="1">
          <a:spLocks noChangeArrowheads="1"/>
        </xdr:cNvSpPr>
      </xdr:nvSpPr>
      <xdr:spPr bwMode="auto">
        <a:xfrm>
          <a:off x="4772025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2430" name="Text Box 4"/>
        <xdr:cNvSpPr txBox="1">
          <a:spLocks noChangeArrowheads="1"/>
        </xdr:cNvSpPr>
      </xdr:nvSpPr>
      <xdr:spPr bwMode="auto">
        <a:xfrm>
          <a:off x="4772025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2431" name="Text Box 4"/>
        <xdr:cNvSpPr txBox="1">
          <a:spLocks noChangeArrowheads="1"/>
        </xdr:cNvSpPr>
      </xdr:nvSpPr>
      <xdr:spPr bwMode="auto">
        <a:xfrm>
          <a:off x="4772025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546247</xdr:colOff>
      <xdr:row>12</xdr:row>
      <xdr:rowOff>100542</xdr:rowOff>
    </xdr:to>
    <xdr:sp macro="" textlink="">
      <xdr:nvSpPr>
        <xdr:cNvPr id="2432" name="Text Box 3"/>
        <xdr:cNvSpPr txBox="1">
          <a:spLocks noChangeArrowheads="1"/>
        </xdr:cNvSpPr>
      </xdr:nvSpPr>
      <xdr:spPr bwMode="auto">
        <a:xfrm>
          <a:off x="7265670" y="2543175"/>
          <a:ext cx="719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2433" name="Text Box 3"/>
        <xdr:cNvSpPr txBox="1">
          <a:spLocks noChangeArrowheads="1"/>
        </xdr:cNvSpPr>
      </xdr:nvSpPr>
      <xdr:spPr bwMode="auto">
        <a:xfrm>
          <a:off x="7265670" y="2543175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2434" name="Text Box 3"/>
        <xdr:cNvSpPr txBox="1">
          <a:spLocks noChangeArrowheads="1"/>
        </xdr:cNvSpPr>
      </xdr:nvSpPr>
      <xdr:spPr bwMode="auto">
        <a:xfrm>
          <a:off x="7265670" y="2543175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2435" name="Text Box 3"/>
        <xdr:cNvSpPr txBox="1">
          <a:spLocks noChangeArrowheads="1"/>
        </xdr:cNvSpPr>
      </xdr:nvSpPr>
      <xdr:spPr bwMode="auto">
        <a:xfrm>
          <a:off x="7265670" y="2543175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2436" name="Text Box 3"/>
        <xdr:cNvSpPr txBox="1">
          <a:spLocks noChangeArrowheads="1"/>
        </xdr:cNvSpPr>
      </xdr:nvSpPr>
      <xdr:spPr bwMode="auto">
        <a:xfrm>
          <a:off x="7265670" y="2543175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2437" name="Text Box 3"/>
        <xdr:cNvSpPr txBox="1">
          <a:spLocks noChangeArrowheads="1"/>
        </xdr:cNvSpPr>
      </xdr:nvSpPr>
      <xdr:spPr bwMode="auto">
        <a:xfrm>
          <a:off x="7265670" y="2543175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9</xdr:col>
      <xdr:colOff>3322</xdr:colOff>
      <xdr:row>12</xdr:row>
      <xdr:rowOff>100542</xdr:rowOff>
    </xdr:to>
    <xdr:sp macro="" textlink="">
      <xdr:nvSpPr>
        <xdr:cNvPr id="2438" name="Text Box 3"/>
        <xdr:cNvSpPr txBox="1">
          <a:spLocks noChangeArrowheads="1"/>
        </xdr:cNvSpPr>
      </xdr:nvSpPr>
      <xdr:spPr bwMode="auto">
        <a:xfrm>
          <a:off x="7265670" y="2543175"/>
          <a:ext cx="138577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2439" name="Text Box 3"/>
        <xdr:cNvSpPr txBox="1">
          <a:spLocks noChangeArrowheads="1"/>
        </xdr:cNvSpPr>
      </xdr:nvSpPr>
      <xdr:spPr bwMode="auto">
        <a:xfrm>
          <a:off x="7265670" y="2543175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2440" name="Text Box 3"/>
        <xdr:cNvSpPr txBox="1">
          <a:spLocks noChangeArrowheads="1"/>
        </xdr:cNvSpPr>
      </xdr:nvSpPr>
      <xdr:spPr bwMode="auto">
        <a:xfrm>
          <a:off x="7265670" y="2543175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2441" name="Text Box 3"/>
        <xdr:cNvSpPr txBox="1">
          <a:spLocks noChangeArrowheads="1"/>
        </xdr:cNvSpPr>
      </xdr:nvSpPr>
      <xdr:spPr bwMode="auto">
        <a:xfrm>
          <a:off x="7265670" y="2543175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2442" name="Text Box 3"/>
        <xdr:cNvSpPr txBox="1">
          <a:spLocks noChangeArrowheads="1"/>
        </xdr:cNvSpPr>
      </xdr:nvSpPr>
      <xdr:spPr bwMode="auto">
        <a:xfrm>
          <a:off x="7265670" y="2543175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2443" name="Text Box 3"/>
        <xdr:cNvSpPr txBox="1">
          <a:spLocks noChangeArrowheads="1"/>
        </xdr:cNvSpPr>
      </xdr:nvSpPr>
      <xdr:spPr bwMode="auto">
        <a:xfrm>
          <a:off x="7265670" y="2543175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2444" name="Text Box 4"/>
        <xdr:cNvSpPr txBox="1">
          <a:spLocks noChangeArrowheads="1"/>
        </xdr:cNvSpPr>
      </xdr:nvSpPr>
      <xdr:spPr bwMode="auto">
        <a:xfrm>
          <a:off x="7277100" y="35052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2445" name="Text Box 4"/>
        <xdr:cNvSpPr txBox="1">
          <a:spLocks noChangeArrowheads="1"/>
        </xdr:cNvSpPr>
      </xdr:nvSpPr>
      <xdr:spPr bwMode="auto">
        <a:xfrm>
          <a:off x="7277100" y="35052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2446" name="Text Box 4"/>
        <xdr:cNvSpPr txBox="1">
          <a:spLocks noChangeArrowheads="1"/>
        </xdr:cNvSpPr>
      </xdr:nvSpPr>
      <xdr:spPr bwMode="auto">
        <a:xfrm>
          <a:off x="7277100" y="36957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2447" name="Text Box 4"/>
        <xdr:cNvSpPr txBox="1">
          <a:spLocks noChangeArrowheads="1"/>
        </xdr:cNvSpPr>
      </xdr:nvSpPr>
      <xdr:spPr bwMode="auto">
        <a:xfrm>
          <a:off x="7277100" y="36957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2448" name="Text Box 4"/>
        <xdr:cNvSpPr txBox="1">
          <a:spLocks noChangeArrowheads="1"/>
        </xdr:cNvSpPr>
      </xdr:nvSpPr>
      <xdr:spPr bwMode="auto">
        <a:xfrm>
          <a:off x="7267575" y="35052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2449" name="Text Box 4"/>
        <xdr:cNvSpPr txBox="1">
          <a:spLocks noChangeArrowheads="1"/>
        </xdr:cNvSpPr>
      </xdr:nvSpPr>
      <xdr:spPr bwMode="auto">
        <a:xfrm>
          <a:off x="7267575" y="35052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2450" name="Text Box 4"/>
        <xdr:cNvSpPr txBox="1">
          <a:spLocks noChangeArrowheads="1"/>
        </xdr:cNvSpPr>
      </xdr:nvSpPr>
      <xdr:spPr bwMode="auto">
        <a:xfrm>
          <a:off x="7267575" y="35052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2451" name="Text Box 4"/>
        <xdr:cNvSpPr txBox="1">
          <a:spLocks noChangeArrowheads="1"/>
        </xdr:cNvSpPr>
      </xdr:nvSpPr>
      <xdr:spPr bwMode="auto">
        <a:xfrm>
          <a:off x="7267575" y="35052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2452" name="Text Box 4"/>
        <xdr:cNvSpPr txBox="1">
          <a:spLocks noChangeArrowheads="1"/>
        </xdr:cNvSpPr>
      </xdr:nvSpPr>
      <xdr:spPr bwMode="auto">
        <a:xfrm>
          <a:off x="7267575" y="35052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2453" name="Text Box 4"/>
        <xdr:cNvSpPr txBox="1">
          <a:spLocks noChangeArrowheads="1"/>
        </xdr:cNvSpPr>
      </xdr:nvSpPr>
      <xdr:spPr bwMode="auto">
        <a:xfrm>
          <a:off x="7267575" y="35052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2454" name="Text Box 4"/>
        <xdr:cNvSpPr txBox="1">
          <a:spLocks noChangeArrowheads="1"/>
        </xdr:cNvSpPr>
      </xdr:nvSpPr>
      <xdr:spPr bwMode="auto">
        <a:xfrm>
          <a:off x="7267575" y="35052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2455" name="Text Box 4"/>
        <xdr:cNvSpPr txBox="1">
          <a:spLocks noChangeArrowheads="1"/>
        </xdr:cNvSpPr>
      </xdr:nvSpPr>
      <xdr:spPr bwMode="auto">
        <a:xfrm>
          <a:off x="7267575" y="35052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2456" name="Text Box 4"/>
        <xdr:cNvSpPr txBox="1">
          <a:spLocks noChangeArrowheads="1"/>
        </xdr:cNvSpPr>
      </xdr:nvSpPr>
      <xdr:spPr bwMode="auto">
        <a:xfrm>
          <a:off x="7267575" y="35052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2457" name="Text Box 4"/>
        <xdr:cNvSpPr txBox="1">
          <a:spLocks noChangeArrowheads="1"/>
        </xdr:cNvSpPr>
      </xdr:nvSpPr>
      <xdr:spPr bwMode="auto">
        <a:xfrm>
          <a:off x="7267575" y="3505200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2458" name="Text Box 4"/>
        <xdr:cNvSpPr txBox="1">
          <a:spLocks noChangeArrowheads="1"/>
        </xdr:cNvSpPr>
      </xdr:nvSpPr>
      <xdr:spPr bwMode="auto">
        <a:xfrm>
          <a:off x="7267575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2459" name="Text Box 4"/>
        <xdr:cNvSpPr txBox="1">
          <a:spLocks noChangeArrowheads="1"/>
        </xdr:cNvSpPr>
      </xdr:nvSpPr>
      <xdr:spPr bwMode="auto">
        <a:xfrm>
          <a:off x="7267575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2460" name="Text Box 4"/>
        <xdr:cNvSpPr txBox="1">
          <a:spLocks noChangeArrowheads="1"/>
        </xdr:cNvSpPr>
      </xdr:nvSpPr>
      <xdr:spPr bwMode="auto">
        <a:xfrm>
          <a:off x="7267575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2461" name="Text Box 4"/>
        <xdr:cNvSpPr txBox="1">
          <a:spLocks noChangeArrowheads="1"/>
        </xdr:cNvSpPr>
      </xdr:nvSpPr>
      <xdr:spPr bwMode="auto">
        <a:xfrm>
          <a:off x="7267575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2462" name="Text Box 4"/>
        <xdr:cNvSpPr txBox="1">
          <a:spLocks noChangeArrowheads="1"/>
        </xdr:cNvSpPr>
      </xdr:nvSpPr>
      <xdr:spPr bwMode="auto">
        <a:xfrm>
          <a:off x="7267575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2463" name="Text Box 4"/>
        <xdr:cNvSpPr txBox="1">
          <a:spLocks noChangeArrowheads="1"/>
        </xdr:cNvSpPr>
      </xdr:nvSpPr>
      <xdr:spPr bwMode="auto">
        <a:xfrm>
          <a:off x="7277100" y="36957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2464" name="Text Box 4"/>
        <xdr:cNvSpPr txBox="1">
          <a:spLocks noChangeArrowheads="1"/>
        </xdr:cNvSpPr>
      </xdr:nvSpPr>
      <xdr:spPr bwMode="auto">
        <a:xfrm>
          <a:off x="7267575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2465" name="Text Box 4"/>
        <xdr:cNvSpPr txBox="1">
          <a:spLocks noChangeArrowheads="1"/>
        </xdr:cNvSpPr>
      </xdr:nvSpPr>
      <xdr:spPr bwMode="auto">
        <a:xfrm>
          <a:off x="7286625" y="3695700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2466" name="Text Box 4"/>
        <xdr:cNvSpPr txBox="1">
          <a:spLocks noChangeArrowheads="1"/>
        </xdr:cNvSpPr>
      </xdr:nvSpPr>
      <xdr:spPr bwMode="auto">
        <a:xfrm>
          <a:off x="7267575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2467" name="Text Box 4"/>
        <xdr:cNvSpPr txBox="1">
          <a:spLocks noChangeArrowheads="1"/>
        </xdr:cNvSpPr>
      </xdr:nvSpPr>
      <xdr:spPr bwMode="auto">
        <a:xfrm>
          <a:off x="7267575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2468" name="Text Box 4"/>
        <xdr:cNvSpPr txBox="1">
          <a:spLocks noChangeArrowheads="1"/>
        </xdr:cNvSpPr>
      </xdr:nvSpPr>
      <xdr:spPr bwMode="auto">
        <a:xfrm>
          <a:off x="7277100" y="36957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2469" name="Text Box 4"/>
        <xdr:cNvSpPr txBox="1">
          <a:spLocks noChangeArrowheads="1"/>
        </xdr:cNvSpPr>
      </xdr:nvSpPr>
      <xdr:spPr bwMode="auto">
        <a:xfrm>
          <a:off x="7267575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2470" name="Text Box 4"/>
        <xdr:cNvSpPr txBox="1">
          <a:spLocks noChangeArrowheads="1"/>
        </xdr:cNvSpPr>
      </xdr:nvSpPr>
      <xdr:spPr bwMode="auto">
        <a:xfrm>
          <a:off x="7286625" y="3695700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2471" name="Text Box 4"/>
        <xdr:cNvSpPr txBox="1">
          <a:spLocks noChangeArrowheads="1"/>
        </xdr:cNvSpPr>
      </xdr:nvSpPr>
      <xdr:spPr bwMode="auto">
        <a:xfrm>
          <a:off x="7267575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2472" name="Text Box 4"/>
        <xdr:cNvSpPr txBox="1">
          <a:spLocks noChangeArrowheads="1"/>
        </xdr:cNvSpPr>
      </xdr:nvSpPr>
      <xdr:spPr bwMode="auto">
        <a:xfrm>
          <a:off x="7286625" y="3695700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2473" name="Text Box 4"/>
        <xdr:cNvSpPr txBox="1">
          <a:spLocks noChangeArrowheads="1"/>
        </xdr:cNvSpPr>
      </xdr:nvSpPr>
      <xdr:spPr bwMode="auto">
        <a:xfrm>
          <a:off x="7258050" y="3695700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2474" name="Text Box 4"/>
        <xdr:cNvSpPr txBox="1">
          <a:spLocks noChangeArrowheads="1"/>
        </xdr:cNvSpPr>
      </xdr:nvSpPr>
      <xdr:spPr bwMode="auto">
        <a:xfrm>
          <a:off x="7258050" y="3695700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2475" name="Text Box 4"/>
        <xdr:cNvSpPr txBox="1">
          <a:spLocks noChangeArrowheads="1"/>
        </xdr:cNvSpPr>
      </xdr:nvSpPr>
      <xdr:spPr bwMode="auto">
        <a:xfrm>
          <a:off x="7267575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476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477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478" name="Text Box 4"/>
        <xdr:cNvSpPr txBox="1">
          <a:spLocks noChangeArrowheads="1"/>
        </xdr:cNvSpPr>
      </xdr:nvSpPr>
      <xdr:spPr bwMode="auto">
        <a:xfrm>
          <a:off x="7277100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479" name="Text Box 4"/>
        <xdr:cNvSpPr txBox="1">
          <a:spLocks noChangeArrowheads="1"/>
        </xdr:cNvSpPr>
      </xdr:nvSpPr>
      <xdr:spPr bwMode="auto">
        <a:xfrm>
          <a:off x="7277100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2480" name="Text Box 4"/>
        <xdr:cNvSpPr txBox="1">
          <a:spLocks noChangeArrowheads="1"/>
        </xdr:cNvSpPr>
      </xdr:nvSpPr>
      <xdr:spPr bwMode="auto">
        <a:xfrm>
          <a:off x="7267575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2481" name="Text Box 4"/>
        <xdr:cNvSpPr txBox="1">
          <a:spLocks noChangeArrowheads="1"/>
        </xdr:cNvSpPr>
      </xdr:nvSpPr>
      <xdr:spPr bwMode="auto">
        <a:xfrm>
          <a:off x="7267575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2482" name="Text Box 4"/>
        <xdr:cNvSpPr txBox="1">
          <a:spLocks noChangeArrowheads="1"/>
        </xdr:cNvSpPr>
      </xdr:nvSpPr>
      <xdr:spPr bwMode="auto">
        <a:xfrm>
          <a:off x="7267575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2483" name="Text Box 4"/>
        <xdr:cNvSpPr txBox="1">
          <a:spLocks noChangeArrowheads="1"/>
        </xdr:cNvSpPr>
      </xdr:nvSpPr>
      <xdr:spPr bwMode="auto">
        <a:xfrm>
          <a:off x="7267575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2484" name="Text Box 4"/>
        <xdr:cNvSpPr txBox="1">
          <a:spLocks noChangeArrowheads="1"/>
        </xdr:cNvSpPr>
      </xdr:nvSpPr>
      <xdr:spPr bwMode="auto">
        <a:xfrm>
          <a:off x="7267575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2485" name="Text Box 4"/>
        <xdr:cNvSpPr txBox="1">
          <a:spLocks noChangeArrowheads="1"/>
        </xdr:cNvSpPr>
      </xdr:nvSpPr>
      <xdr:spPr bwMode="auto">
        <a:xfrm>
          <a:off x="7267575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2486" name="Text Box 4"/>
        <xdr:cNvSpPr txBox="1">
          <a:spLocks noChangeArrowheads="1"/>
        </xdr:cNvSpPr>
      </xdr:nvSpPr>
      <xdr:spPr bwMode="auto">
        <a:xfrm>
          <a:off x="7267575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2487" name="Text Box 4"/>
        <xdr:cNvSpPr txBox="1">
          <a:spLocks noChangeArrowheads="1"/>
        </xdr:cNvSpPr>
      </xdr:nvSpPr>
      <xdr:spPr bwMode="auto">
        <a:xfrm>
          <a:off x="7267575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2488" name="Text Box 4"/>
        <xdr:cNvSpPr txBox="1">
          <a:spLocks noChangeArrowheads="1"/>
        </xdr:cNvSpPr>
      </xdr:nvSpPr>
      <xdr:spPr bwMode="auto">
        <a:xfrm>
          <a:off x="7267575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2489" name="Text Box 4"/>
        <xdr:cNvSpPr txBox="1">
          <a:spLocks noChangeArrowheads="1"/>
        </xdr:cNvSpPr>
      </xdr:nvSpPr>
      <xdr:spPr bwMode="auto">
        <a:xfrm>
          <a:off x="7267575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490" name="Text Box 4"/>
        <xdr:cNvSpPr txBox="1">
          <a:spLocks noChangeArrowheads="1"/>
        </xdr:cNvSpPr>
      </xdr:nvSpPr>
      <xdr:spPr bwMode="auto">
        <a:xfrm>
          <a:off x="7267575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491" name="Text Box 4"/>
        <xdr:cNvSpPr txBox="1">
          <a:spLocks noChangeArrowheads="1"/>
        </xdr:cNvSpPr>
      </xdr:nvSpPr>
      <xdr:spPr bwMode="auto">
        <a:xfrm>
          <a:off x="7267575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133350</xdr:rowOff>
    </xdr:to>
    <xdr:sp macro="" textlink="">
      <xdr:nvSpPr>
        <xdr:cNvPr id="2492" name="Text Box 4"/>
        <xdr:cNvSpPr txBox="1">
          <a:spLocks noChangeArrowheads="1"/>
        </xdr:cNvSpPr>
      </xdr:nvSpPr>
      <xdr:spPr bwMode="auto">
        <a:xfrm>
          <a:off x="7267575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493" name="Text Box 4"/>
        <xdr:cNvSpPr txBox="1">
          <a:spLocks noChangeArrowheads="1"/>
        </xdr:cNvSpPr>
      </xdr:nvSpPr>
      <xdr:spPr bwMode="auto">
        <a:xfrm>
          <a:off x="7267575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2494" name="Text Box 4"/>
        <xdr:cNvSpPr txBox="1">
          <a:spLocks noChangeArrowheads="1"/>
        </xdr:cNvSpPr>
      </xdr:nvSpPr>
      <xdr:spPr bwMode="auto">
        <a:xfrm>
          <a:off x="7267575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2495" name="Text Box 4"/>
        <xdr:cNvSpPr txBox="1">
          <a:spLocks noChangeArrowheads="1"/>
        </xdr:cNvSpPr>
      </xdr:nvSpPr>
      <xdr:spPr bwMode="auto">
        <a:xfrm>
          <a:off x="7277100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2496" name="Text Box 4"/>
        <xdr:cNvSpPr txBox="1">
          <a:spLocks noChangeArrowheads="1"/>
        </xdr:cNvSpPr>
      </xdr:nvSpPr>
      <xdr:spPr bwMode="auto">
        <a:xfrm>
          <a:off x="7267575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2497" name="Text Box 4"/>
        <xdr:cNvSpPr txBox="1">
          <a:spLocks noChangeArrowheads="1"/>
        </xdr:cNvSpPr>
      </xdr:nvSpPr>
      <xdr:spPr bwMode="auto">
        <a:xfrm>
          <a:off x="7286625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2498" name="Text Box 4"/>
        <xdr:cNvSpPr txBox="1">
          <a:spLocks noChangeArrowheads="1"/>
        </xdr:cNvSpPr>
      </xdr:nvSpPr>
      <xdr:spPr bwMode="auto">
        <a:xfrm>
          <a:off x="7267575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2499" name="Text Box 4"/>
        <xdr:cNvSpPr txBox="1">
          <a:spLocks noChangeArrowheads="1"/>
        </xdr:cNvSpPr>
      </xdr:nvSpPr>
      <xdr:spPr bwMode="auto">
        <a:xfrm>
          <a:off x="7267575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2500" name="Text Box 4"/>
        <xdr:cNvSpPr txBox="1">
          <a:spLocks noChangeArrowheads="1"/>
        </xdr:cNvSpPr>
      </xdr:nvSpPr>
      <xdr:spPr bwMode="auto">
        <a:xfrm>
          <a:off x="7277100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2501" name="Text Box 4"/>
        <xdr:cNvSpPr txBox="1">
          <a:spLocks noChangeArrowheads="1"/>
        </xdr:cNvSpPr>
      </xdr:nvSpPr>
      <xdr:spPr bwMode="auto">
        <a:xfrm>
          <a:off x="7267575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2502" name="Text Box 4"/>
        <xdr:cNvSpPr txBox="1">
          <a:spLocks noChangeArrowheads="1"/>
        </xdr:cNvSpPr>
      </xdr:nvSpPr>
      <xdr:spPr bwMode="auto">
        <a:xfrm>
          <a:off x="7286625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2503" name="Text Box 4"/>
        <xdr:cNvSpPr txBox="1">
          <a:spLocks noChangeArrowheads="1"/>
        </xdr:cNvSpPr>
      </xdr:nvSpPr>
      <xdr:spPr bwMode="auto">
        <a:xfrm>
          <a:off x="7267575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504" name="Text Box 4"/>
        <xdr:cNvSpPr txBox="1">
          <a:spLocks noChangeArrowheads="1"/>
        </xdr:cNvSpPr>
      </xdr:nvSpPr>
      <xdr:spPr bwMode="auto">
        <a:xfrm>
          <a:off x="7286625" y="3695700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505" name="Text Box 4"/>
        <xdr:cNvSpPr txBox="1">
          <a:spLocks noChangeArrowheads="1"/>
        </xdr:cNvSpPr>
      </xdr:nvSpPr>
      <xdr:spPr bwMode="auto">
        <a:xfrm>
          <a:off x="7258050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506" name="Text Box 4"/>
        <xdr:cNvSpPr txBox="1">
          <a:spLocks noChangeArrowheads="1"/>
        </xdr:cNvSpPr>
      </xdr:nvSpPr>
      <xdr:spPr bwMode="auto">
        <a:xfrm>
          <a:off x="7258050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507" name="Text Box 4"/>
        <xdr:cNvSpPr txBox="1">
          <a:spLocks noChangeArrowheads="1"/>
        </xdr:cNvSpPr>
      </xdr:nvSpPr>
      <xdr:spPr bwMode="auto">
        <a:xfrm>
          <a:off x="7267575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508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509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510" name="Text Box 4"/>
        <xdr:cNvSpPr txBox="1">
          <a:spLocks noChangeArrowheads="1"/>
        </xdr:cNvSpPr>
      </xdr:nvSpPr>
      <xdr:spPr bwMode="auto">
        <a:xfrm>
          <a:off x="7277100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511" name="Text Box 4"/>
        <xdr:cNvSpPr txBox="1">
          <a:spLocks noChangeArrowheads="1"/>
        </xdr:cNvSpPr>
      </xdr:nvSpPr>
      <xdr:spPr bwMode="auto">
        <a:xfrm>
          <a:off x="7277100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2512" name="Text Box 4"/>
        <xdr:cNvSpPr txBox="1">
          <a:spLocks noChangeArrowheads="1"/>
        </xdr:cNvSpPr>
      </xdr:nvSpPr>
      <xdr:spPr bwMode="auto">
        <a:xfrm>
          <a:off x="7267575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2513" name="Text Box 4"/>
        <xdr:cNvSpPr txBox="1">
          <a:spLocks noChangeArrowheads="1"/>
        </xdr:cNvSpPr>
      </xdr:nvSpPr>
      <xdr:spPr bwMode="auto">
        <a:xfrm>
          <a:off x="7267575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2514" name="Text Box 4"/>
        <xdr:cNvSpPr txBox="1">
          <a:spLocks noChangeArrowheads="1"/>
        </xdr:cNvSpPr>
      </xdr:nvSpPr>
      <xdr:spPr bwMode="auto">
        <a:xfrm>
          <a:off x="7267575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2515" name="Text Box 4"/>
        <xdr:cNvSpPr txBox="1">
          <a:spLocks noChangeArrowheads="1"/>
        </xdr:cNvSpPr>
      </xdr:nvSpPr>
      <xdr:spPr bwMode="auto">
        <a:xfrm>
          <a:off x="7267575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2516" name="Text Box 4"/>
        <xdr:cNvSpPr txBox="1">
          <a:spLocks noChangeArrowheads="1"/>
        </xdr:cNvSpPr>
      </xdr:nvSpPr>
      <xdr:spPr bwMode="auto">
        <a:xfrm>
          <a:off x="7267575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2517" name="Text Box 4"/>
        <xdr:cNvSpPr txBox="1">
          <a:spLocks noChangeArrowheads="1"/>
        </xdr:cNvSpPr>
      </xdr:nvSpPr>
      <xdr:spPr bwMode="auto">
        <a:xfrm>
          <a:off x="7267575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2518" name="Text Box 4"/>
        <xdr:cNvSpPr txBox="1">
          <a:spLocks noChangeArrowheads="1"/>
        </xdr:cNvSpPr>
      </xdr:nvSpPr>
      <xdr:spPr bwMode="auto">
        <a:xfrm>
          <a:off x="7267575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2519" name="Text Box 4"/>
        <xdr:cNvSpPr txBox="1">
          <a:spLocks noChangeArrowheads="1"/>
        </xdr:cNvSpPr>
      </xdr:nvSpPr>
      <xdr:spPr bwMode="auto">
        <a:xfrm>
          <a:off x="7267575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2520" name="Text Box 4"/>
        <xdr:cNvSpPr txBox="1">
          <a:spLocks noChangeArrowheads="1"/>
        </xdr:cNvSpPr>
      </xdr:nvSpPr>
      <xdr:spPr bwMode="auto">
        <a:xfrm>
          <a:off x="7267575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2521" name="Text Box 4"/>
        <xdr:cNvSpPr txBox="1">
          <a:spLocks noChangeArrowheads="1"/>
        </xdr:cNvSpPr>
      </xdr:nvSpPr>
      <xdr:spPr bwMode="auto">
        <a:xfrm>
          <a:off x="7267575" y="3505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522" name="Text Box 4"/>
        <xdr:cNvSpPr txBox="1">
          <a:spLocks noChangeArrowheads="1"/>
        </xdr:cNvSpPr>
      </xdr:nvSpPr>
      <xdr:spPr bwMode="auto">
        <a:xfrm>
          <a:off x="7267575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523" name="Text Box 4"/>
        <xdr:cNvSpPr txBox="1">
          <a:spLocks noChangeArrowheads="1"/>
        </xdr:cNvSpPr>
      </xdr:nvSpPr>
      <xdr:spPr bwMode="auto">
        <a:xfrm>
          <a:off x="7267575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133350</xdr:rowOff>
    </xdr:to>
    <xdr:sp macro="" textlink="">
      <xdr:nvSpPr>
        <xdr:cNvPr id="2524" name="Text Box 4"/>
        <xdr:cNvSpPr txBox="1">
          <a:spLocks noChangeArrowheads="1"/>
        </xdr:cNvSpPr>
      </xdr:nvSpPr>
      <xdr:spPr bwMode="auto">
        <a:xfrm>
          <a:off x="7267575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525" name="Text Box 4"/>
        <xdr:cNvSpPr txBox="1">
          <a:spLocks noChangeArrowheads="1"/>
        </xdr:cNvSpPr>
      </xdr:nvSpPr>
      <xdr:spPr bwMode="auto">
        <a:xfrm>
          <a:off x="7267575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2526" name="Text Box 4"/>
        <xdr:cNvSpPr txBox="1">
          <a:spLocks noChangeArrowheads="1"/>
        </xdr:cNvSpPr>
      </xdr:nvSpPr>
      <xdr:spPr bwMode="auto">
        <a:xfrm>
          <a:off x="7267575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2527" name="Text Box 4"/>
        <xdr:cNvSpPr txBox="1">
          <a:spLocks noChangeArrowheads="1"/>
        </xdr:cNvSpPr>
      </xdr:nvSpPr>
      <xdr:spPr bwMode="auto">
        <a:xfrm>
          <a:off x="7277100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2528" name="Text Box 4"/>
        <xdr:cNvSpPr txBox="1">
          <a:spLocks noChangeArrowheads="1"/>
        </xdr:cNvSpPr>
      </xdr:nvSpPr>
      <xdr:spPr bwMode="auto">
        <a:xfrm>
          <a:off x="7267575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2529" name="Text Box 4"/>
        <xdr:cNvSpPr txBox="1">
          <a:spLocks noChangeArrowheads="1"/>
        </xdr:cNvSpPr>
      </xdr:nvSpPr>
      <xdr:spPr bwMode="auto">
        <a:xfrm>
          <a:off x="7286625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2530" name="Text Box 4"/>
        <xdr:cNvSpPr txBox="1">
          <a:spLocks noChangeArrowheads="1"/>
        </xdr:cNvSpPr>
      </xdr:nvSpPr>
      <xdr:spPr bwMode="auto">
        <a:xfrm>
          <a:off x="7267575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2531" name="Text Box 4"/>
        <xdr:cNvSpPr txBox="1">
          <a:spLocks noChangeArrowheads="1"/>
        </xdr:cNvSpPr>
      </xdr:nvSpPr>
      <xdr:spPr bwMode="auto">
        <a:xfrm>
          <a:off x="7267575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2532" name="Text Box 4"/>
        <xdr:cNvSpPr txBox="1">
          <a:spLocks noChangeArrowheads="1"/>
        </xdr:cNvSpPr>
      </xdr:nvSpPr>
      <xdr:spPr bwMode="auto">
        <a:xfrm>
          <a:off x="7277100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2533" name="Text Box 4"/>
        <xdr:cNvSpPr txBox="1">
          <a:spLocks noChangeArrowheads="1"/>
        </xdr:cNvSpPr>
      </xdr:nvSpPr>
      <xdr:spPr bwMode="auto">
        <a:xfrm>
          <a:off x="7267575" y="3695700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2534" name="Text Box 4"/>
        <xdr:cNvSpPr txBox="1">
          <a:spLocks noChangeArrowheads="1"/>
        </xdr:cNvSpPr>
      </xdr:nvSpPr>
      <xdr:spPr bwMode="auto">
        <a:xfrm>
          <a:off x="7286625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2535" name="Text Box 4"/>
        <xdr:cNvSpPr txBox="1">
          <a:spLocks noChangeArrowheads="1"/>
        </xdr:cNvSpPr>
      </xdr:nvSpPr>
      <xdr:spPr bwMode="auto">
        <a:xfrm>
          <a:off x="7267575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536" name="Text Box 4"/>
        <xdr:cNvSpPr txBox="1">
          <a:spLocks noChangeArrowheads="1"/>
        </xdr:cNvSpPr>
      </xdr:nvSpPr>
      <xdr:spPr bwMode="auto">
        <a:xfrm>
          <a:off x="7286625" y="3695700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537" name="Text Box 4"/>
        <xdr:cNvSpPr txBox="1">
          <a:spLocks noChangeArrowheads="1"/>
        </xdr:cNvSpPr>
      </xdr:nvSpPr>
      <xdr:spPr bwMode="auto">
        <a:xfrm>
          <a:off x="7258050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538" name="Text Box 4"/>
        <xdr:cNvSpPr txBox="1">
          <a:spLocks noChangeArrowheads="1"/>
        </xdr:cNvSpPr>
      </xdr:nvSpPr>
      <xdr:spPr bwMode="auto">
        <a:xfrm>
          <a:off x="7258050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539" name="Text Box 4"/>
        <xdr:cNvSpPr txBox="1">
          <a:spLocks noChangeArrowheads="1"/>
        </xdr:cNvSpPr>
      </xdr:nvSpPr>
      <xdr:spPr bwMode="auto">
        <a:xfrm>
          <a:off x="7267575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66675</xdr:colOff>
      <xdr:row>17</xdr:row>
      <xdr:rowOff>133350</xdr:rowOff>
    </xdr:to>
    <xdr:sp macro="" textlink="">
      <xdr:nvSpPr>
        <xdr:cNvPr id="2540" name="Text Box 4"/>
        <xdr:cNvSpPr txBox="1">
          <a:spLocks noChangeArrowheads="1"/>
        </xdr:cNvSpPr>
      </xdr:nvSpPr>
      <xdr:spPr bwMode="auto">
        <a:xfrm>
          <a:off x="7277100" y="3505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66675</xdr:colOff>
      <xdr:row>17</xdr:row>
      <xdr:rowOff>133350</xdr:rowOff>
    </xdr:to>
    <xdr:sp macro="" textlink="">
      <xdr:nvSpPr>
        <xdr:cNvPr id="2541" name="Text Box 4"/>
        <xdr:cNvSpPr txBox="1">
          <a:spLocks noChangeArrowheads="1"/>
        </xdr:cNvSpPr>
      </xdr:nvSpPr>
      <xdr:spPr bwMode="auto">
        <a:xfrm>
          <a:off x="7277100" y="3505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66675</xdr:colOff>
      <xdr:row>18</xdr:row>
      <xdr:rowOff>133350</xdr:rowOff>
    </xdr:to>
    <xdr:sp macro="" textlink="">
      <xdr:nvSpPr>
        <xdr:cNvPr id="2542" name="Text Box 4"/>
        <xdr:cNvSpPr txBox="1">
          <a:spLocks noChangeArrowheads="1"/>
        </xdr:cNvSpPr>
      </xdr:nvSpPr>
      <xdr:spPr bwMode="auto">
        <a:xfrm>
          <a:off x="7277100" y="36957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66675</xdr:colOff>
      <xdr:row>18</xdr:row>
      <xdr:rowOff>133350</xdr:rowOff>
    </xdr:to>
    <xdr:sp macro="" textlink="">
      <xdr:nvSpPr>
        <xdr:cNvPr id="2543" name="Text Box 4"/>
        <xdr:cNvSpPr txBox="1">
          <a:spLocks noChangeArrowheads="1"/>
        </xdr:cNvSpPr>
      </xdr:nvSpPr>
      <xdr:spPr bwMode="auto">
        <a:xfrm>
          <a:off x="7277100" y="36957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2544" name="Text Box 4"/>
        <xdr:cNvSpPr txBox="1">
          <a:spLocks noChangeArrowheads="1"/>
        </xdr:cNvSpPr>
      </xdr:nvSpPr>
      <xdr:spPr bwMode="auto">
        <a:xfrm>
          <a:off x="7267575" y="3505200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2545" name="Text Box 4"/>
        <xdr:cNvSpPr txBox="1">
          <a:spLocks noChangeArrowheads="1"/>
        </xdr:cNvSpPr>
      </xdr:nvSpPr>
      <xdr:spPr bwMode="auto">
        <a:xfrm>
          <a:off x="7267575" y="3505200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2546" name="Text Box 4"/>
        <xdr:cNvSpPr txBox="1">
          <a:spLocks noChangeArrowheads="1"/>
        </xdr:cNvSpPr>
      </xdr:nvSpPr>
      <xdr:spPr bwMode="auto">
        <a:xfrm>
          <a:off x="7267575" y="3505200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2547" name="Text Box 4"/>
        <xdr:cNvSpPr txBox="1">
          <a:spLocks noChangeArrowheads="1"/>
        </xdr:cNvSpPr>
      </xdr:nvSpPr>
      <xdr:spPr bwMode="auto">
        <a:xfrm>
          <a:off x="7267575" y="3505200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2548" name="Text Box 4"/>
        <xdr:cNvSpPr txBox="1">
          <a:spLocks noChangeArrowheads="1"/>
        </xdr:cNvSpPr>
      </xdr:nvSpPr>
      <xdr:spPr bwMode="auto">
        <a:xfrm>
          <a:off x="7267575" y="3505200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2549" name="Text Box 4"/>
        <xdr:cNvSpPr txBox="1">
          <a:spLocks noChangeArrowheads="1"/>
        </xdr:cNvSpPr>
      </xdr:nvSpPr>
      <xdr:spPr bwMode="auto">
        <a:xfrm>
          <a:off x="7267575" y="3505200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2550" name="Text Box 4"/>
        <xdr:cNvSpPr txBox="1">
          <a:spLocks noChangeArrowheads="1"/>
        </xdr:cNvSpPr>
      </xdr:nvSpPr>
      <xdr:spPr bwMode="auto">
        <a:xfrm>
          <a:off x="7267575" y="3505200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2551" name="Text Box 4"/>
        <xdr:cNvSpPr txBox="1">
          <a:spLocks noChangeArrowheads="1"/>
        </xdr:cNvSpPr>
      </xdr:nvSpPr>
      <xdr:spPr bwMode="auto">
        <a:xfrm>
          <a:off x="7267575" y="3505200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2552" name="Text Box 4"/>
        <xdr:cNvSpPr txBox="1">
          <a:spLocks noChangeArrowheads="1"/>
        </xdr:cNvSpPr>
      </xdr:nvSpPr>
      <xdr:spPr bwMode="auto">
        <a:xfrm>
          <a:off x="7267575" y="3505200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2553" name="Text Box 4"/>
        <xdr:cNvSpPr txBox="1">
          <a:spLocks noChangeArrowheads="1"/>
        </xdr:cNvSpPr>
      </xdr:nvSpPr>
      <xdr:spPr bwMode="auto">
        <a:xfrm>
          <a:off x="7267575" y="3505200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104775</xdr:colOff>
      <xdr:row>18</xdr:row>
      <xdr:rowOff>133350</xdr:rowOff>
    </xdr:to>
    <xdr:sp macro="" textlink="">
      <xdr:nvSpPr>
        <xdr:cNvPr id="2554" name="Text Box 4"/>
        <xdr:cNvSpPr txBox="1">
          <a:spLocks noChangeArrowheads="1"/>
        </xdr:cNvSpPr>
      </xdr:nvSpPr>
      <xdr:spPr bwMode="auto">
        <a:xfrm>
          <a:off x="7267575" y="36957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2555" name="Text Box 4"/>
        <xdr:cNvSpPr txBox="1">
          <a:spLocks noChangeArrowheads="1"/>
        </xdr:cNvSpPr>
      </xdr:nvSpPr>
      <xdr:spPr bwMode="auto">
        <a:xfrm>
          <a:off x="7267575" y="3695700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2556" name="Text Box 4"/>
        <xdr:cNvSpPr txBox="1">
          <a:spLocks noChangeArrowheads="1"/>
        </xdr:cNvSpPr>
      </xdr:nvSpPr>
      <xdr:spPr bwMode="auto">
        <a:xfrm>
          <a:off x="7267575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2557" name="Text Box 4"/>
        <xdr:cNvSpPr txBox="1">
          <a:spLocks noChangeArrowheads="1"/>
        </xdr:cNvSpPr>
      </xdr:nvSpPr>
      <xdr:spPr bwMode="auto">
        <a:xfrm>
          <a:off x="7267575" y="3695700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2558" name="Text Box 4"/>
        <xdr:cNvSpPr txBox="1">
          <a:spLocks noChangeArrowheads="1"/>
        </xdr:cNvSpPr>
      </xdr:nvSpPr>
      <xdr:spPr bwMode="auto">
        <a:xfrm>
          <a:off x="7267575" y="36957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2559" name="Text Box 4"/>
        <xdr:cNvSpPr txBox="1">
          <a:spLocks noChangeArrowheads="1"/>
        </xdr:cNvSpPr>
      </xdr:nvSpPr>
      <xdr:spPr bwMode="auto">
        <a:xfrm>
          <a:off x="7277100" y="36957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2560" name="Text Box 4"/>
        <xdr:cNvSpPr txBox="1">
          <a:spLocks noChangeArrowheads="1"/>
        </xdr:cNvSpPr>
      </xdr:nvSpPr>
      <xdr:spPr bwMode="auto">
        <a:xfrm>
          <a:off x="7267575" y="36957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2561" name="Text Box 4"/>
        <xdr:cNvSpPr txBox="1">
          <a:spLocks noChangeArrowheads="1"/>
        </xdr:cNvSpPr>
      </xdr:nvSpPr>
      <xdr:spPr bwMode="auto">
        <a:xfrm>
          <a:off x="7286625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2562" name="Text Box 4"/>
        <xdr:cNvSpPr txBox="1">
          <a:spLocks noChangeArrowheads="1"/>
        </xdr:cNvSpPr>
      </xdr:nvSpPr>
      <xdr:spPr bwMode="auto">
        <a:xfrm>
          <a:off x="7267575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2563" name="Text Box 4"/>
        <xdr:cNvSpPr txBox="1">
          <a:spLocks noChangeArrowheads="1"/>
        </xdr:cNvSpPr>
      </xdr:nvSpPr>
      <xdr:spPr bwMode="auto">
        <a:xfrm>
          <a:off x="7267575" y="36957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2564" name="Text Box 4"/>
        <xdr:cNvSpPr txBox="1">
          <a:spLocks noChangeArrowheads="1"/>
        </xdr:cNvSpPr>
      </xdr:nvSpPr>
      <xdr:spPr bwMode="auto">
        <a:xfrm>
          <a:off x="7277100" y="36957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2565" name="Text Box 4"/>
        <xdr:cNvSpPr txBox="1">
          <a:spLocks noChangeArrowheads="1"/>
        </xdr:cNvSpPr>
      </xdr:nvSpPr>
      <xdr:spPr bwMode="auto">
        <a:xfrm>
          <a:off x="7267575" y="36957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2566" name="Text Box 4"/>
        <xdr:cNvSpPr txBox="1">
          <a:spLocks noChangeArrowheads="1"/>
        </xdr:cNvSpPr>
      </xdr:nvSpPr>
      <xdr:spPr bwMode="auto">
        <a:xfrm>
          <a:off x="7286625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2567" name="Text Box 4"/>
        <xdr:cNvSpPr txBox="1">
          <a:spLocks noChangeArrowheads="1"/>
        </xdr:cNvSpPr>
      </xdr:nvSpPr>
      <xdr:spPr bwMode="auto">
        <a:xfrm>
          <a:off x="7267575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2568" name="Text Box 4"/>
        <xdr:cNvSpPr txBox="1">
          <a:spLocks noChangeArrowheads="1"/>
        </xdr:cNvSpPr>
      </xdr:nvSpPr>
      <xdr:spPr bwMode="auto">
        <a:xfrm>
          <a:off x="7286625" y="3695700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2569" name="Text Box 4"/>
        <xdr:cNvSpPr txBox="1">
          <a:spLocks noChangeArrowheads="1"/>
        </xdr:cNvSpPr>
      </xdr:nvSpPr>
      <xdr:spPr bwMode="auto">
        <a:xfrm>
          <a:off x="7258050" y="36957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2570" name="Text Box 4"/>
        <xdr:cNvSpPr txBox="1">
          <a:spLocks noChangeArrowheads="1"/>
        </xdr:cNvSpPr>
      </xdr:nvSpPr>
      <xdr:spPr bwMode="auto">
        <a:xfrm>
          <a:off x="7258050" y="36957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85725</xdr:colOff>
      <xdr:row>18</xdr:row>
      <xdr:rowOff>133350</xdr:rowOff>
    </xdr:to>
    <xdr:sp macro="" textlink="">
      <xdr:nvSpPr>
        <xdr:cNvPr id="2571" name="Text Box 4"/>
        <xdr:cNvSpPr txBox="1">
          <a:spLocks noChangeArrowheads="1"/>
        </xdr:cNvSpPr>
      </xdr:nvSpPr>
      <xdr:spPr bwMode="auto">
        <a:xfrm>
          <a:off x="7267575" y="3695700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2572" name="Text Box 4"/>
        <xdr:cNvSpPr txBox="1">
          <a:spLocks noChangeArrowheads="1"/>
        </xdr:cNvSpPr>
      </xdr:nvSpPr>
      <xdr:spPr bwMode="auto">
        <a:xfrm>
          <a:off x="7277100" y="3505200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2573" name="Text Box 4"/>
        <xdr:cNvSpPr txBox="1">
          <a:spLocks noChangeArrowheads="1"/>
        </xdr:cNvSpPr>
      </xdr:nvSpPr>
      <xdr:spPr bwMode="auto">
        <a:xfrm>
          <a:off x="7277100" y="3505200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2574" name="Text Box 4"/>
        <xdr:cNvSpPr txBox="1">
          <a:spLocks noChangeArrowheads="1"/>
        </xdr:cNvSpPr>
      </xdr:nvSpPr>
      <xdr:spPr bwMode="auto">
        <a:xfrm>
          <a:off x="7277100" y="3695700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2575" name="Text Box 4"/>
        <xdr:cNvSpPr txBox="1">
          <a:spLocks noChangeArrowheads="1"/>
        </xdr:cNvSpPr>
      </xdr:nvSpPr>
      <xdr:spPr bwMode="auto">
        <a:xfrm>
          <a:off x="7277100" y="3695700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2576" name="Text Box 4"/>
        <xdr:cNvSpPr txBox="1">
          <a:spLocks noChangeArrowheads="1"/>
        </xdr:cNvSpPr>
      </xdr:nvSpPr>
      <xdr:spPr bwMode="auto">
        <a:xfrm>
          <a:off x="7267575" y="3505200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2577" name="Text Box 4"/>
        <xdr:cNvSpPr txBox="1">
          <a:spLocks noChangeArrowheads="1"/>
        </xdr:cNvSpPr>
      </xdr:nvSpPr>
      <xdr:spPr bwMode="auto">
        <a:xfrm>
          <a:off x="7267575" y="3505200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2578" name="Text Box 4"/>
        <xdr:cNvSpPr txBox="1">
          <a:spLocks noChangeArrowheads="1"/>
        </xdr:cNvSpPr>
      </xdr:nvSpPr>
      <xdr:spPr bwMode="auto">
        <a:xfrm>
          <a:off x="7267575" y="3505200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2579" name="Text Box 4"/>
        <xdr:cNvSpPr txBox="1">
          <a:spLocks noChangeArrowheads="1"/>
        </xdr:cNvSpPr>
      </xdr:nvSpPr>
      <xdr:spPr bwMode="auto">
        <a:xfrm>
          <a:off x="7267575" y="3505200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2580" name="Text Box 4"/>
        <xdr:cNvSpPr txBox="1">
          <a:spLocks noChangeArrowheads="1"/>
        </xdr:cNvSpPr>
      </xdr:nvSpPr>
      <xdr:spPr bwMode="auto">
        <a:xfrm>
          <a:off x="7267575" y="3505200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2581" name="Text Box 4"/>
        <xdr:cNvSpPr txBox="1">
          <a:spLocks noChangeArrowheads="1"/>
        </xdr:cNvSpPr>
      </xdr:nvSpPr>
      <xdr:spPr bwMode="auto">
        <a:xfrm>
          <a:off x="7267575" y="3505200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2582" name="Text Box 4"/>
        <xdr:cNvSpPr txBox="1">
          <a:spLocks noChangeArrowheads="1"/>
        </xdr:cNvSpPr>
      </xdr:nvSpPr>
      <xdr:spPr bwMode="auto">
        <a:xfrm>
          <a:off x="7267575" y="3505200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2583" name="Text Box 4"/>
        <xdr:cNvSpPr txBox="1">
          <a:spLocks noChangeArrowheads="1"/>
        </xdr:cNvSpPr>
      </xdr:nvSpPr>
      <xdr:spPr bwMode="auto">
        <a:xfrm>
          <a:off x="7267575" y="3505200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2584" name="Text Box 4"/>
        <xdr:cNvSpPr txBox="1">
          <a:spLocks noChangeArrowheads="1"/>
        </xdr:cNvSpPr>
      </xdr:nvSpPr>
      <xdr:spPr bwMode="auto">
        <a:xfrm>
          <a:off x="7267575" y="3505200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2585" name="Text Box 4"/>
        <xdr:cNvSpPr txBox="1">
          <a:spLocks noChangeArrowheads="1"/>
        </xdr:cNvSpPr>
      </xdr:nvSpPr>
      <xdr:spPr bwMode="auto">
        <a:xfrm>
          <a:off x="7267575" y="3505200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2586" name="Text Box 4"/>
        <xdr:cNvSpPr txBox="1">
          <a:spLocks noChangeArrowheads="1"/>
        </xdr:cNvSpPr>
      </xdr:nvSpPr>
      <xdr:spPr bwMode="auto">
        <a:xfrm>
          <a:off x="7267575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2587" name="Text Box 4"/>
        <xdr:cNvSpPr txBox="1">
          <a:spLocks noChangeArrowheads="1"/>
        </xdr:cNvSpPr>
      </xdr:nvSpPr>
      <xdr:spPr bwMode="auto">
        <a:xfrm>
          <a:off x="7267575" y="36957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142875</xdr:colOff>
      <xdr:row>18</xdr:row>
      <xdr:rowOff>133350</xdr:rowOff>
    </xdr:to>
    <xdr:sp macro="" textlink="">
      <xdr:nvSpPr>
        <xdr:cNvPr id="2588" name="Text Box 4"/>
        <xdr:cNvSpPr txBox="1">
          <a:spLocks noChangeArrowheads="1"/>
        </xdr:cNvSpPr>
      </xdr:nvSpPr>
      <xdr:spPr bwMode="auto">
        <a:xfrm>
          <a:off x="7267575" y="3695700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2589" name="Text Box 4"/>
        <xdr:cNvSpPr txBox="1">
          <a:spLocks noChangeArrowheads="1"/>
        </xdr:cNvSpPr>
      </xdr:nvSpPr>
      <xdr:spPr bwMode="auto">
        <a:xfrm>
          <a:off x="7267575" y="36957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2590" name="Text Box 4"/>
        <xdr:cNvSpPr txBox="1">
          <a:spLocks noChangeArrowheads="1"/>
        </xdr:cNvSpPr>
      </xdr:nvSpPr>
      <xdr:spPr bwMode="auto">
        <a:xfrm>
          <a:off x="7267575" y="3695700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2591" name="Text Box 4"/>
        <xdr:cNvSpPr txBox="1">
          <a:spLocks noChangeArrowheads="1"/>
        </xdr:cNvSpPr>
      </xdr:nvSpPr>
      <xdr:spPr bwMode="auto">
        <a:xfrm>
          <a:off x="7277100" y="3695700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2592" name="Text Box 4"/>
        <xdr:cNvSpPr txBox="1">
          <a:spLocks noChangeArrowheads="1"/>
        </xdr:cNvSpPr>
      </xdr:nvSpPr>
      <xdr:spPr bwMode="auto">
        <a:xfrm>
          <a:off x="7267575" y="3695700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2593" name="Text Box 4"/>
        <xdr:cNvSpPr txBox="1">
          <a:spLocks noChangeArrowheads="1"/>
        </xdr:cNvSpPr>
      </xdr:nvSpPr>
      <xdr:spPr bwMode="auto">
        <a:xfrm>
          <a:off x="7286625" y="3695700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2594" name="Text Box 4"/>
        <xdr:cNvSpPr txBox="1">
          <a:spLocks noChangeArrowheads="1"/>
        </xdr:cNvSpPr>
      </xdr:nvSpPr>
      <xdr:spPr bwMode="auto">
        <a:xfrm>
          <a:off x="7267575" y="3695700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2595" name="Text Box 4"/>
        <xdr:cNvSpPr txBox="1">
          <a:spLocks noChangeArrowheads="1"/>
        </xdr:cNvSpPr>
      </xdr:nvSpPr>
      <xdr:spPr bwMode="auto">
        <a:xfrm>
          <a:off x="7267575" y="3695700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2596" name="Text Box 4"/>
        <xdr:cNvSpPr txBox="1">
          <a:spLocks noChangeArrowheads="1"/>
        </xdr:cNvSpPr>
      </xdr:nvSpPr>
      <xdr:spPr bwMode="auto">
        <a:xfrm>
          <a:off x="7277100" y="3695700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2597" name="Text Box 4"/>
        <xdr:cNvSpPr txBox="1">
          <a:spLocks noChangeArrowheads="1"/>
        </xdr:cNvSpPr>
      </xdr:nvSpPr>
      <xdr:spPr bwMode="auto">
        <a:xfrm>
          <a:off x="7267575" y="3695700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2598" name="Text Box 4"/>
        <xdr:cNvSpPr txBox="1">
          <a:spLocks noChangeArrowheads="1"/>
        </xdr:cNvSpPr>
      </xdr:nvSpPr>
      <xdr:spPr bwMode="auto">
        <a:xfrm>
          <a:off x="7286625" y="3695700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2599" name="Text Box 4"/>
        <xdr:cNvSpPr txBox="1">
          <a:spLocks noChangeArrowheads="1"/>
        </xdr:cNvSpPr>
      </xdr:nvSpPr>
      <xdr:spPr bwMode="auto">
        <a:xfrm>
          <a:off x="7267575" y="3695700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2600" name="Text Box 4"/>
        <xdr:cNvSpPr txBox="1">
          <a:spLocks noChangeArrowheads="1"/>
        </xdr:cNvSpPr>
      </xdr:nvSpPr>
      <xdr:spPr bwMode="auto">
        <a:xfrm>
          <a:off x="7286625" y="36957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2601" name="Text Box 4"/>
        <xdr:cNvSpPr txBox="1">
          <a:spLocks noChangeArrowheads="1"/>
        </xdr:cNvSpPr>
      </xdr:nvSpPr>
      <xdr:spPr bwMode="auto">
        <a:xfrm>
          <a:off x="7258050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2602" name="Text Box 4"/>
        <xdr:cNvSpPr txBox="1">
          <a:spLocks noChangeArrowheads="1"/>
        </xdr:cNvSpPr>
      </xdr:nvSpPr>
      <xdr:spPr bwMode="auto">
        <a:xfrm>
          <a:off x="7258050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2603" name="Text Box 4"/>
        <xdr:cNvSpPr txBox="1">
          <a:spLocks noChangeArrowheads="1"/>
        </xdr:cNvSpPr>
      </xdr:nvSpPr>
      <xdr:spPr bwMode="auto">
        <a:xfrm>
          <a:off x="7267575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533400</xdr:colOff>
      <xdr:row>17</xdr:row>
      <xdr:rowOff>133350</xdr:rowOff>
    </xdr:to>
    <xdr:sp macro="" textlink="">
      <xdr:nvSpPr>
        <xdr:cNvPr id="2604" name="Text Box 4"/>
        <xdr:cNvSpPr txBox="1">
          <a:spLocks noChangeArrowheads="1"/>
        </xdr:cNvSpPr>
      </xdr:nvSpPr>
      <xdr:spPr bwMode="auto">
        <a:xfrm>
          <a:off x="7277100" y="35052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533400</xdr:colOff>
      <xdr:row>17</xdr:row>
      <xdr:rowOff>133350</xdr:rowOff>
    </xdr:to>
    <xdr:sp macro="" textlink="">
      <xdr:nvSpPr>
        <xdr:cNvPr id="2605" name="Text Box 4"/>
        <xdr:cNvSpPr txBox="1">
          <a:spLocks noChangeArrowheads="1"/>
        </xdr:cNvSpPr>
      </xdr:nvSpPr>
      <xdr:spPr bwMode="auto">
        <a:xfrm>
          <a:off x="7277100" y="35052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2606" name="Text Box 4"/>
        <xdr:cNvSpPr txBox="1">
          <a:spLocks noChangeArrowheads="1"/>
        </xdr:cNvSpPr>
      </xdr:nvSpPr>
      <xdr:spPr bwMode="auto">
        <a:xfrm>
          <a:off x="7277100" y="36957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2607" name="Text Box 4"/>
        <xdr:cNvSpPr txBox="1">
          <a:spLocks noChangeArrowheads="1"/>
        </xdr:cNvSpPr>
      </xdr:nvSpPr>
      <xdr:spPr bwMode="auto">
        <a:xfrm>
          <a:off x="7277100" y="36957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2608" name="Text Box 4"/>
        <xdr:cNvSpPr txBox="1">
          <a:spLocks noChangeArrowheads="1"/>
        </xdr:cNvSpPr>
      </xdr:nvSpPr>
      <xdr:spPr bwMode="auto">
        <a:xfrm>
          <a:off x="7267575" y="3505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2609" name="Text Box 4"/>
        <xdr:cNvSpPr txBox="1">
          <a:spLocks noChangeArrowheads="1"/>
        </xdr:cNvSpPr>
      </xdr:nvSpPr>
      <xdr:spPr bwMode="auto">
        <a:xfrm>
          <a:off x="7267575" y="3505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2610" name="Text Box 4"/>
        <xdr:cNvSpPr txBox="1">
          <a:spLocks noChangeArrowheads="1"/>
        </xdr:cNvSpPr>
      </xdr:nvSpPr>
      <xdr:spPr bwMode="auto">
        <a:xfrm>
          <a:off x="7267575" y="3505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2611" name="Text Box 4"/>
        <xdr:cNvSpPr txBox="1">
          <a:spLocks noChangeArrowheads="1"/>
        </xdr:cNvSpPr>
      </xdr:nvSpPr>
      <xdr:spPr bwMode="auto">
        <a:xfrm>
          <a:off x="7267575" y="3505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2612" name="Text Box 4"/>
        <xdr:cNvSpPr txBox="1">
          <a:spLocks noChangeArrowheads="1"/>
        </xdr:cNvSpPr>
      </xdr:nvSpPr>
      <xdr:spPr bwMode="auto">
        <a:xfrm>
          <a:off x="7267575" y="3505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2613" name="Text Box 4"/>
        <xdr:cNvSpPr txBox="1">
          <a:spLocks noChangeArrowheads="1"/>
        </xdr:cNvSpPr>
      </xdr:nvSpPr>
      <xdr:spPr bwMode="auto">
        <a:xfrm>
          <a:off x="7267575" y="3505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2614" name="Text Box 4"/>
        <xdr:cNvSpPr txBox="1">
          <a:spLocks noChangeArrowheads="1"/>
        </xdr:cNvSpPr>
      </xdr:nvSpPr>
      <xdr:spPr bwMode="auto">
        <a:xfrm>
          <a:off x="7267575" y="3505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2615" name="Text Box 4"/>
        <xdr:cNvSpPr txBox="1">
          <a:spLocks noChangeArrowheads="1"/>
        </xdr:cNvSpPr>
      </xdr:nvSpPr>
      <xdr:spPr bwMode="auto">
        <a:xfrm>
          <a:off x="7267575" y="3505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2616" name="Text Box 4"/>
        <xdr:cNvSpPr txBox="1">
          <a:spLocks noChangeArrowheads="1"/>
        </xdr:cNvSpPr>
      </xdr:nvSpPr>
      <xdr:spPr bwMode="auto">
        <a:xfrm>
          <a:off x="7267575" y="3505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2617" name="Text Box 4"/>
        <xdr:cNvSpPr txBox="1">
          <a:spLocks noChangeArrowheads="1"/>
        </xdr:cNvSpPr>
      </xdr:nvSpPr>
      <xdr:spPr bwMode="auto">
        <a:xfrm>
          <a:off x="7267575" y="3505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571500</xdr:colOff>
      <xdr:row>18</xdr:row>
      <xdr:rowOff>133350</xdr:rowOff>
    </xdr:to>
    <xdr:sp macro="" textlink="">
      <xdr:nvSpPr>
        <xdr:cNvPr id="2618" name="Text Box 4"/>
        <xdr:cNvSpPr txBox="1">
          <a:spLocks noChangeArrowheads="1"/>
        </xdr:cNvSpPr>
      </xdr:nvSpPr>
      <xdr:spPr bwMode="auto">
        <a:xfrm>
          <a:off x="7267575" y="3695700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2619" name="Text Box 4"/>
        <xdr:cNvSpPr txBox="1">
          <a:spLocks noChangeArrowheads="1"/>
        </xdr:cNvSpPr>
      </xdr:nvSpPr>
      <xdr:spPr bwMode="auto">
        <a:xfrm>
          <a:off x="7267575" y="36957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2620" name="Text Box 4"/>
        <xdr:cNvSpPr txBox="1">
          <a:spLocks noChangeArrowheads="1"/>
        </xdr:cNvSpPr>
      </xdr:nvSpPr>
      <xdr:spPr bwMode="auto">
        <a:xfrm>
          <a:off x="7267575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2621" name="Text Box 4"/>
        <xdr:cNvSpPr txBox="1">
          <a:spLocks noChangeArrowheads="1"/>
        </xdr:cNvSpPr>
      </xdr:nvSpPr>
      <xdr:spPr bwMode="auto">
        <a:xfrm>
          <a:off x="7267575" y="36957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2622" name="Text Box 4"/>
        <xdr:cNvSpPr txBox="1">
          <a:spLocks noChangeArrowheads="1"/>
        </xdr:cNvSpPr>
      </xdr:nvSpPr>
      <xdr:spPr bwMode="auto">
        <a:xfrm>
          <a:off x="726757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2623" name="Text Box 4"/>
        <xdr:cNvSpPr txBox="1">
          <a:spLocks noChangeArrowheads="1"/>
        </xdr:cNvSpPr>
      </xdr:nvSpPr>
      <xdr:spPr bwMode="auto">
        <a:xfrm>
          <a:off x="7277100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2624" name="Text Box 4"/>
        <xdr:cNvSpPr txBox="1">
          <a:spLocks noChangeArrowheads="1"/>
        </xdr:cNvSpPr>
      </xdr:nvSpPr>
      <xdr:spPr bwMode="auto">
        <a:xfrm>
          <a:off x="726757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2625" name="Text Box 4"/>
        <xdr:cNvSpPr txBox="1">
          <a:spLocks noChangeArrowheads="1"/>
        </xdr:cNvSpPr>
      </xdr:nvSpPr>
      <xdr:spPr bwMode="auto">
        <a:xfrm>
          <a:off x="7286625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2626" name="Text Box 4"/>
        <xdr:cNvSpPr txBox="1">
          <a:spLocks noChangeArrowheads="1"/>
        </xdr:cNvSpPr>
      </xdr:nvSpPr>
      <xdr:spPr bwMode="auto">
        <a:xfrm>
          <a:off x="7267575" y="36957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2627" name="Text Box 4"/>
        <xdr:cNvSpPr txBox="1">
          <a:spLocks noChangeArrowheads="1"/>
        </xdr:cNvSpPr>
      </xdr:nvSpPr>
      <xdr:spPr bwMode="auto">
        <a:xfrm>
          <a:off x="726757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2628" name="Text Box 4"/>
        <xdr:cNvSpPr txBox="1">
          <a:spLocks noChangeArrowheads="1"/>
        </xdr:cNvSpPr>
      </xdr:nvSpPr>
      <xdr:spPr bwMode="auto">
        <a:xfrm>
          <a:off x="7277100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2629" name="Text Box 4"/>
        <xdr:cNvSpPr txBox="1">
          <a:spLocks noChangeArrowheads="1"/>
        </xdr:cNvSpPr>
      </xdr:nvSpPr>
      <xdr:spPr bwMode="auto">
        <a:xfrm>
          <a:off x="726757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2630" name="Text Box 4"/>
        <xdr:cNvSpPr txBox="1">
          <a:spLocks noChangeArrowheads="1"/>
        </xdr:cNvSpPr>
      </xdr:nvSpPr>
      <xdr:spPr bwMode="auto">
        <a:xfrm>
          <a:off x="7286625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2631" name="Text Box 4"/>
        <xdr:cNvSpPr txBox="1">
          <a:spLocks noChangeArrowheads="1"/>
        </xdr:cNvSpPr>
      </xdr:nvSpPr>
      <xdr:spPr bwMode="auto">
        <a:xfrm>
          <a:off x="7267575" y="36957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2632" name="Text Box 4"/>
        <xdr:cNvSpPr txBox="1">
          <a:spLocks noChangeArrowheads="1"/>
        </xdr:cNvSpPr>
      </xdr:nvSpPr>
      <xdr:spPr bwMode="auto">
        <a:xfrm>
          <a:off x="7286625" y="3695700"/>
          <a:ext cx="66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2633" name="Text Box 4"/>
        <xdr:cNvSpPr txBox="1">
          <a:spLocks noChangeArrowheads="1"/>
        </xdr:cNvSpPr>
      </xdr:nvSpPr>
      <xdr:spPr bwMode="auto">
        <a:xfrm>
          <a:off x="7258050" y="3695700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2634" name="Text Box 4"/>
        <xdr:cNvSpPr txBox="1">
          <a:spLocks noChangeArrowheads="1"/>
        </xdr:cNvSpPr>
      </xdr:nvSpPr>
      <xdr:spPr bwMode="auto">
        <a:xfrm>
          <a:off x="7258050" y="3695700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552450</xdr:colOff>
      <xdr:row>18</xdr:row>
      <xdr:rowOff>133350</xdr:rowOff>
    </xdr:to>
    <xdr:sp macro="" textlink="">
      <xdr:nvSpPr>
        <xdr:cNvPr id="2635" name="Text Box 4"/>
        <xdr:cNvSpPr txBox="1">
          <a:spLocks noChangeArrowheads="1"/>
        </xdr:cNvSpPr>
      </xdr:nvSpPr>
      <xdr:spPr bwMode="auto">
        <a:xfrm>
          <a:off x="7267575" y="3695700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2636" name="Text Box 4"/>
        <xdr:cNvSpPr txBox="1">
          <a:spLocks noChangeArrowheads="1"/>
        </xdr:cNvSpPr>
      </xdr:nvSpPr>
      <xdr:spPr bwMode="auto">
        <a:xfrm>
          <a:off x="7277100" y="36957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2637" name="Text Box 4"/>
        <xdr:cNvSpPr txBox="1">
          <a:spLocks noChangeArrowheads="1"/>
        </xdr:cNvSpPr>
      </xdr:nvSpPr>
      <xdr:spPr bwMode="auto">
        <a:xfrm>
          <a:off x="7277100" y="36957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533400</xdr:colOff>
      <xdr:row>19</xdr:row>
      <xdr:rowOff>133350</xdr:rowOff>
    </xdr:to>
    <xdr:sp macro="" textlink="">
      <xdr:nvSpPr>
        <xdr:cNvPr id="2638" name="Text Box 4"/>
        <xdr:cNvSpPr txBox="1">
          <a:spLocks noChangeArrowheads="1"/>
        </xdr:cNvSpPr>
      </xdr:nvSpPr>
      <xdr:spPr bwMode="auto">
        <a:xfrm>
          <a:off x="7277100" y="38862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533400</xdr:colOff>
      <xdr:row>19</xdr:row>
      <xdr:rowOff>133350</xdr:rowOff>
    </xdr:to>
    <xdr:sp macro="" textlink="">
      <xdr:nvSpPr>
        <xdr:cNvPr id="2639" name="Text Box 4"/>
        <xdr:cNvSpPr txBox="1">
          <a:spLocks noChangeArrowheads="1"/>
        </xdr:cNvSpPr>
      </xdr:nvSpPr>
      <xdr:spPr bwMode="auto">
        <a:xfrm>
          <a:off x="7277100" y="38862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2640" name="Text Box 4"/>
        <xdr:cNvSpPr txBox="1">
          <a:spLocks noChangeArrowheads="1"/>
        </xdr:cNvSpPr>
      </xdr:nvSpPr>
      <xdr:spPr bwMode="auto">
        <a:xfrm>
          <a:off x="7267575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2641" name="Text Box 4"/>
        <xdr:cNvSpPr txBox="1">
          <a:spLocks noChangeArrowheads="1"/>
        </xdr:cNvSpPr>
      </xdr:nvSpPr>
      <xdr:spPr bwMode="auto">
        <a:xfrm>
          <a:off x="7267575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2642" name="Text Box 4"/>
        <xdr:cNvSpPr txBox="1">
          <a:spLocks noChangeArrowheads="1"/>
        </xdr:cNvSpPr>
      </xdr:nvSpPr>
      <xdr:spPr bwMode="auto">
        <a:xfrm>
          <a:off x="7267575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2643" name="Text Box 4"/>
        <xdr:cNvSpPr txBox="1">
          <a:spLocks noChangeArrowheads="1"/>
        </xdr:cNvSpPr>
      </xdr:nvSpPr>
      <xdr:spPr bwMode="auto">
        <a:xfrm>
          <a:off x="7267575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2644" name="Text Box 4"/>
        <xdr:cNvSpPr txBox="1">
          <a:spLocks noChangeArrowheads="1"/>
        </xdr:cNvSpPr>
      </xdr:nvSpPr>
      <xdr:spPr bwMode="auto">
        <a:xfrm>
          <a:off x="7267575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2645" name="Text Box 4"/>
        <xdr:cNvSpPr txBox="1">
          <a:spLocks noChangeArrowheads="1"/>
        </xdr:cNvSpPr>
      </xdr:nvSpPr>
      <xdr:spPr bwMode="auto">
        <a:xfrm>
          <a:off x="7267575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2646" name="Text Box 4"/>
        <xdr:cNvSpPr txBox="1">
          <a:spLocks noChangeArrowheads="1"/>
        </xdr:cNvSpPr>
      </xdr:nvSpPr>
      <xdr:spPr bwMode="auto">
        <a:xfrm>
          <a:off x="7267575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2647" name="Text Box 4"/>
        <xdr:cNvSpPr txBox="1">
          <a:spLocks noChangeArrowheads="1"/>
        </xdr:cNvSpPr>
      </xdr:nvSpPr>
      <xdr:spPr bwMode="auto">
        <a:xfrm>
          <a:off x="7267575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2648" name="Text Box 4"/>
        <xdr:cNvSpPr txBox="1">
          <a:spLocks noChangeArrowheads="1"/>
        </xdr:cNvSpPr>
      </xdr:nvSpPr>
      <xdr:spPr bwMode="auto">
        <a:xfrm>
          <a:off x="7267575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2649" name="Text Box 4"/>
        <xdr:cNvSpPr txBox="1">
          <a:spLocks noChangeArrowheads="1"/>
        </xdr:cNvSpPr>
      </xdr:nvSpPr>
      <xdr:spPr bwMode="auto">
        <a:xfrm>
          <a:off x="7267575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571500</xdr:colOff>
      <xdr:row>19</xdr:row>
      <xdr:rowOff>133350</xdr:rowOff>
    </xdr:to>
    <xdr:sp macro="" textlink="">
      <xdr:nvSpPr>
        <xdr:cNvPr id="2650" name="Text Box 4"/>
        <xdr:cNvSpPr txBox="1">
          <a:spLocks noChangeArrowheads="1"/>
        </xdr:cNvSpPr>
      </xdr:nvSpPr>
      <xdr:spPr bwMode="auto">
        <a:xfrm>
          <a:off x="7267575" y="3886200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2651" name="Text Box 4"/>
        <xdr:cNvSpPr txBox="1">
          <a:spLocks noChangeArrowheads="1"/>
        </xdr:cNvSpPr>
      </xdr:nvSpPr>
      <xdr:spPr bwMode="auto">
        <a:xfrm>
          <a:off x="7267575" y="38862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28575</xdr:colOff>
      <xdr:row>19</xdr:row>
      <xdr:rowOff>133350</xdr:rowOff>
    </xdr:to>
    <xdr:sp macro="" textlink="">
      <xdr:nvSpPr>
        <xdr:cNvPr id="2652" name="Text Box 4"/>
        <xdr:cNvSpPr txBox="1">
          <a:spLocks noChangeArrowheads="1"/>
        </xdr:cNvSpPr>
      </xdr:nvSpPr>
      <xdr:spPr bwMode="auto">
        <a:xfrm>
          <a:off x="7267575" y="38862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2653" name="Text Box 4"/>
        <xdr:cNvSpPr txBox="1">
          <a:spLocks noChangeArrowheads="1"/>
        </xdr:cNvSpPr>
      </xdr:nvSpPr>
      <xdr:spPr bwMode="auto">
        <a:xfrm>
          <a:off x="7267575" y="38862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2654" name="Text Box 4"/>
        <xdr:cNvSpPr txBox="1">
          <a:spLocks noChangeArrowheads="1"/>
        </xdr:cNvSpPr>
      </xdr:nvSpPr>
      <xdr:spPr bwMode="auto">
        <a:xfrm>
          <a:off x="7267575" y="3886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2655" name="Text Box 4"/>
        <xdr:cNvSpPr txBox="1">
          <a:spLocks noChangeArrowheads="1"/>
        </xdr:cNvSpPr>
      </xdr:nvSpPr>
      <xdr:spPr bwMode="auto">
        <a:xfrm>
          <a:off x="7277100" y="3886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2656" name="Text Box 4"/>
        <xdr:cNvSpPr txBox="1">
          <a:spLocks noChangeArrowheads="1"/>
        </xdr:cNvSpPr>
      </xdr:nvSpPr>
      <xdr:spPr bwMode="auto">
        <a:xfrm>
          <a:off x="7267575" y="3886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2657" name="Text Box 4"/>
        <xdr:cNvSpPr txBox="1">
          <a:spLocks noChangeArrowheads="1"/>
        </xdr:cNvSpPr>
      </xdr:nvSpPr>
      <xdr:spPr bwMode="auto">
        <a:xfrm>
          <a:off x="7286625" y="38862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2658" name="Text Box 4"/>
        <xdr:cNvSpPr txBox="1">
          <a:spLocks noChangeArrowheads="1"/>
        </xdr:cNvSpPr>
      </xdr:nvSpPr>
      <xdr:spPr bwMode="auto">
        <a:xfrm>
          <a:off x="7267575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2659" name="Text Box 4"/>
        <xdr:cNvSpPr txBox="1">
          <a:spLocks noChangeArrowheads="1"/>
        </xdr:cNvSpPr>
      </xdr:nvSpPr>
      <xdr:spPr bwMode="auto">
        <a:xfrm>
          <a:off x="7267575" y="3886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2660" name="Text Box 4"/>
        <xdr:cNvSpPr txBox="1">
          <a:spLocks noChangeArrowheads="1"/>
        </xdr:cNvSpPr>
      </xdr:nvSpPr>
      <xdr:spPr bwMode="auto">
        <a:xfrm>
          <a:off x="7277100" y="3886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2661" name="Text Box 4"/>
        <xdr:cNvSpPr txBox="1">
          <a:spLocks noChangeArrowheads="1"/>
        </xdr:cNvSpPr>
      </xdr:nvSpPr>
      <xdr:spPr bwMode="auto">
        <a:xfrm>
          <a:off x="7267575" y="3886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2662" name="Text Box 4"/>
        <xdr:cNvSpPr txBox="1">
          <a:spLocks noChangeArrowheads="1"/>
        </xdr:cNvSpPr>
      </xdr:nvSpPr>
      <xdr:spPr bwMode="auto">
        <a:xfrm>
          <a:off x="7286625" y="38862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2663" name="Text Box 4"/>
        <xdr:cNvSpPr txBox="1">
          <a:spLocks noChangeArrowheads="1"/>
        </xdr:cNvSpPr>
      </xdr:nvSpPr>
      <xdr:spPr bwMode="auto">
        <a:xfrm>
          <a:off x="7267575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2664" name="Text Box 4"/>
        <xdr:cNvSpPr txBox="1">
          <a:spLocks noChangeArrowheads="1"/>
        </xdr:cNvSpPr>
      </xdr:nvSpPr>
      <xdr:spPr bwMode="auto">
        <a:xfrm>
          <a:off x="7286625" y="3886200"/>
          <a:ext cx="66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2665" name="Text Box 4"/>
        <xdr:cNvSpPr txBox="1">
          <a:spLocks noChangeArrowheads="1"/>
        </xdr:cNvSpPr>
      </xdr:nvSpPr>
      <xdr:spPr bwMode="auto">
        <a:xfrm>
          <a:off x="7258050" y="3886200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2666" name="Text Box 4"/>
        <xdr:cNvSpPr txBox="1">
          <a:spLocks noChangeArrowheads="1"/>
        </xdr:cNvSpPr>
      </xdr:nvSpPr>
      <xdr:spPr bwMode="auto">
        <a:xfrm>
          <a:off x="7258050" y="3886200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552450</xdr:colOff>
      <xdr:row>19</xdr:row>
      <xdr:rowOff>133350</xdr:rowOff>
    </xdr:to>
    <xdr:sp macro="" textlink="">
      <xdr:nvSpPr>
        <xdr:cNvPr id="2667" name="Text Box 4"/>
        <xdr:cNvSpPr txBox="1">
          <a:spLocks noChangeArrowheads="1"/>
        </xdr:cNvSpPr>
      </xdr:nvSpPr>
      <xdr:spPr bwMode="auto">
        <a:xfrm>
          <a:off x="7267575" y="3886200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2668" name="Text Box 15"/>
        <xdr:cNvSpPr txBox="1">
          <a:spLocks noChangeArrowheads="1"/>
        </xdr:cNvSpPr>
      </xdr:nvSpPr>
      <xdr:spPr bwMode="auto">
        <a:xfrm>
          <a:off x="7286625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2669" name="Text Box 15"/>
        <xdr:cNvSpPr txBox="1">
          <a:spLocks noChangeArrowheads="1"/>
        </xdr:cNvSpPr>
      </xdr:nvSpPr>
      <xdr:spPr bwMode="auto">
        <a:xfrm>
          <a:off x="7305675" y="3886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66675</xdr:colOff>
      <xdr:row>19</xdr:row>
      <xdr:rowOff>133350</xdr:rowOff>
    </xdr:to>
    <xdr:sp macro="" textlink="">
      <xdr:nvSpPr>
        <xdr:cNvPr id="2670" name="Text Box 15"/>
        <xdr:cNvSpPr txBox="1">
          <a:spLocks noChangeArrowheads="1"/>
        </xdr:cNvSpPr>
      </xdr:nvSpPr>
      <xdr:spPr bwMode="auto">
        <a:xfrm>
          <a:off x="7277100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66675</xdr:colOff>
      <xdr:row>19</xdr:row>
      <xdr:rowOff>133350</xdr:rowOff>
    </xdr:to>
    <xdr:sp macro="" textlink="">
      <xdr:nvSpPr>
        <xdr:cNvPr id="2671" name="Text Box 15"/>
        <xdr:cNvSpPr txBox="1">
          <a:spLocks noChangeArrowheads="1"/>
        </xdr:cNvSpPr>
      </xdr:nvSpPr>
      <xdr:spPr bwMode="auto">
        <a:xfrm>
          <a:off x="7277100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85725</xdr:colOff>
      <xdr:row>19</xdr:row>
      <xdr:rowOff>133350</xdr:rowOff>
    </xdr:to>
    <xdr:sp macro="" textlink="">
      <xdr:nvSpPr>
        <xdr:cNvPr id="2672" name="Text Box 15"/>
        <xdr:cNvSpPr txBox="1">
          <a:spLocks noChangeArrowheads="1"/>
        </xdr:cNvSpPr>
      </xdr:nvSpPr>
      <xdr:spPr bwMode="auto">
        <a:xfrm>
          <a:off x="7305675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2673" name="Text Box 15"/>
        <xdr:cNvSpPr txBox="1">
          <a:spLocks noChangeArrowheads="1"/>
        </xdr:cNvSpPr>
      </xdr:nvSpPr>
      <xdr:spPr bwMode="auto">
        <a:xfrm>
          <a:off x="7277100" y="3886200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2674" name="Text Box 15"/>
        <xdr:cNvSpPr txBox="1">
          <a:spLocks noChangeArrowheads="1"/>
        </xdr:cNvSpPr>
      </xdr:nvSpPr>
      <xdr:spPr bwMode="auto">
        <a:xfrm>
          <a:off x="7277100" y="3886200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2675" name="Text Box 15"/>
        <xdr:cNvSpPr txBox="1">
          <a:spLocks noChangeArrowheads="1"/>
        </xdr:cNvSpPr>
      </xdr:nvSpPr>
      <xdr:spPr bwMode="auto">
        <a:xfrm>
          <a:off x="7267575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2676" name="Text Box 15"/>
        <xdr:cNvSpPr txBox="1">
          <a:spLocks noChangeArrowheads="1"/>
        </xdr:cNvSpPr>
      </xdr:nvSpPr>
      <xdr:spPr bwMode="auto">
        <a:xfrm>
          <a:off x="7267575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2677" name="Text Box 15"/>
        <xdr:cNvSpPr txBox="1">
          <a:spLocks noChangeArrowheads="1"/>
        </xdr:cNvSpPr>
      </xdr:nvSpPr>
      <xdr:spPr bwMode="auto">
        <a:xfrm>
          <a:off x="7267575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85725</xdr:colOff>
      <xdr:row>19</xdr:row>
      <xdr:rowOff>133350</xdr:rowOff>
    </xdr:to>
    <xdr:sp macro="" textlink="">
      <xdr:nvSpPr>
        <xdr:cNvPr id="2678" name="Text Box 15"/>
        <xdr:cNvSpPr txBox="1">
          <a:spLocks noChangeArrowheads="1"/>
        </xdr:cNvSpPr>
      </xdr:nvSpPr>
      <xdr:spPr bwMode="auto">
        <a:xfrm>
          <a:off x="7305675" y="38862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2679" name="Text Box 15"/>
        <xdr:cNvSpPr txBox="1">
          <a:spLocks noChangeArrowheads="1"/>
        </xdr:cNvSpPr>
      </xdr:nvSpPr>
      <xdr:spPr bwMode="auto">
        <a:xfrm>
          <a:off x="7277100" y="3886200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2680" name="Text Box 15"/>
        <xdr:cNvSpPr txBox="1">
          <a:spLocks noChangeArrowheads="1"/>
        </xdr:cNvSpPr>
      </xdr:nvSpPr>
      <xdr:spPr bwMode="auto">
        <a:xfrm>
          <a:off x="7277100" y="3886200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2681" name="Text Box 15"/>
        <xdr:cNvSpPr txBox="1">
          <a:spLocks noChangeArrowheads="1"/>
        </xdr:cNvSpPr>
      </xdr:nvSpPr>
      <xdr:spPr bwMode="auto">
        <a:xfrm>
          <a:off x="7267575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2682" name="Text Box 15"/>
        <xdr:cNvSpPr txBox="1">
          <a:spLocks noChangeArrowheads="1"/>
        </xdr:cNvSpPr>
      </xdr:nvSpPr>
      <xdr:spPr bwMode="auto">
        <a:xfrm>
          <a:off x="7267575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2683" name="Text Box 15"/>
        <xdr:cNvSpPr txBox="1">
          <a:spLocks noChangeArrowheads="1"/>
        </xdr:cNvSpPr>
      </xdr:nvSpPr>
      <xdr:spPr bwMode="auto">
        <a:xfrm>
          <a:off x="7267575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2684" name="Text Box 15"/>
        <xdr:cNvSpPr txBox="1">
          <a:spLocks noChangeArrowheads="1"/>
        </xdr:cNvSpPr>
      </xdr:nvSpPr>
      <xdr:spPr bwMode="auto">
        <a:xfrm>
          <a:off x="7267575" y="38862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2685" name="Text Box 15"/>
        <xdr:cNvSpPr txBox="1">
          <a:spLocks noChangeArrowheads="1"/>
        </xdr:cNvSpPr>
      </xdr:nvSpPr>
      <xdr:spPr bwMode="auto">
        <a:xfrm>
          <a:off x="7267575" y="38862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2686" name="Text Box 15"/>
        <xdr:cNvSpPr txBox="1">
          <a:spLocks noChangeArrowheads="1"/>
        </xdr:cNvSpPr>
      </xdr:nvSpPr>
      <xdr:spPr bwMode="auto">
        <a:xfrm>
          <a:off x="7267575" y="38862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2687" name="Text Box 15"/>
        <xdr:cNvSpPr txBox="1">
          <a:spLocks noChangeArrowheads="1"/>
        </xdr:cNvSpPr>
      </xdr:nvSpPr>
      <xdr:spPr bwMode="auto">
        <a:xfrm>
          <a:off x="7267575" y="38862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2688" name="Text Box 4"/>
        <xdr:cNvSpPr txBox="1">
          <a:spLocks noChangeArrowheads="1"/>
        </xdr:cNvSpPr>
      </xdr:nvSpPr>
      <xdr:spPr bwMode="auto">
        <a:xfrm>
          <a:off x="7277100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2689" name="Text Box 4"/>
        <xdr:cNvSpPr txBox="1">
          <a:spLocks noChangeArrowheads="1"/>
        </xdr:cNvSpPr>
      </xdr:nvSpPr>
      <xdr:spPr bwMode="auto">
        <a:xfrm>
          <a:off x="7277100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2690" name="Text Box 4"/>
        <xdr:cNvSpPr txBox="1">
          <a:spLocks noChangeArrowheads="1"/>
        </xdr:cNvSpPr>
      </xdr:nvSpPr>
      <xdr:spPr bwMode="auto">
        <a:xfrm>
          <a:off x="7277100" y="3886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2691" name="Text Box 4"/>
        <xdr:cNvSpPr txBox="1">
          <a:spLocks noChangeArrowheads="1"/>
        </xdr:cNvSpPr>
      </xdr:nvSpPr>
      <xdr:spPr bwMode="auto">
        <a:xfrm>
          <a:off x="7277100" y="38862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2692" name="Text Box 4"/>
        <xdr:cNvSpPr txBox="1">
          <a:spLocks noChangeArrowheads="1"/>
        </xdr:cNvSpPr>
      </xdr:nvSpPr>
      <xdr:spPr bwMode="auto">
        <a:xfrm>
          <a:off x="7267575" y="3695700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2693" name="Text Box 4"/>
        <xdr:cNvSpPr txBox="1">
          <a:spLocks noChangeArrowheads="1"/>
        </xdr:cNvSpPr>
      </xdr:nvSpPr>
      <xdr:spPr bwMode="auto">
        <a:xfrm>
          <a:off x="7267575" y="3695700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2694" name="Text Box 4"/>
        <xdr:cNvSpPr txBox="1">
          <a:spLocks noChangeArrowheads="1"/>
        </xdr:cNvSpPr>
      </xdr:nvSpPr>
      <xdr:spPr bwMode="auto">
        <a:xfrm>
          <a:off x="7267575" y="3695700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2695" name="Text Box 4"/>
        <xdr:cNvSpPr txBox="1">
          <a:spLocks noChangeArrowheads="1"/>
        </xdr:cNvSpPr>
      </xdr:nvSpPr>
      <xdr:spPr bwMode="auto">
        <a:xfrm>
          <a:off x="7267575" y="3695700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2696" name="Text Box 4"/>
        <xdr:cNvSpPr txBox="1">
          <a:spLocks noChangeArrowheads="1"/>
        </xdr:cNvSpPr>
      </xdr:nvSpPr>
      <xdr:spPr bwMode="auto">
        <a:xfrm>
          <a:off x="7267575" y="3695700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2697" name="Text Box 4"/>
        <xdr:cNvSpPr txBox="1">
          <a:spLocks noChangeArrowheads="1"/>
        </xdr:cNvSpPr>
      </xdr:nvSpPr>
      <xdr:spPr bwMode="auto">
        <a:xfrm>
          <a:off x="7267575" y="3695700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2698" name="Text Box 4"/>
        <xdr:cNvSpPr txBox="1">
          <a:spLocks noChangeArrowheads="1"/>
        </xdr:cNvSpPr>
      </xdr:nvSpPr>
      <xdr:spPr bwMode="auto">
        <a:xfrm>
          <a:off x="7267575" y="3695700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2699" name="Text Box 4"/>
        <xdr:cNvSpPr txBox="1">
          <a:spLocks noChangeArrowheads="1"/>
        </xdr:cNvSpPr>
      </xdr:nvSpPr>
      <xdr:spPr bwMode="auto">
        <a:xfrm>
          <a:off x="7267575" y="3695700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2700" name="Text Box 4"/>
        <xdr:cNvSpPr txBox="1">
          <a:spLocks noChangeArrowheads="1"/>
        </xdr:cNvSpPr>
      </xdr:nvSpPr>
      <xdr:spPr bwMode="auto">
        <a:xfrm>
          <a:off x="7267575" y="3695700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2701" name="Text Box 4"/>
        <xdr:cNvSpPr txBox="1">
          <a:spLocks noChangeArrowheads="1"/>
        </xdr:cNvSpPr>
      </xdr:nvSpPr>
      <xdr:spPr bwMode="auto">
        <a:xfrm>
          <a:off x="7267575" y="3695700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85725</xdr:colOff>
      <xdr:row>19</xdr:row>
      <xdr:rowOff>133350</xdr:rowOff>
    </xdr:to>
    <xdr:sp macro="" textlink="">
      <xdr:nvSpPr>
        <xdr:cNvPr id="2702" name="Text Box 4"/>
        <xdr:cNvSpPr txBox="1">
          <a:spLocks noChangeArrowheads="1"/>
        </xdr:cNvSpPr>
      </xdr:nvSpPr>
      <xdr:spPr bwMode="auto">
        <a:xfrm>
          <a:off x="7267575" y="3886200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2703" name="Text Box 4"/>
        <xdr:cNvSpPr txBox="1">
          <a:spLocks noChangeArrowheads="1"/>
        </xdr:cNvSpPr>
      </xdr:nvSpPr>
      <xdr:spPr bwMode="auto">
        <a:xfrm>
          <a:off x="7267575" y="3886200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95250</xdr:colOff>
      <xdr:row>19</xdr:row>
      <xdr:rowOff>133350</xdr:rowOff>
    </xdr:to>
    <xdr:sp macro="" textlink="">
      <xdr:nvSpPr>
        <xdr:cNvPr id="2704" name="Text Box 4"/>
        <xdr:cNvSpPr txBox="1">
          <a:spLocks noChangeArrowheads="1"/>
        </xdr:cNvSpPr>
      </xdr:nvSpPr>
      <xdr:spPr bwMode="auto">
        <a:xfrm>
          <a:off x="7267575" y="3886200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2705" name="Text Box 4"/>
        <xdr:cNvSpPr txBox="1">
          <a:spLocks noChangeArrowheads="1"/>
        </xdr:cNvSpPr>
      </xdr:nvSpPr>
      <xdr:spPr bwMode="auto">
        <a:xfrm>
          <a:off x="7267575" y="3886200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2706" name="Text Box 4"/>
        <xdr:cNvSpPr txBox="1">
          <a:spLocks noChangeArrowheads="1"/>
        </xdr:cNvSpPr>
      </xdr:nvSpPr>
      <xdr:spPr bwMode="auto">
        <a:xfrm>
          <a:off x="7267575" y="38862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2707" name="Text Box 4"/>
        <xdr:cNvSpPr txBox="1">
          <a:spLocks noChangeArrowheads="1"/>
        </xdr:cNvSpPr>
      </xdr:nvSpPr>
      <xdr:spPr bwMode="auto">
        <a:xfrm>
          <a:off x="7277100" y="38862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2708" name="Text Box 4"/>
        <xdr:cNvSpPr txBox="1">
          <a:spLocks noChangeArrowheads="1"/>
        </xdr:cNvSpPr>
      </xdr:nvSpPr>
      <xdr:spPr bwMode="auto">
        <a:xfrm>
          <a:off x="7267575" y="38862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2709" name="Text Box 4"/>
        <xdr:cNvSpPr txBox="1">
          <a:spLocks noChangeArrowheads="1"/>
        </xdr:cNvSpPr>
      </xdr:nvSpPr>
      <xdr:spPr bwMode="auto">
        <a:xfrm>
          <a:off x="7286625" y="3886200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2710" name="Text Box 4"/>
        <xdr:cNvSpPr txBox="1">
          <a:spLocks noChangeArrowheads="1"/>
        </xdr:cNvSpPr>
      </xdr:nvSpPr>
      <xdr:spPr bwMode="auto">
        <a:xfrm>
          <a:off x="7267575" y="3886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2711" name="Text Box 4"/>
        <xdr:cNvSpPr txBox="1">
          <a:spLocks noChangeArrowheads="1"/>
        </xdr:cNvSpPr>
      </xdr:nvSpPr>
      <xdr:spPr bwMode="auto">
        <a:xfrm>
          <a:off x="7267575" y="38862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2712" name="Text Box 4"/>
        <xdr:cNvSpPr txBox="1">
          <a:spLocks noChangeArrowheads="1"/>
        </xdr:cNvSpPr>
      </xdr:nvSpPr>
      <xdr:spPr bwMode="auto">
        <a:xfrm>
          <a:off x="7277100" y="38862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2713" name="Text Box 4"/>
        <xdr:cNvSpPr txBox="1">
          <a:spLocks noChangeArrowheads="1"/>
        </xdr:cNvSpPr>
      </xdr:nvSpPr>
      <xdr:spPr bwMode="auto">
        <a:xfrm>
          <a:off x="7267575" y="38862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2714" name="Text Box 4"/>
        <xdr:cNvSpPr txBox="1">
          <a:spLocks noChangeArrowheads="1"/>
        </xdr:cNvSpPr>
      </xdr:nvSpPr>
      <xdr:spPr bwMode="auto">
        <a:xfrm>
          <a:off x="7286625" y="3886200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2715" name="Text Box 4"/>
        <xdr:cNvSpPr txBox="1">
          <a:spLocks noChangeArrowheads="1"/>
        </xdr:cNvSpPr>
      </xdr:nvSpPr>
      <xdr:spPr bwMode="auto">
        <a:xfrm>
          <a:off x="7267575" y="3886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2716" name="Text Box 4"/>
        <xdr:cNvSpPr txBox="1">
          <a:spLocks noChangeArrowheads="1"/>
        </xdr:cNvSpPr>
      </xdr:nvSpPr>
      <xdr:spPr bwMode="auto">
        <a:xfrm>
          <a:off x="7286625" y="38862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2717" name="Text Box 4"/>
        <xdr:cNvSpPr txBox="1">
          <a:spLocks noChangeArrowheads="1"/>
        </xdr:cNvSpPr>
      </xdr:nvSpPr>
      <xdr:spPr bwMode="auto">
        <a:xfrm>
          <a:off x="7258050" y="3886200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2718" name="Text Box 4"/>
        <xdr:cNvSpPr txBox="1">
          <a:spLocks noChangeArrowheads="1"/>
        </xdr:cNvSpPr>
      </xdr:nvSpPr>
      <xdr:spPr bwMode="auto">
        <a:xfrm>
          <a:off x="7258050" y="3886200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66675</xdr:colOff>
      <xdr:row>19</xdr:row>
      <xdr:rowOff>133350</xdr:rowOff>
    </xdr:to>
    <xdr:sp macro="" textlink="">
      <xdr:nvSpPr>
        <xdr:cNvPr id="2719" name="Text Box 4"/>
        <xdr:cNvSpPr txBox="1">
          <a:spLocks noChangeArrowheads="1"/>
        </xdr:cNvSpPr>
      </xdr:nvSpPr>
      <xdr:spPr bwMode="auto">
        <a:xfrm>
          <a:off x="7267575" y="3886200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2720" name="Text Box 15"/>
        <xdr:cNvSpPr txBox="1">
          <a:spLocks noChangeArrowheads="1"/>
        </xdr:cNvSpPr>
      </xdr:nvSpPr>
      <xdr:spPr bwMode="auto">
        <a:xfrm>
          <a:off x="7286625" y="38862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2721" name="Text Box 15"/>
        <xdr:cNvSpPr txBox="1">
          <a:spLocks noChangeArrowheads="1"/>
        </xdr:cNvSpPr>
      </xdr:nvSpPr>
      <xdr:spPr bwMode="auto">
        <a:xfrm>
          <a:off x="7305675" y="38862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133350</xdr:colOff>
      <xdr:row>19</xdr:row>
      <xdr:rowOff>133350</xdr:rowOff>
    </xdr:to>
    <xdr:sp macro="" textlink="">
      <xdr:nvSpPr>
        <xdr:cNvPr id="2722" name="Text Box 15"/>
        <xdr:cNvSpPr txBox="1">
          <a:spLocks noChangeArrowheads="1"/>
        </xdr:cNvSpPr>
      </xdr:nvSpPr>
      <xdr:spPr bwMode="auto">
        <a:xfrm>
          <a:off x="7277100" y="38862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133350</xdr:colOff>
      <xdr:row>19</xdr:row>
      <xdr:rowOff>133350</xdr:rowOff>
    </xdr:to>
    <xdr:sp macro="" textlink="">
      <xdr:nvSpPr>
        <xdr:cNvPr id="2723" name="Text Box 15"/>
        <xdr:cNvSpPr txBox="1">
          <a:spLocks noChangeArrowheads="1"/>
        </xdr:cNvSpPr>
      </xdr:nvSpPr>
      <xdr:spPr bwMode="auto">
        <a:xfrm>
          <a:off x="7277100" y="38862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152400</xdr:colOff>
      <xdr:row>19</xdr:row>
      <xdr:rowOff>133350</xdr:rowOff>
    </xdr:to>
    <xdr:sp macro="" textlink="">
      <xdr:nvSpPr>
        <xdr:cNvPr id="2724" name="Text Box 15"/>
        <xdr:cNvSpPr txBox="1">
          <a:spLocks noChangeArrowheads="1"/>
        </xdr:cNvSpPr>
      </xdr:nvSpPr>
      <xdr:spPr bwMode="auto">
        <a:xfrm>
          <a:off x="7305675" y="3886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2725" name="Text Box 15"/>
        <xdr:cNvSpPr txBox="1">
          <a:spLocks noChangeArrowheads="1"/>
        </xdr:cNvSpPr>
      </xdr:nvSpPr>
      <xdr:spPr bwMode="auto">
        <a:xfrm>
          <a:off x="7277100" y="3886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2726" name="Text Box 15"/>
        <xdr:cNvSpPr txBox="1">
          <a:spLocks noChangeArrowheads="1"/>
        </xdr:cNvSpPr>
      </xdr:nvSpPr>
      <xdr:spPr bwMode="auto">
        <a:xfrm>
          <a:off x="7277100" y="3886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2727" name="Text Box 15"/>
        <xdr:cNvSpPr txBox="1">
          <a:spLocks noChangeArrowheads="1"/>
        </xdr:cNvSpPr>
      </xdr:nvSpPr>
      <xdr:spPr bwMode="auto">
        <a:xfrm>
          <a:off x="7267575" y="38862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2728" name="Text Box 15"/>
        <xdr:cNvSpPr txBox="1">
          <a:spLocks noChangeArrowheads="1"/>
        </xdr:cNvSpPr>
      </xdr:nvSpPr>
      <xdr:spPr bwMode="auto">
        <a:xfrm>
          <a:off x="7267575" y="38862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2729" name="Text Box 15"/>
        <xdr:cNvSpPr txBox="1">
          <a:spLocks noChangeArrowheads="1"/>
        </xdr:cNvSpPr>
      </xdr:nvSpPr>
      <xdr:spPr bwMode="auto">
        <a:xfrm>
          <a:off x="7267575" y="38862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152400</xdr:colOff>
      <xdr:row>19</xdr:row>
      <xdr:rowOff>133350</xdr:rowOff>
    </xdr:to>
    <xdr:sp macro="" textlink="">
      <xdr:nvSpPr>
        <xdr:cNvPr id="2730" name="Text Box 15"/>
        <xdr:cNvSpPr txBox="1">
          <a:spLocks noChangeArrowheads="1"/>
        </xdr:cNvSpPr>
      </xdr:nvSpPr>
      <xdr:spPr bwMode="auto">
        <a:xfrm>
          <a:off x="7305675" y="38862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2731" name="Text Box 15"/>
        <xdr:cNvSpPr txBox="1">
          <a:spLocks noChangeArrowheads="1"/>
        </xdr:cNvSpPr>
      </xdr:nvSpPr>
      <xdr:spPr bwMode="auto">
        <a:xfrm>
          <a:off x="7277100" y="3886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2732" name="Text Box 15"/>
        <xdr:cNvSpPr txBox="1">
          <a:spLocks noChangeArrowheads="1"/>
        </xdr:cNvSpPr>
      </xdr:nvSpPr>
      <xdr:spPr bwMode="auto">
        <a:xfrm>
          <a:off x="7277100" y="38862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2733" name="Text Box 15"/>
        <xdr:cNvSpPr txBox="1">
          <a:spLocks noChangeArrowheads="1"/>
        </xdr:cNvSpPr>
      </xdr:nvSpPr>
      <xdr:spPr bwMode="auto">
        <a:xfrm>
          <a:off x="7267575" y="38862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2734" name="Text Box 15"/>
        <xdr:cNvSpPr txBox="1">
          <a:spLocks noChangeArrowheads="1"/>
        </xdr:cNvSpPr>
      </xdr:nvSpPr>
      <xdr:spPr bwMode="auto">
        <a:xfrm>
          <a:off x="7267575" y="38862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2735" name="Text Box 15"/>
        <xdr:cNvSpPr txBox="1">
          <a:spLocks noChangeArrowheads="1"/>
        </xdr:cNvSpPr>
      </xdr:nvSpPr>
      <xdr:spPr bwMode="auto">
        <a:xfrm>
          <a:off x="7267575" y="38862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2736" name="Text Box 15"/>
        <xdr:cNvSpPr txBox="1">
          <a:spLocks noChangeArrowheads="1"/>
        </xdr:cNvSpPr>
      </xdr:nvSpPr>
      <xdr:spPr bwMode="auto">
        <a:xfrm>
          <a:off x="7267575" y="3886200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2737" name="Text Box 15"/>
        <xdr:cNvSpPr txBox="1">
          <a:spLocks noChangeArrowheads="1"/>
        </xdr:cNvSpPr>
      </xdr:nvSpPr>
      <xdr:spPr bwMode="auto">
        <a:xfrm>
          <a:off x="7267575" y="3886200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2738" name="Text Box 15"/>
        <xdr:cNvSpPr txBox="1">
          <a:spLocks noChangeArrowheads="1"/>
        </xdr:cNvSpPr>
      </xdr:nvSpPr>
      <xdr:spPr bwMode="auto">
        <a:xfrm>
          <a:off x="7267575" y="3886200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2739" name="Text Box 15"/>
        <xdr:cNvSpPr txBox="1">
          <a:spLocks noChangeArrowheads="1"/>
        </xdr:cNvSpPr>
      </xdr:nvSpPr>
      <xdr:spPr bwMode="auto">
        <a:xfrm>
          <a:off x="7267575" y="3886200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2740" name="Text Box 4"/>
        <xdr:cNvSpPr txBox="1">
          <a:spLocks noChangeArrowheads="1"/>
        </xdr:cNvSpPr>
      </xdr:nvSpPr>
      <xdr:spPr bwMode="auto">
        <a:xfrm>
          <a:off x="7277100" y="35052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2741" name="Text Box 4"/>
        <xdr:cNvSpPr txBox="1">
          <a:spLocks noChangeArrowheads="1"/>
        </xdr:cNvSpPr>
      </xdr:nvSpPr>
      <xdr:spPr bwMode="auto">
        <a:xfrm>
          <a:off x="7277100" y="35052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2742" name="Text Box 4"/>
        <xdr:cNvSpPr txBox="1">
          <a:spLocks noChangeArrowheads="1"/>
        </xdr:cNvSpPr>
      </xdr:nvSpPr>
      <xdr:spPr bwMode="auto">
        <a:xfrm>
          <a:off x="7277100" y="35052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2743" name="Text Box 4"/>
        <xdr:cNvSpPr txBox="1">
          <a:spLocks noChangeArrowheads="1"/>
        </xdr:cNvSpPr>
      </xdr:nvSpPr>
      <xdr:spPr bwMode="auto">
        <a:xfrm>
          <a:off x="7277100" y="35052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2744" name="Text Box 4"/>
        <xdr:cNvSpPr txBox="1">
          <a:spLocks noChangeArrowheads="1"/>
        </xdr:cNvSpPr>
      </xdr:nvSpPr>
      <xdr:spPr bwMode="auto">
        <a:xfrm>
          <a:off x="7277100" y="3505200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2745" name="Text Box 4"/>
        <xdr:cNvSpPr txBox="1">
          <a:spLocks noChangeArrowheads="1"/>
        </xdr:cNvSpPr>
      </xdr:nvSpPr>
      <xdr:spPr bwMode="auto">
        <a:xfrm>
          <a:off x="7286625" y="3695700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2746" name="Text Box 4"/>
        <xdr:cNvSpPr txBox="1">
          <a:spLocks noChangeArrowheads="1"/>
        </xdr:cNvSpPr>
      </xdr:nvSpPr>
      <xdr:spPr bwMode="auto">
        <a:xfrm>
          <a:off x="7258050" y="3695700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2747" name="Text Box 4"/>
        <xdr:cNvSpPr txBox="1">
          <a:spLocks noChangeArrowheads="1"/>
        </xdr:cNvSpPr>
      </xdr:nvSpPr>
      <xdr:spPr bwMode="auto">
        <a:xfrm>
          <a:off x="7258050" y="3695700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104775</xdr:rowOff>
    </xdr:to>
    <xdr:sp macro="" textlink="">
      <xdr:nvSpPr>
        <xdr:cNvPr id="2748" name="Text Box 4"/>
        <xdr:cNvSpPr txBox="1">
          <a:spLocks noChangeArrowheads="1"/>
        </xdr:cNvSpPr>
      </xdr:nvSpPr>
      <xdr:spPr bwMode="auto">
        <a:xfrm>
          <a:off x="7267575" y="3695700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104775</xdr:rowOff>
    </xdr:to>
    <xdr:sp macro="" textlink="">
      <xdr:nvSpPr>
        <xdr:cNvPr id="2749" name="Text Box 4"/>
        <xdr:cNvSpPr txBox="1">
          <a:spLocks noChangeArrowheads="1"/>
        </xdr:cNvSpPr>
      </xdr:nvSpPr>
      <xdr:spPr bwMode="auto">
        <a:xfrm>
          <a:off x="7267575" y="3695700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750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751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752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753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754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755" name="Text Box 4"/>
        <xdr:cNvSpPr txBox="1">
          <a:spLocks noChangeArrowheads="1"/>
        </xdr:cNvSpPr>
      </xdr:nvSpPr>
      <xdr:spPr bwMode="auto">
        <a:xfrm>
          <a:off x="7286625" y="3695700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756" name="Text Box 4"/>
        <xdr:cNvSpPr txBox="1">
          <a:spLocks noChangeArrowheads="1"/>
        </xdr:cNvSpPr>
      </xdr:nvSpPr>
      <xdr:spPr bwMode="auto">
        <a:xfrm>
          <a:off x="7258050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757" name="Text Box 4"/>
        <xdr:cNvSpPr txBox="1">
          <a:spLocks noChangeArrowheads="1"/>
        </xdr:cNvSpPr>
      </xdr:nvSpPr>
      <xdr:spPr bwMode="auto">
        <a:xfrm>
          <a:off x="7258050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758" name="Text Box 4"/>
        <xdr:cNvSpPr txBox="1">
          <a:spLocks noChangeArrowheads="1"/>
        </xdr:cNvSpPr>
      </xdr:nvSpPr>
      <xdr:spPr bwMode="auto">
        <a:xfrm>
          <a:off x="7267575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759" name="Text Box 4"/>
        <xdr:cNvSpPr txBox="1">
          <a:spLocks noChangeArrowheads="1"/>
        </xdr:cNvSpPr>
      </xdr:nvSpPr>
      <xdr:spPr bwMode="auto">
        <a:xfrm>
          <a:off x="7267575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760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761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762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763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764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765" name="Text Box 4"/>
        <xdr:cNvSpPr txBox="1">
          <a:spLocks noChangeArrowheads="1"/>
        </xdr:cNvSpPr>
      </xdr:nvSpPr>
      <xdr:spPr bwMode="auto">
        <a:xfrm>
          <a:off x="7286625" y="3695700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766" name="Text Box 4"/>
        <xdr:cNvSpPr txBox="1">
          <a:spLocks noChangeArrowheads="1"/>
        </xdr:cNvSpPr>
      </xdr:nvSpPr>
      <xdr:spPr bwMode="auto">
        <a:xfrm>
          <a:off x="7258050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767" name="Text Box 4"/>
        <xdr:cNvSpPr txBox="1">
          <a:spLocks noChangeArrowheads="1"/>
        </xdr:cNvSpPr>
      </xdr:nvSpPr>
      <xdr:spPr bwMode="auto">
        <a:xfrm>
          <a:off x="7258050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768" name="Text Box 4"/>
        <xdr:cNvSpPr txBox="1">
          <a:spLocks noChangeArrowheads="1"/>
        </xdr:cNvSpPr>
      </xdr:nvSpPr>
      <xdr:spPr bwMode="auto">
        <a:xfrm>
          <a:off x="7267575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769" name="Text Box 4"/>
        <xdr:cNvSpPr txBox="1">
          <a:spLocks noChangeArrowheads="1"/>
        </xdr:cNvSpPr>
      </xdr:nvSpPr>
      <xdr:spPr bwMode="auto">
        <a:xfrm>
          <a:off x="7267575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770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771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772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773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774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775" name="Text Box 4"/>
        <xdr:cNvSpPr txBox="1">
          <a:spLocks noChangeArrowheads="1"/>
        </xdr:cNvSpPr>
      </xdr:nvSpPr>
      <xdr:spPr bwMode="auto">
        <a:xfrm>
          <a:off x="7286625" y="3695700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776" name="Text Box 4"/>
        <xdr:cNvSpPr txBox="1">
          <a:spLocks noChangeArrowheads="1"/>
        </xdr:cNvSpPr>
      </xdr:nvSpPr>
      <xdr:spPr bwMode="auto">
        <a:xfrm>
          <a:off x="7258050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777" name="Text Box 4"/>
        <xdr:cNvSpPr txBox="1">
          <a:spLocks noChangeArrowheads="1"/>
        </xdr:cNvSpPr>
      </xdr:nvSpPr>
      <xdr:spPr bwMode="auto">
        <a:xfrm>
          <a:off x="7258050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778" name="Text Box 4"/>
        <xdr:cNvSpPr txBox="1">
          <a:spLocks noChangeArrowheads="1"/>
        </xdr:cNvSpPr>
      </xdr:nvSpPr>
      <xdr:spPr bwMode="auto">
        <a:xfrm>
          <a:off x="7267575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779" name="Text Box 4"/>
        <xdr:cNvSpPr txBox="1">
          <a:spLocks noChangeArrowheads="1"/>
        </xdr:cNvSpPr>
      </xdr:nvSpPr>
      <xdr:spPr bwMode="auto">
        <a:xfrm>
          <a:off x="7267575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780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781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782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783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784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785" name="Text Box 4"/>
        <xdr:cNvSpPr txBox="1">
          <a:spLocks noChangeArrowheads="1"/>
        </xdr:cNvSpPr>
      </xdr:nvSpPr>
      <xdr:spPr bwMode="auto">
        <a:xfrm>
          <a:off x="7286625" y="3695700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786" name="Text Box 4"/>
        <xdr:cNvSpPr txBox="1">
          <a:spLocks noChangeArrowheads="1"/>
        </xdr:cNvSpPr>
      </xdr:nvSpPr>
      <xdr:spPr bwMode="auto">
        <a:xfrm>
          <a:off x="7258050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787" name="Text Box 4"/>
        <xdr:cNvSpPr txBox="1">
          <a:spLocks noChangeArrowheads="1"/>
        </xdr:cNvSpPr>
      </xdr:nvSpPr>
      <xdr:spPr bwMode="auto">
        <a:xfrm>
          <a:off x="7258050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788" name="Text Box 4"/>
        <xdr:cNvSpPr txBox="1">
          <a:spLocks noChangeArrowheads="1"/>
        </xdr:cNvSpPr>
      </xdr:nvSpPr>
      <xdr:spPr bwMode="auto">
        <a:xfrm>
          <a:off x="7267575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789" name="Text Box 4"/>
        <xdr:cNvSpPr txBox="1">
          <a:spLocks noChangeArrowheads="1"/>
        </xdr:cNvSpPr>
      </xdr:nvSpPr>
      <xdr:spPr bwMode="auto">
        <a:xfrm>
          <a:off x="7267575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790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791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792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793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794" name="Text Box 4"/>
        <xdr:cNvSpPr txBox="1">
          <a:spLocks noChangeArrowheads="1"/>
        </xdr:cNvSpPr>
      </xdr:nvSpPr>
      <xdr:spPr bwMode="auto">
        <a:xfrm>
          <a:off x="7277100" y="35052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795" name="Text Box 4"/>
        <xdr:cNvSpPr txBox="1">
          <a:spLocks noChangeArrowheads="1"/>
        </xdr:cNvSpPr>
      </xdr:nvSpPr>
      <xdr:spPr bwMode="auto">
        <a:xfrm>
          <a:off x="7286625" y="3695700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796" name="Text Box 4"/>
        <xdr:cNvSpPr txBox="1">
          <a:spLocks noChangeArrowheads="1"/>
        </xdr:cNvSpPr>
      </xdr:nvSpPr>
      <xdr:spPr bwMode="auto">
        <a:xfrm>
          <a:off x="7258050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797" name="Text Box 4"/>
        <xdr:cNvSpPr txBox="1">
          <a:spLocks noChangeArrowheads="1"/>
        </xdr:cNvSpPr>
      </xdr:nvSpPr>
      <xdr:spPr bwMode="auto">
        <a:xfrm>
          <a:off x="7258050" y="36957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798" name="Text Box 4"/>
        <xdr:cNvSpPr txBox="1">
          <a:spLocks noChangeArrowheads="1"/>
        </xdr:cNvSpPr>
      </xdr:nvSpPr>
      <xdr:spPr bwMode="auto">
        <a:xfrm>
          <a:off x="7267575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799" name="Text Box 4"/>
        <xdr:cNvSpPr txBox="1">
          <a:spLocks noChangeArrowheads="1"/>
        </xdr:cNvSpPr>
      </xdr:nvSpPr>
      <xdr:spPr bwMode="auto">
        <a:xfrm>
          <a:off x="7267575" y="36957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800" name="Text Box 4"/>
        <xdr:cNvSpPr txBox="1">
          <a:spLocks noChangeArrowheads="1"/>
        </xdr:cNvSpPr>
      </xdr:nvSpPr>
      <xdr:spPr bwMode="auto">
        <a:xfrm>
          <a:off x="7277100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801" name="Text Box 4"/>
        <xdr:cNvSpPr txBox="1">
          <a:spLocks noChangeArrowheads="1"/>
        </xdr:cNvSpPr>
      </xdr:nvSpPr>
      <xdr:spPr bwMode="auto">
        <a:xfrm>
          <a:off x="7277100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802" name="Text Box 4"/>
        <xdr:cNvSpPr txBox="1">
          <a:spLocks noChangeArrowheads="1"/>
        </xdr:cNvSpPr>
      </xdr:nvSpPr>
      <xdr:spPr bwMode="auto">
        <a:xfrm>
          <a:off x="7277100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803" name="Text Box 4"/>
        <xdr:cNvSpPr txBox="1">
          <a:spLocks noChangeArrowheads="1"/>
        </xdr:cNvSpPr>
      </xdr:nvSpPr>
      <xdr:spPr bwMode="auto">
        <a:xfrm>
          <a:off x="7277100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804" name="Text Box 4"/>
        <xdr:cNvSpPr txBox="1">
          <a:spLocks noChangeArrowheads="1"/>
        </xdr:cNvSpPr>
      </xdr:nvSpPr>
      <xdr:spPr bwMode="auto">
        <a:xfrm>
          <a:off x="7277100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805" name="Text Box 4"/>
        <xdr:cNvSpPr txBox="1">
          <a:spLocks noChangeArrowheads="1"/>
        </xdr:cNvSpPr>
      </xdr:nvSpPr>
      <xdr:spPr bwMode="auto">
        <a:xfrm>
          <a:off x="7286625" y="3886200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806" name="Text Box 4"/>
        <xdr:cNvSpPr txBox="1">
          <a:spLocks noChangeArrowheads="1"/>
        </xdr:cNvSpPr>
      </xdr:nvSpPr>
      <xdr:spPr bwMode="auto">
        <a:xfrm>
          <a:off x="7258050" y="38862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807" name="Text Box 4"/>
        <xdr:cNvSpPr txBox="1">
          <a:spLocks noChangeArrowheads="1"/>
        </xdr:cNvSpPr>
      </xdr:nvSpPr>
      <xdr:spPr bwMode="auto">
        <a:xfrm>
          <a:off x="7258050" y="38862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808" name="Text Box 4"/>
        <xdr:cNvSpPr txBox="1">
          <a:spLocks noChangeArrowheads="1"/>
        </xdr:cNvSpPr>
      </xdr:nvSpPr>
      <xdr:spPr bwMode="auto">
        <a:xfrm>
          <a:off x="7267575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809" name="Text Box 4"/>
        <xdr:cNvSpPr txBox="1">
          <a:spLocks noChangeArrowheads="1"/>
        </xdr:cNvSpPr>
      </xdr:nvSpPr>
      <xdr:spPr bwMode="auto">
        <a:xfrm>
          <a:off x="7267575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810" name="Text Box 15"/>
        <xdr:cNvSpPr txBox="1">
          <a:spLocks noChangeArrowheads="1"/>
        </xdr:cNvSpPr>
      </xdr:nvSpPr>
      <xdr:spPr bwMode="auto">
        <a:xfrm>
          <a:off x="7267575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811" name="Text Box 15"/>
        <xdr:cNvSpPr txBox="1">
          <a:spLocks noChangeArrowheads="1"/>
        </xdr:cNvSpPr>
      </xdr:nvSpPr>
      <xdr:spPr bwMode="auto">
        <a:xfrm>
          <a:off x="7267575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812" name="Text Box 15"/>
        <xdr:cNvSpPr txBox="1">
          <a:spLocks noChangeArrowheads="1"/>
        </xdr:cNvSpPr>
      </xdr:nvSpPr>
      <xdr:spPr bwMode="auto">
        <a:xfrm>
          <a:off x="7267575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813" name="Text Box 15"/>
        <xdr:cNvSpPr txBox="1">
          <a:spLocks noChangeArrowheads="1"/>
        </xdr:cNvSpPr>
      </xdr:nvSpPr>
      <xdr:spPr bwMode="auto">
        <a:xfrm>
          <a:off x="7267575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814" name="Text Box 15"/>
        <xdr:cNvSpPr txBox="1">
          <a:spLocks noChangeArrowheads="1"/>
        </xdr:cNvSpPr>
      </xdr:nvSpPr>
      <xdr:spPr bwMode="auto">
        <a:xfrm>
          <a:off x="7267575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815" name="Text Box 4"/>
        <xdr:cNvSpPr txBox="1">
          <a:spLocks noChangeArrowheads="1"/>
        </xdr:cNvSpPr>
      </xdr:nvSpPr>
      <xdr:spPr bwMode="auto">
        <a:xfrm>
          <a:off x="7277100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816" name="Text Box 4"/>
        <xdr:cNvSpPr txBox="1">
          <a:spLocks noChangeArrowheads="1"/>
        </xdr:cNvSpPr>
      </xdr:nvSpPr>
      <xdr:spPr bwMode="auto">
        <a:xfrm>
          <a:off x="7277100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817" name="Text Box 4"/>
        <xdr:cNvSpPr txBox="1">
          <a:spLocks noChangeArrowheads="1"/>
        </xdr:cNvSpPr>
      </xdr:nvSpPr>
      <xdr:spPr bwMode="auto">
        <a:xfrm>
          <a:off x="7277100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818" name="Text Box 4"/>
        <xdr:cNvSpPr txBox="1">
          <a:spLocks noChangeArrowheads="1"/>
        </xdr:cNvSpPr>
      </xdr:nvSpPr>
      <xdr:spPr bwMode="auto">
        <a:xfrm>
          <a:off x="7277100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819" name="Text Box 4"/>
        <xdr:cNvSpPr txBox="1">
          <a:spLocks noChangeArrowheads="1"/>
        </xdr:cNvSpPr>
      </xdr:nvSpPr>
      <xdr:spPr bwMode="auto">
        <a:xfrm>
          <a:off x="7277100" y="3695700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820" name="Text Box 4"/>
        <xdr:cNvSpPr txBox="1">
          <a:spLocks noChangeArrowheads="1"/>
        </xdr:cNvSpPr>
      </xdr:nvSpPr>
      <xdr:spPr bwMode="auto">
        <a:xfrm>
          <a:off x="7286625" y="3886200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821" name="Text Box 4"/>
        <xdr:cNvSpPr txBox="1">
          <a:spLocks noChangeArrowheads="1"/>
        </xdr:cNvSpPr>
      </xdr:nvSpPr>
      <xdr:spPr bwMode="auto">
        <a:xfrm>
          <a:off x="7258050" y="38862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822" name="Text Box 4"/>
        <xdr:cNvSpPr txBox="1">
          <a:spLocks noChangeArrowheads="1"/>
        </xdr:cNvSpPr>
      </xdr:nvSpPr>
      <xdr:spPr bwMode="auto">
        <a:xfrm>
          <a:off x="7258050" y="3886200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823" name="Text Box 4"/>
        <xdr:cNvSpPr txBox="1">
          <a:spLocks noChangeArrowheads="1"/>
        </xdr:cNvSpPr>
      </xdr:nvSpPr>
      <xdr:spPr bwMode="auto">
        <a:xfrm>
          <a:off x="7267575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824" name="Text Box 4"/>
        <xdr:cNvSpPr txBox="1">
          <a:spLocks noChangeArrowheads="1"/>
        </xdr:cNvSpPr>
      </xdr:nvSpPr>
      <xdr:spPr bwMode="auto">
        <a:xfrm>
          <a:off x="7267575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825" name="Text Box 15"/>
        <xdr:cNvSpPr txBox="1">
          <a:spLocks noChangeArrowheads="1"/>
        </xdr:cNvSpPr>
      </xdr:nvSpPr>
      <xdr:spPr bwMode="auto">
        <a:xfrm>
          <a:off x="7267575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826" name="Text Box 15"/>
        <xdr:cNvSpPr txBox="1">
          <a:spLocks noChangeArrowheads="1"/>
        </xdr:cNvSpPr>
      </xdr:nvSpPr>
      <xdr:spPr bwMode="auto">
        <a:xfrm>
          <a:off x="7267575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827" name="Text Box 15"/>
        <xdr:cNvSpPr txBox="1">
          <a:spLocks noChangeArrowheads="1"/>
        </xdr:cNvSpPr>
      </xdr:nvSpPr>
      <xdr:spPr bwMode="auto">
        <a:xfrm>
          <a:off x="7267575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828" name="Text Box 15"/>
        <xdr:cNvSpPr txBox="1">
          <a:spLocks noChangeArrowheads="1"/>
        </xdr:cNvSpPr>
      </xdr:nvSpPr>
      <xdr:spPr bwMode="auto">
        <a:xfrm>
          <a:off x="7267575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829" name="Text Box 15"/>
        <xdr:cNvSpPr txBox="1">
          <a:spLocks noChangeArrowheads="1"/>
        </xdr:cNvSpPr>
      </xdr:nvSpPr>
      <xdr:spPr bwMode="auto">
        <a:xfrm>
          <a:off x="7267575" y="3886200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142875</xdr:colOff>
      <xdr:row>17</xdr:row>
      <xdr:rowOff>0</xdr:rowOff>
    </xdr:to>
    <xdr:sp macro="" textlink="">
      <xdr:nvSpPr>
        <xdr:cNvPr id="2830" name="Text Box 27"/>
        <xdr:cNvSpPr txBox="1">
          <a:spLocks noChangeArrowheads="1"/>
        </xdr:cNvSpPr>
      </xdr:nvSpPr>
      <xdr:spPr bwMode="auto">
        <a:xfrm>
          <a:off x="4333875" y="3324225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142875</xdr:colOff>
      <xdr:row>17</xdr:row>
      <xdr:rowOff>0</xdr:rowOff>
    </xdr:to>
    <xdr:sp macro="" textlink="">
      <xdr:nvSpPr>
        <xdr:cNvPr id="2831" name="Text Box 35"/>
        <xdr:cNvSpPr txBox="1">
          <a:spLocks noChangeArrowheads="1"/>
        </xdr:cNvSpPr>
      </xdr:nvSpPr>
      <xdr:spPr bwMode="auto">
        <a:xfrm>
          <a:off x="4333875" y="3324225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2832" name="Text Box 21"/>
        <xdr:cNvSpPr txBox="1">
          <a:spLocks noChangeArrowheads="1"/>
        </xdr:cNvSpPr>
      </xdr:nvSpPr>
      <xdr:spPr bwMode="auto">
        <a:xfrm>
          <a:off x="4333875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2833" name="Text Box 29"/>
        <xdr:cNvSpPr txBox="1">
          <a:spLocks noChangeArrowheads="1"/>
        </xdr:cNvSpPr>
      </xdr:nvSpPr>
      <xdr:spPr bwMode="auto">
        <a:xfrm>
          <a:off x="4333875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2834" name="Text Box 24"/>
        <xdr:cNvSpPr txBox="1">
          <a:spLocks noChangeArrowheads="1"/>
        </xdr:cNvSpPr>
      </xdr:nvSpPr>
      <xdr:spPr bwMode="auto">
        <a:xfrm>
          <a:off x="4333875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2835" name="Text Box 35"/>
        <xdr:cNvSpPr txBox="1">
          <a:spLocks noChangeArrowheads="1"/>
        </xdr:cNvSpPr>
      </xdr:nvSpPr>
      <xdr:spPr bwMode="auto">
        <a:xfrm>
          <a:off x="4333875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2836" name="Text Box 11"/>
        <xdr:cNvSpPr txBox="1">
          <a:spLocks noChangeArrowheads="1"/>
        </xdr:cNvSpPr>
      </xdr:nvSpPr>
      <xdr:spPr bwMode="auto">
        <a:xfrm>
          <a:off x="42957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2837" name="Text Box 21"/>
        <xdr:cNvSpPr txBox="1">
          <a:spLocks noChangeArrowheads="1"/>
        </xdr:cNvSpPr>
      </xdr:nvSpPr>
      <xdr:spPr bwMode="auto">
        <a:xfrm>
          <a:off x="4333875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2838" name="Text Box 29"/>
        <xdr:cNvSpPr txBox="1">
          <a:spLocks noChangeArrowheads="1"/>
        </xdr:cNvSpPr>
      </xdr:nvSpPr>
      <xdr:spPr bwMode="auto">
        <a:xfrm>
          <a:off x="4333875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2839" name="Text Box 24"/>
        <xdr:cNvSpPr txBox="1">
          <a:spLocks noChangeArrowheads="1"/>
        </xdr:cNvSpPr>
      </xdr:nvSpPr>
      <xdr:spPr bwMode="auto">
        <a:xfrm>
          <a:off x="4333875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2840" name="Text Box 35"/>
        <xdr:cNvSpPr txBox="1">
          <a:spLocks noChangeArrowheads="1"/>
        </xdr:cNvSpPr>
      </xdr:nvSpPr>
      <xdr:spPr bwMode="auto">
        <a:xfrm>
          <a:off x="4333875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2841" name="Text Box 11"/>
        <xdr:cNvSpPr txBox="1">
          <a:spLocks noChangeArrowheads="1"/>
        </xdr:cNvSpPr>
      </xdr:nvSpPr>
      <xdr:spPr bwMode="auto">
        <a:xfrm>
          <a:off x="42957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2842" name="Text Box 5"/>
        <xdr:cNvSpPr txBox="1">
          <a:spLocks noChangeArrowheads="1"/>
        </xdr:cNvSpPr>
      </xdr:nvSpPr>
      <xdr:spPr bwMode="auto">
        <a:xfrm>
          <a:off x="42957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2843" name="Text Box 5"/>
        <xdr:cNvSpPr txBox="1">
          <a:spLocks noChangeArrowheads="1"/>
        </xdr:cNvSpPr>
      </xdr:nvSpPr>
      <xdr:spPr bwMode="auto">
        <a:xfrm>
          <a:off x="42957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2844" name="Text Box 24"/>
        <xdr:cNvSpPr txBox="1">
          <a:spLocks noChangeArrowheads="1"/>
        </xdr:cNvSpPr>
      </xdr:nvSpPr>
      <xdr:spPr bwMode="auto">
        <a:xfrm>
          <a:off x="4333875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2845" name="Text Box 35"/>
        <xdr:cNvSpPr txBox="1">
          <a:spLocks noChangeArrowheads="1"/>
        </xdr:cNvSpPr>
      </xdr:nvSpPr>
      <xdr:spPr bwMode="auto">
        <a:xfrm>
          <a:off x="4333875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2846" name="Text Box 11"/>
        <xdr:cNvSpPr txBox="1">
          <a:spLocks noChangeArrowheads="1"/>
        </xdr:cNvSpPr>
      </xdr:nvSpPr>
      <xdr:spPr bwMode="auto">
        <a:xfrm>
          <a:off x="42957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2847" name="Text Box 5"/>
        <xdr:cNvSpPr txBox="1">
          <a:spLocks noChangeArrowheads="1"/>
        </xdr:cNvSpPr>
      </xdr:nvSpPr>
      <xdr:spPr bwMode="auto">
        <a:xfrm>
          <a:off x="42957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2848" name="Text Box 5"/>
        <xdr:cNvSpPr txBox="1">
          <a:spLocks noChangeArrowheads="1"/>
        </xdr:cNvSpPr>
      </xdr:nvSpPr>
      <xdr:spPr bwMode="auto">
        <a:xfrm>
          <a:off x="42957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2849" name="Text Box 24"/>
        <xdr:cNvSpPr txBox="1">
          <a:spLocks noChangeArrowheads="1"/>
        </xdr:cNvSpPr>
      </xdr:nvSpPr>
      <xdr:spPr bwMode="auto">
        <a:xfrm>
          <a:off x="4333875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2850" name="Text Box 35"/>
        <xdr:cNvSpPr txBox="1">
          <a:spLocks noChangeArrowheads="1"/>
        </xdr:cNvSpPr>
      </xdr:nvSpPr>
      <xdr:spPr bwMode="auto">
        <a:xfrm>
          <a:off x="4333875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2851" name="Text Box 11"/>
        <xdr:cNvSpPr txBox="1">
          <a:spLocks noChangeArrowheads="1"/>
        </xdr:cNvSpPr>
      </xdr:nvSpPr>
      <xdr:spPr bwMode="auto">
        <a:xfrm>
          <a:off x="42957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2852" name="Text Box 5"/>
        <xdr:cNvSpPr txBox="1">
          <a:spLocks noChangeArrowheads="1"/>
        </xdr:cNvSpPr>
      </xdr:nvSpPr>
      <xdr:spPr bwMode="auto">
        <a:xfrm>
          <a:off x="42957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2853" name="Text Box 5"/>
        <xdr:cNvSpPr txBox="1">
          <a:spLocks noChangeArrowheads="1"/>
        </xdr:cNvSpPr>
      </xdr:nvSpPr>
      <xdr:spPr bwMode="auto">
        <a:xfrm>
          <a:off x="42957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2854" name="Text Box 11"/>
        <xdr:cNvSpPr txBox="1">
          <a:spLocks noChangeArrowheads="1"/>
        </xdr:cNvSpPr>
      </xdr:nvSpPr>
      <xdr:spPr bwMode="auto">
        <a:xfrm>
          <a:off x="42957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2855" name="Text Box 5"/>
        <xdr:cNvSpPr txBox="1">
          <a:spLocks noChangeArrowheads="1"/>
        </xdr:cNvSpPr>
      </xdr:nvSpPr>
      <xdr:spPr bwMode="auto">
        <a:xfrm>
          <a:off x="42957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2856" name="Text Box 5"/>
        <xdr:cNvSpPr txBox="1">
          <a:spLocks noChangeArrowheads="1"/>
        </xdr:cNvSpPr>
      </xdr:nvSpPr>
      <xdr:spPr bwMode="auto">
        <a:xfrm>
          <a:off x="42957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2857" name="Text Box 5"/>
        <xdr:cNvSpPr txBox="1">
          <a:spLocks noChangeArrowheads="1"/>
        </xdr:cNvSpPr>
      </xdr:nvSpPr>
      <xdr:spPr bwMode="auto">
        <a:xfrm>
          <a:off x="42957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142875</xdr:colOff>
      <xdr:row>19</xdr:row>
      <xdr:rowOff>0</xdr:rowOff>
    </xdr:to>
    <xdr:sp macro="" textlink="">
      <xdr:nvSpPr>
        <xdr:cNvPr id="2858" name="Text Box 28"/>
        <xdr:cNvSpPr txBox="1">
          <a:spLocks noChangeArrowheads="1"/>
        </xdr:cNvSpPr>
      </xdr:nvSpPr>
      <xdr:spPr bwMode="auto">
        <a:xfrm>
          <a:off x="4333875" y="3705225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142875</xdr:colOff>
      <xdr:row>19</xdr:row>
      <xdr:rowOff>0</xdr:rowOff>
    </xdr:to>
    <xdr:sp macro="" textlink="">
      <xdr:nvSpPr>
        <xdr:cNvPr id="2859" name="Text Box 36"/>
        <xdr:cNvSpPr txBox="1">
          <a:spLocks noChangeArrowheads="1"/>
        </xdr:cNvSpPr>
      </xdr:nvSpPr>
      <xdr:spPr bwMode="auto">
        <a:xfrm>
          <a:off x="4333875" y="3705225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2860" name="Text Box 23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2861" name="Text Box 31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2862" name="Text Box 17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2863" name="Text Box 25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2864" name="Text Box 26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2865" name="Text Box 37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152400</xdr:colOff>
      <xdr:row>18</xdr:row>
      <xdr:rowOff>104775</xdr:rowOff>
    </xdr:to>
    <xdr:sp macro="" textlink="">
      <xdr:nvSpPr>
        <xdr:cNvPr id="2866" name="Text Box 4"/>
        <xdr:cNvSpPr txBox="1">
          <a:spLocks noChangeArrowheads="1"/>
        </xdr:cNvSpPr>
      </xdr:nvSpPr>
      <xdr:spPr bwMode="auto">
        <a:xfrm>
          <a:off x="4781550" y="3695700"/>
          <a:ext cx="3905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152400</xdr:colOff>
      <xdr:row>18</xdr:row>
      <xdr:rowOff>104775</xdr:rowOff>
    </xdr:to>
    <xdr:sp macro="" textlink="">
      <xdr:nvSpPr>
        <xdr:cNvPr id="2867" name="Text Box 4"/>
        <xdr:cNvSpPr txBox="1">
          <a:spLocks noChangeArrowheads="1"/>
        </xdr:cNvSpPr>
      </xdr:nvSpPr>
      <xdr:spPr bwMode="auto">
        <a:xfrm>
          <a:off x="4752975" y="3695700"/>
          <a:ext cx="4191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152400</xdr:colOff>
      <xdr:row>18</xdr:row>
      <xdr:rowOff>104775</xdr:rowOff>
    </xdr:to>
    <xdr:sp macro="" textlink="">
      <xdr:nvSpPr>
        <xdr:cNvPr id="2868" name="Text Box 4"/>
        <xdr:cNvSpPr txBox="1">
          <a:spLocks noChangeArrowheads="1"/>
        </xdr:cNvSpPr>
      </xdr:nvSpPr>
      <xdr:spPr bwMode="auto">
        <a:xfrm>
          <a:off x="4752975" y="3695700"/>
          <a:ext cx="4191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142875</xdr:colOff>
      <xdr:row>18</xdr:row>
      <xdr:rowOff>104775</xdr:rowOff>
    </xdr:to>
    <xdr:sp macro="" textlink="">
      <xdr:nvSpPr>
        <xdr:cNvPr id="2869" name="Text Box 4"/>
        <xdr:cNvSpPr txBox="1">
          <a:spLocks noChangeArrowheads="1"/>
        </xdr:cNvSpPr>
      </xdr:nvSpPr>
      <xdr:spPr bwMode="auto">
        <a:xfrm>
          <a:off x="4762500" y="3695700"/>
          <a:ext cx="4000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142875</xdr:colOff>
      <xdr:row>18</xdr:row>
      <xdr:rowOff>104775</xdr:rowOff>
    </xdr:to>
    <xdr:sp macro="" textlink="">
      <xdr:nvSpPr>
        <xdr:cNvPr id="2870" name="Text Box 4"/>
        <xdr:cNvSpPr txBox="1">
          <a:spLocks noChangeArrowheads="1"/>
        </xdr:cNvSpPr>
      </xdr:nvSpPr>
      <xdr:spPr bwMode="auto">
        <a:xfrm>
          <a:off x="4762500" y="3695700"/>
          <a:ext cx="4000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2871" name="Text Box 23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2872" name="Text Box 31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2873" name="Text Box 17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2874" name="Text Box 25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2875" name="Text Box 26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2876" name="Text Box 37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123825</xdr:colOff>
      <xdr:row>18</xdr:row>
      <xdr:rowOff>133350</xdr:rowOff>
    </xdr:to>
    <xdr:sp macro="" textlink="">
      <xdr:nvSpPr>
        <xdr:cNvPr id="2877" name="Text Box 4"/>
        <xdr:cNvSpPr txBox="1">
          <a:spLocks noChangeArrowheads="1"/>
        </xdr:cNvSpPr>
      </xdr:nvSpPr>
      <xdr:spPr bwMode="auto">
        <a:xfrm>
          <a:off x="4781550" y="3695700"/>
          <a:ext cx="3619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123825</xdr:colOff>
      <xdr:row>18</xdr:row>
      <xdr:rowOff>133350</xdr:rowOff>
    </xdr:to>
    <xdr:sp macro="" textlink="">
      <xdr:nvSpPr>
        <xdr:cNvPr id="2878" name="Text Box 4"/>
        <xdr:cNvSpPr txBox="1">
          <a:spLocks noChangeArrowheads="1"/>
        </xdr:cNvSpPr>
      </xdr:nvSpPr>
      <xdr:spPr bwMode="auto">
        <a:xfrm>
          <a:off x="4752975" y="3695700"/>
          <a:ext cx="390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123825</xdr:colOff>
      <xdr:row>18</xdr:row>
      <xdr:rowOff>133350</xdr:rowOff>
    </xdr:to>
    <xdr:sp macro="" textlink="">
      <xdr:nvSpPr>
        <xdr:cNvPr id="2879" name="Text Box 4"/>
        <xdr:cNvSpPr txBox="1">
          <a:spLocks noChangeArrowheads="1"/>
        </xdr:cNvSpPr>
      </xdr:nvSpPr>
      <xdr:spPr bwMode="auto">
        <a:xfrm>
          <a:off x="4752975" y="3695700"/>
          <a:ext cx="390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114300</xdr:colOff>
      <xdr:row>18</xdr:row>
      <xdr:rowOff>133350</xdr:rowOff>
    </xdr:to>
    <xdr:sp macro="" textlink="">
      <xdr:nvSpPr>
        <xdr:cNvPr id="2880" name="Text Box 4"/>
        <xdr:cNvSpPr txBox="1">
          <a:spLocks noChangeArrowheads="1"/>
        </xdr:cNvSpPr>
      </xdr:nvSpPr>
      <xdr:spPr bwMode="auto">
        <a:xfrm>
          <a:off x="4762500" y="3695700"/>
          <a:ext cx="3714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114300</xdr:colOff>
      <xdr:row>18</xdr:row>
      <xdr:rowOff>133350</xdr:rowOff>
    </xdr:to>
    <xdr:sp macro="" textlink="">
      <xdr:nvSpPr>
        <xdr:cNvPr id="2881" name="Text Box 4"/>
        <xdr:cNvSpPr txBox="1">
          <a:spLocks noChangeArrowheads="1"/>
        </xdr:cNvSpPr>
      </xdr:nvSpPr>
      <xdr:spPr bwMode="auto">
        <a:xfrm>
          <a:off x="4762500" y="3695700"/>
          <a:ext cx="3714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2882" name="Text Box 17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2883" name="Text Box 25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2884" name="Text Box 26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2885" name="Text Box 37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2886" name="Text Box 4"/>
        <xdr:cNvSpPr txBox="1">
          <a:spLocks noChangeArrowheads="1"/>
        </xdr:cNvSpPr>
      </xdr:nvSpPr>
      <xdr:spPr bwMode="auto">
        <a:xfrm>
          <a:off x="4781550" y="3695700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2887" name="Text Box 4"/>
        <xdr:cNvSpPr txBox="1">
          <a:spLocks noChangeArrowheads="1"/>
        </xdr:cNvSpPr>
      </xdr:nvSpPr>
      <xdr:spPr bwMode="auto">
        <a:xfrm>
          <a:off x="4752975" y="3695700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2888" name="Text Box 4"/>
        <xdr:cNvSpPr txBox="1">
          <a:spLocks noChangeArrowheads="1"/>
        </xdr:cNvSpPr>
      </xdr:nvSpPr>
      <xdr:spPr bwMode="auto">
        <a:xfrm>
          <a:off x="4752975" y="3695700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2889" name="Text Box 4"/>
        <xdr:cNvSpPr txBox="1">
          <a:spLocks noChangeArrowheads="1"/>
        </xdr:cNvSpPr>
      </xdr:nvSpPr>
      <xdr:spPr bwMode="auto">
        <a:xfrm>
          <a:off x="4762500" y="3695700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2890" name="Text Box 4"/>
        <xdr:cNvSpPr txBox="1">
          <a:spLocks noChangeArrowheads="1"/>
        </xdr:cNvSpPr>
      </xdr:nvSpPr>
      <xdr:spPr bwMode="auto">
        <a:xfrm>
          <a:off x="4762500" y="3695700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2891" name="Text Box 26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2892" name="Text Box 37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2893" name="Text Box 4"/>
        <xdr:cNvSpPr txBox="1">
          <a:spLocks noChangeArrowheads="1"/>
        </xdr:cNvSpPr>
      </xdr:nvSpPr>
      <xdr:spPr bwMode="auto">
        <a:xfrm>
          <a:off x="4781550" y="3695700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2894" name="Text Box 4"/>
        <xdr:cNvSpPr txBox="1">
          <a:spLocks noChangeArrowheads="1"/>
        </xdr:cNvSpPr>
      </xdr:nvSpPr>
      <xdr:spPr bwMode="auto">
        <a:xfrm>
          <a:off x="4752975" y="3695700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2895" name="Text Box 4"/>
        <xdr:cNvSpPr txBox="1">
          <a:spLocks noChangeArrowheads="1"/>
        </xdr:cNvSpPr>
      </xdr:nvSpPr>
      <xdr:spPr bwMode="auto">
        <a:xfrm>
          <a:off x="4752975" y="3695700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2896" name="Text Box 4"/>
        <xdr:cNvSpPr txBox="1">
          <a:spLocks noChangeArrowheads="1"/>
        </xdr:cNvSpPr>
      </xdr:nvSpPr>
      <xdr:spPr bwMode="auto">
        <a:xfrm>
          <a:off x="4762500" y="3695700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2897" name="Text Box 4"/>
        <xdr:cNvSpPr txBox="1">
          <a:spLocks noChangeArrowheads="1"/>
        </xdr:cNvSpPr>
      </xdr:nvSpPr>
      <xdr:spPr bwMode="auto">
        <a:xfrm>
          <a:off x="4762500" y="3695700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2898" name="Text Box 4"/>
        <xdr:cNvSpPr txBox="1">
          <a:spLocks noChangeArrowheads="1"/>
        </xdr:cNvSpPr>
      </xdr:nvSpPr>
      <xdr:spPr bwMode="auto">
        <a:xfrm>
          <a:off x="4781550" y="3695700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2899" name="Text Box 4"/>
        <xdr:cNvSpPr txBox="1">
          <a:spLocks noChangeArrowheads="1"/>
        </xdr:cNvSpPr>
      </xdr:nvSpPr>
      <xdr:spPr bwMode="auto">
        <a:xfrm>
          <a:off x="4752975" y="3695700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2900" name="Text Box 4"/>
        <xdr:cNvSpPr txBox="1">
          <a:spLocks noChangeArrowheads="1"/>
        </xdr:cNvSpPr>
      </xdr:nvSpPr>
      <xdr:spPr bwMode="auto">
        <a:xfrm>
          <a:off x="4752975" y="3695700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2901" name="Text Box 4"/>
        <xdr:cNvSpPr txBox="1">
          <a:spLocks noChangeArrowheads="1"/>
        </xdr:cNvSpPr>
      </xdr:nvSpPr>
      <xdr:spPr bwMode="auto">
        <a:xfrm>
          <a:off x="4762500" y="3695700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2902" name="Text Box 4"/>
        <xdr:cNvSpPr txBox="1">
          <a:spLocks noChangeArrowheads="1"/>
        </xdr:cNvSpPr>
      </xdr:nvSpPr>
      <xdr:spPr bwMode="auto">
        <a:xfrm>
          <a:off x="4762500" y="3695700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2903" name="Text Box 4"/>
        <xdr:cNvSpPr txBox="1">
          <a:spLocks noChangeArrowheads="1"/>
        </xdr:cNvSpPr>
      </xdr:nvSpPr>
      <xdr:spPr bwMode="auto">
        <a:xfrm>
          <a:off x="4781550" y="36957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2904" name="Text Box 4"/>
        <xdr:cNvSpPr txBox="1">
          <a:spLocks noChangeArrowheads="1"/>
        </xdr:cNvSpPr>
      </xdr:nvSpPr>
      <xdr:spPr bwMode="auto">
        <a:xfrm>
          <a:off x="4752975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2905" name="Text Box 4"/>
        <xdr:cNvSpPr txBox="1">
          <a:spLocks noChangeArrowheads="1"/>
        </xdr:cNvSpPr>
      </xdr:nvSpPr>
      <xdr:spPr bwMode="auto">
        <a:xfrm>
          <a:off x="4752975" y="3695700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2906" name="Text Box 4"/>
        <xdr:cNvSpPr txBox="1">
          <a:spLocks noChangeArrowheads="1"/>
        </xdr:cNvSpPr>
      </xdr:nvSpPr>
      <xdr:spPr bwMode="auto">
        <a:xfrm>
          <a:off x="4762500" y="36957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2907" name="Text Box 4"/>
        <xdr:cNvSpPr txBox="1">
          <a:spLocks noChangeArrowheads="1"/>
        </xdr:cNvSpPr>
      </xdr:nvSpPr>
      <xdr:spPr bwMode="auto">
        <a:xfrm>
          <a:off x="4762500" y="3695700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2908" name="Text Box 4"/>
        <xdr:cNvSpPr txBox="1">
          <a:spLocks noChangeArrowheads="1"/>
        </xdr:cNvSpPr>
      </xdr:nvSpPr>
      <xdr:spPr bwMode="auto">
        <a:xfrm>
          <a:off x="4772025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2909" name="Text Box 4"/>
        <xdr:cNvSpPr txBox="1">
          <a:spLocks noChangeArrowheads="1"/>
        </xdr:cNvSpPr>
      </xdr:nvSpPr>
      <xdr:spPr bwMode="auto">
        <a:xfrm>
          <a:off x="4772025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2910" name="Text Box 4"/>
        <xdr:cNvSpPr txBox="1">
          <a:spLocks noChangeArrowheads="1"/>
        </xdr:cNvSpPr>
      </xdr:nvSpPr>
      <xdr:spPr bwMode="auto">
        <a:xfrm>
          <a:off x="4772025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2911" name="Text Box 4"/>
        <xdr:cNvSpPr txBox="1">
          <a:spLocks noChangeArrowheads="1"/>
        </xdr:cNvSpPr>
      </xdr:nvSpPr>
      <xdr:spPr bwMode="auto">
        <a:xfrm>
          <a:off x="4772025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2912" name="Text Box 4"/>
        <xdr:cNvSpPr txBox="1">
          <a:spLocks noChangeArrowheads="1"/>
        </xdr:cNvSpPr>
      </xdr:nvSpPr>
      <xdr:spPr bwMode="auto">
        <a:xfrm>
          <a:off x="4772025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2913" name="Text Box 4"/>
        <xdr:cNvSpPr txBox="1">
          <a:spLocks noChangeArrowheads="1"/>
        </xdr:cNvSpPr>
      </xdr:nvSpPr>
      <xdr:spPr bwMode="auto">
        <a:xfrm>
          <a:off x="4772025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2914" name="Text Box 4"/>
        <xdr:cNvSpPr txBox="1">
          <a:spLocks noChangeArrowheads="1"/>
        </xdr:cNvSpPr>
      </xdr:nvSpPr>
      <xdr:spPr bwMode="auto">
        <a:xfrm>
          <a:off x="4772025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2915" name="Text Box 4"/>
        <xdr:cNvSpPr txBox="1">
          <a:spLocks noChangeArrowheads="1"/>
        </xdr:cNvSpPr>
      </xdr:nvSpPr>
      <xdr:spPr bwMode="auto">
        <a:xfrm>
          <a:off x="4772025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2916" name="Text Box 4"/>
        <xdr:cNvSpPr txBox="1">
          <a:spLocks noChangeArrowheads="1"/>
        </xdr:cNvSpPr>
      </xdr:nvSpPr>
      <xdr:spPr bwMode="auto">
        <a:xfrm>
          <a:off x="4772025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2917" name="Text Box 4"/>
        <xdr:cNvSpPr txBox="1">
          <a:spLocks noChangeArrowheads="1"/>
        </xdr:cNvSpPr>
      </xdr:nvSpPr>
      <xdr:spPr bwMode="auto">
        <a:xfrm>
          <a:off x="4772025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546247</xdr:colOff>
      <xdr:row>12</xdr:row>
      <xdr:rowOff>100542</xdr:rowOff>
    </xdr:to>
    <xdr:sp macro="" textlink="">
      <xdr:nvSpPr>
        <xdr:cNvPr id="2918" name="Text Box 3"/>
        <xdr:cNvSpPr txBox="1">
          <a:spLocks noChangeArrowheads="1"/>
        </xdr:cNvSpPr>
      </xdr:nvSpPr>
      <xdr:spPr bwMode="auto">
        <a:xfrm>
          <a:off x="7265670" y="2543175"/>
          <a:ext cx="719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2919" name="Text Box 3"/>
        <xdr:cNvSpPr txBox="1">
          <a:spLocks noChangeArrowheads="1"/>
        </xdr:cNvSpPr>
      </xdr:nvSpPr>
      <xdr:spPr bwMode="auto">
        <a:xfrm>
          <a:off x="7265670" y="2543175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2920" name="Text Box 3"/>
        <xdr:cNvSpPr txBox="1">
          <a:spLocks noChangeArrowheads="1"/>
        </xdr:cNvSpPr>
      </xdr:nvSpPr>
      <xdr:spPr bwMode="auto">
        <a:xfrm>
          <a:off x="7265670" y="2543175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2921" name="Text Box 3"/>
        <xdr:cNvSpPr txBox="1">
          <a:spLocks noChangeArrowheads="1"/>
        </xdr:cNvSpPr>
      </xdr:nvSpPr>
      <xdr:spPr bwMode="auto">
        <a:xfrm>
          <a:off x="7265670" y="2543175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2922" name="Text Box 3"/>
        <xdr:cNvSpPr txBox="1">
          <a:spLocks noChangeArrowheads="1"/>
        </xdr:cNvSpPr>
      </xdr:nvSpPr>
      <xdr:spPr bwMode="auto">
        <a:xfrm>
          <a:off x="7265670" y="2543175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2923" name="Text Box 3"/>
        <xdr:cNvSpPr txBox="1">
          <a:spLocks noChangeArrowheads="1"/>
        </xdr:cNvSpPr>
      </xdr:nvSpPr>
      <xdr:spPr bwMode="auto">
        <a:xfrm>
          <a:off x="7265670" y="2543175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9</xdr:col>
      <xdr:colOff>3322</xdr:colOff>
      <xdr:row>12</xdr:row>
      <xdr:rowOff>100542</xdr:rowOff>
    </xdr:to>
    <xdr:sp macro="" textlink="">
      <xdr:nvSpPr>
        <xdr:cNvPr id="2924" name="Text Box 3"/>
        <xdr:cNvSpPr txBox="1">
          <a:spLocks noChangeArrowheads="1"/>
        </xdr:cNvSpPr>
      </xdr:nvSpPr>
      <xdr:spPr bwMode="auto">
        <a:xfrm>
          <a:off x="7265670" y="2543175"/>
          <a:ext cx="138577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2925" name="Text Box 3"/>
        <xdr:cNvSpPr txBox="1">
          <a:spLocks noChangeArrowheads="1"/>
        </xdr:cNvSpPr>
      </xdr:nvSpPr>
      <xdr:spPr bwMode="auto">
        <a:xfrm>
          <a:off x="7265670" y="2543175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2926" name="Text Box 3"/>
        <xdr:cNvSpPr txBox="1">
          <a:spLocks noChangeArrowheads="1"/>
        </xdr:cNvSpPr>
      </xdr:nvSpPr>
      <xdr:spPr bwMode="auto">
        <a:xfrm>
          <a:off x="7265670" y="2543175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2927" name="Text Box 3"/>
        <xdr:cNvSpPr txBox="1">
          <a:spLocks noChangeArrowheads="1"/>
        </xdr:cNvSpPr>
      </xdr:nvSpPr>
      <xdr:spPr bwMode="auto">
        <a:xfrm>
          <a:off x="7265670" y="2543175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2928" name="Text Box 3"/>
        <xdr:cNvSpPr txBox="1">
          <a:spLocks noChangeArrowheads="1"/>
        </xdr:cNvSpPr>
      </xdr:nvSpPr>
      <xdr:spPr bwMode="auto">
        <a:xfrm>
          <a:off x="7265670" y="2543175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2929" name="Text Box 3"/>
        <xdr:cNvSpPr txBox="1">
          <a:spLocks noChangeArrowheads="1"/>
        </xdr:cNvSpPr>
      </xdr:nvSpPr>
      <xdr:spPr bwMode="auto">
        <a:xfrm>
          <a:off x="7265670" y="2543175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104775</xdr:rowOff>
    </xdr:to>
    <xdr:sp macro="" textlink="">
      <xdr:nvSpPr>
        <xdr:cNvPr id="2930" name="Text Box 4"/>
        <xdr:cNvSpPr txBox="1">
          <a:spLocks noChangeArrowheads="1"/>
        </xdr:cNvSpPr>
      </xdr:nvSpPr>
      <xdr:spPr bwMode="auto">
        <a:xfrm>
          <a:off x="7277100" y="3505200"/>
          <a:ext cx="1206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104775</xdr:rowOff>
    </xdr:to>
    <xdr:sp macro="" textlink="">
      <xdr:nvSpPr>
        <xdr:cNvPr id="2931" name="Text Box 4"/>
        <xdr:cNvSpPr txBox="1">
          <a:spLocks noChangeArrowheads="1"/>
        </xdr:cNvSpPr>
      </xdr:nvSpPr>
      <xdr:spPr bwMode="auto">
        <a:xfrm>
          <a:off x="7277100" y="3505200"/>
          <a:ext cx="1206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577850</xdr:colOff>
      <xdr:row>18</xdr:row>
      <xdr:rowOff>104775</xdr:rowOff>
    </xdr:to>
    <xdr:sp macro="" textlink="">
      <xdr:nvSpPr>
        <xdr:cNvPr id="2932" name="Text Box 4"/>
        <xdr:cNvSpPr txBox="1">
          <a:spLocks noChangeArrowheads="1"/>
        </xdr:cNvSpPr>
      </xdr:nvSpPr>
      <xdr:spPr bwMode="auto">
        <a:xfrm>
          <a:off x="7277100" y="3695700"/>
          <a:ext cx="1206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577850</xdr:colOff>
      <xdr:row>18</xdr:row>
      <xdr:rowOff>104775</xdr:rowOff>
    </xdr:to>
    <xdr:sp macro="" textlink="">
      <xdr:nvSpPr>
        <xdr:cNvPr id="2933" name="Text Box 4"/>
        <xdr:cNvSpPr txBox="1">
          <a:spLocks noChangeArrowheads="1"/>
        </xdr:cNvSpPr>
      </xdr:nvSpPr>
      <xdr:spPr bwMode="auto">
        <a:xfrm>
          <a:off x="7277100" y="3695700"/>
          <a:ext cx="1206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8</xdr:col>
      <xdr:colOff>577850</xdr:colOff>
      <xdr:row>17</xdr:row>
      <xdr:rowOff>104775</xdr:rowOff>
    </xdr:to>
    <xdr:sp macro="" textlink="">
      <xdr:nvSpPr>
        <xdr:cNvPr id="2934" name="Text Box 4"/>
        <xdr:cNvSpPr txBox="1">
          <a:spLocks noChangeArrowheads="1"/>
        </xdr:cNvSpPr>
      </xdr:nvSpPr>
      <xdr:spPr bwMode="auto">
        <a:xfrm>
          <a:off x="7267575" y="3505200"/>
          <a:ext cx="1301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8</xdr:col>
      <xdr:colOff>577850</xdr:colOff>
      <xdr:row>17</xdr:row>
      <xdr:rowOff>104775</xdr:rowOff>
    </xdr:to>
    <xdr:sp macro="" textlink="">
      <xdr:nvSpPr>
        <xdr:cNvPr id="2935" name="Text Box 4"/>
        <xdr:cNvSpPr txBox="1">
          <a:spLocks noChangeArrowheads="1"/>
        </xdr:cNvSpPr>
      </xdr:nvSpPr>
      <xdr:spPr bwMode="auto">
        <a:xfrm>
          <a:off x="7267575" y="3505200"/>
          <a:ext cx="1301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8</xdr:col>
      <xdr:colOff>577850</xdr:colOff>
      <xdr:row>17</xdr:row>
      <xdr:rowOff>104775</xdr:rowOff>
    </xdr:to>
    <xdr:sp macro="" textlink="">
      <xdr:nvSpPr>
        <xdr:cNvPr id="2936" name="Text Box 4"/>
        <xdr:cNvSpPr txBox="1">
          <a:spLocks noChangeArrowheads="1"/>
        </xdr:cNvSpPr>
      </xdr:nvSpPr>
      <xdr:spPr bwMode="auto">
        <a:xfrm>
          <a:off x="7267575" y="3505200"/>
          <a:ext cx="1301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8</xdr:col>
      <xdr:colOff>577850</xdr:colOff>
      <xdr:row>17</xdr:row>
      <xdr:rowOff>104775</xdr:rowOff>
    </xdr:to>
    <xdr:sp macro="" textlink="">
      <xdr:nvSpPr>
        <xdr:cNvPr id="2937" name="Text Box 4"/>
        <xdr:cNvSpPr txBox="1">
          <a:spLocks noChangeArrowheads="1"/>
        </xdr:cNvSpPr>
      </xdr:nvSpPr>
      <xdr:spPr bwMode="auto">
        <a:xfrm>
          <a:off x="7267575" y="3505200"/>
          <a:ext cx="1301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8</xdr:col>
      <xdr:colOff>577850</xdr:colOff>
      <xdr:row>17</xdr:row>
      <xdr:rowOff>104775</xdr:rowOff>
    </xdr:to>
    <xdr:sp macro="" textlink="">
      <xdr:nvSpPr>
        <xdr:cNvPr id="2938" name="Text Box 4"/>
        <xdr:cNvSpPr txBox="1">
          <a:spLocks noChangeArrowheads="1"/>
        </xdr:cNvSpPr>
      </xdr:nvSpPr>
      <xdr:spPr bwMode="auto">
        <a:xfrm>
          <a:off x="7267575" y="3505200"/>
          <a:ext cx="1301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8</xdr:col>
      <xdr:colOff>577850</xdr:colOff>
      <xdr:row>17</xdr:row>
      <xdr:rowOff>104775</xdr:rowOff>
    </xdr:to>
    <xdr:sp macro="" textlink="">
      <xdr:nvSpPr>
        <xdr:cNvPr id="2939" name="Text Box 4"/>
        <xdr:cNvSpPr txBox="1">
          <a:spLocks noChangeArrowheads="1"/>
        </xdr:cNvSpPr>
      </xdr:nvSpPr>
      <xdr:spPr bwMode="auto">
        <a:xfrm>
          <a:off x="7267575" y="3505200"/>
          <a:ext cx="1301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8</xdr:col>
      <xdr:colOff>577850</xdr:colOff>
      <xdr:row>17</xdr:row>
      <xdr:rowOff>104775</xdr:rowOff>
    </xdr:to>
    <xdr:sp macro="" textlink="">
      <xdr:nvSpPr>
        <xdr:cNvPr id="2940" name="Text Box 4"/>
        <xdr:cNvSpPr txBox="1">
          <a:spLocks noChangeArrowheads="1"/>
        </xdr:cNvSpPr>
      </xdr:nvSpPr>
      <xdr:spPr bwMode="auto">
        <a:xfrm>
          <a:off x="7267575" y="3505200"/>
          <a:ext cx="1301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8</xdr:col>
      <xdr:colOff>577850</xdr:colOff>
      <xdr:row>17</xdr:row>
      <xdr:rowOff>104775</xdr:rowOff>
    </xdr:to>
    <xdr:sp macro="" textlink="">
      <xdr:nvSpPr>
        <xdr:cNvPr id="2941" name="Text Box 4"/>
        <xdr:cNvSpPr txBox="1">
          <a:spLocks noChangeArrowheads="1"/>
        </xdr:cNvSpPr>
      </xdr:nvSpPr>
      <xdr:spPr bwMode="auto">
        <a:xfrm>
          <a:off x="7267575" y="3505200"/>
          <a:ext cx="1301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8</xdr:col>
      <xdr:colOff>577850</xdr:colOff>
      <xdr:row>17</xdr:row>
      <xdr:rowOff>104775</xdr:rowOff>
    </xdr:to>
    <xdr:sp macro="" textlink="">
      <xdr:nvSpPr>
        <xdr:cNvPr id="2942" name="Text Box 4"/>
        <xdr:cNvSpPr txBox="1">
          <a:spLocks noChangeArrowheads="1"/>
        </xdr:cNvSpPr>
      </xdr:nvSpPr>
      <xdr:spPr bwMode="auto">
        <a:xfrm>
          <a:off x="7267575" y="3505200"/>
          <a:ext cx="1301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8</xdr:col>
      <xdr:colOff>577850</xdr:colOff>
      <xdr:row>17</xdr:row>
      <xdr:rowOff>104775</xdr:rowOff>
    </xdr:to>
    <xdr:sp macro="" textlink="">
      <xdr:nvSpPr>
        <xdr:cNvPr id="2943" name="Text Box 4"/>
        <xdr:cNvSpPr txBox="1">
          <a:spLocks noChangeArrowheads="1"/>
        </xdr:cNvSpPr>
      </xdr:nvSpPr>
      <xdr:spPr bwMode="auto">
        <a:xfrm>
          <a:off x="7267575" y="3505200"/>
          <a:ext cx="1301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104775</xdr:rowOff>
    </xdr:to>
    <xdr:sp macro="" textlink="">
      <xdr:nvSpPr>
        <xdr:cNvPr id="2944" name="Text Box 4"/>
        <xdr:cNvSpPr txBox="1">
          <a:spLocks noChangeArrowheads="1"/>
        </xdr:cNvSpPr>
      </xdr:nvSpPr>
      <xdr:spPr bwMode="auto">
        <a:xfrm>
          <a:off x="7267575" y="3695700"/>
          <a:ext cx="1301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104775</xdr:rowOff>
    </xdr:to>
    <xdr:sp macro="" textlink="">
      <xdr:nvSpPr>
        <xdr:cNvPr id="2945" name="Text Box 4"/>
        <xdr:cNvSpPr txBox="1">
          <a:spLocks noChangeArrowheads="1"/>
        </xdr:cNvSpPr>
      </xdr:nvSpPr>
      <xdr:spPr bwMode="auto">
        <a:xfrm>
          <a:off x="7267575" y="3695700"/>
          <a:ext cx="1301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104775</xdr:rowOff>
    </xdr:to>
    <xdr:sp macro="" textlink="">
      <xdr:nvSpPr>
        <xdr:cNvPr id="2946" name="Text Box 4"/>
        <xdr:cNvSpPr txBox="1">
          <a:spLocks noChangeArrowheads="1"/>
        </xdr:cNvSpPr>
      </xdr:nvSpPr>
      <xdr:spPr bwMode="auto">
        <a:xfrm>
          <a:off x="7267575" y="3695700"/>
          <a:ext cx="1301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104775</xdr:rowOff>
    </xdr:to>
    <xdr:sp macro="" textlink="">
      <xdr:nvSpPr>
        <xdr:cNvPr id="2947" name="Text Box 4"/>
        <xdr:cNvSpPr txBox="1">
          <a:spLocks noChangeArrowheads="1"/>
        </xdr:cNvSpPr>
      </xdr:nvSpPr>
      <xdr:spPr bwMode="auto">
        <a:xfrm>
          <a:off x="7267575" y="3695700"/>
          <a:ext cx="1301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104775</xdr:rowOff>
    </xdr:to>
    <xdr:sp macro="" textlink="">
      <xdr:nvSpPr>
        <xdr:cNvPr id="2948" name="Text Box 4"/>
        <xdr:cNvSpPr txBox="1">
          <a:spLocks noChangeArrowheads="1"/>
        </xdr:cNvSpPr>
      </xdr:nvSpPr>
      <xdr:spPr bwMode="auto">
        <a:xfrm>
          <a:off x="7267575" y="3695700"/>
          <a:ext cx="1301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577850</xdr:colOff>
      <xdr:row>18</xdr:row>
      <xdr:rowOff>104775</xdr:rowOff>
    </xdr:to>
    <xdr:sp macro="" textlink="">
      <xdr:nvSpPr>
        <xdr:cNvPr id="2949" name="Text Box 4"/>
        <xdr:cNvSpPr txBox="1">
          <a:spLocks noChangeArrowheads="1"/>
        </xdr:cNvSpPr>
      </xdr:nvSpPr>
      <xdr:spPr bwMode="auto">
        <a:xfrm>
          <a:off x="7277100" y="3695700"/>
          <a:ext cx="1206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104775</xdr:rowOff>
    </xdr:to>
    <xdr:sp macro="" textlink="">
      <xdr:nvSpPr>
        <xdr:cNvPr id="2950" name="Text Box 4"/>
        <xdr:cNvSpPr txBox="1">
          <a:spLocks noChangeArrowheads="1"/>
        </xdr:cNvSpPr>
      </xdr:nvSpPr>
      <xdr:spPr bwMode="auto">
        <a:xfrm>
          <a:off x="7267575" y="3695700"/>
          <a:ext cx="1301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577850</xdr:colOff>
      <xdr:row>18</xdr:row>
      <xdr:rowOff>104775</xdr:rowOff>
    </xdr:to>
    <xdr:sp macro="" textlink="">
      <xdr:nvSpPr>
        <xdr:cNvPr id="2951" name="Text Box 4"/>
        <xdr:cNvSpPr txBox="1">
          <a:spLocks noChangeArrowheads="1"/>
        </xdr:cNvSpPr>
      </xdr:nvSpPr>
      <xdr:spPr bwMode="auto">
        <a:xfrm>
          <a:off x="7286625" y="3695700"/>
          <a:ext cx="1111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104775</xdr:rowOff>
    </xdr:to>
    <xdr:sp macro="" textlink="">
      <xdr:nvSpPr>
        <xdr:cNvPr id="2952" name="Text Box 4"/>
        <xdr:cNvSpPr txBox="1">
          <a:spLocks noChangeArrowheads="1"/>
        </xdr:cNvSpPr>
      </xdr:nvSpPr>
      <xdr:spPr bwMode="auto">
        <a:xfrm>
          <a:off x="7267575" y="3695700"/>
          <a:ext cx="1301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104775</xdr:rowOff>
    </xdr:to>
    <xdr:sp macro="" textlink="">
      <xdr:nvSpPr>
        <xdr:cNvPr id="2953" name="Text Box 4"/>
        <xdr:cNvSpPr txBox="1">
          <a:spLocks noChangeArrowheads="1"/>
        </xdr:cNvSpPr>
      </xdr:nvSpPr>
      <xdr:spPr bwMode="auto">
        <a:xfrm>
          <a:off x="7267575" y="3695700"/>
          <a:ext cx="1301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577850</xdr:colOff>
      <xdr:row>18</xdr:row>
      <xdr:rowOff>104775</xdr:rowOff>
    </xdr:to>
    <xdr:sp macro="" textlink="">
      <xdr:nvSpPr>
        <xdr:cNvPr id="2954" name="Text Box 4"/>
        <xdr:cNvSpPr txBox="1">
          <a:spLocks noChangeArrowheads="1"/>
        </xdr:cNvSpPr>
      </xdr:nvSpPr>
      <xdr:spPr bwMode="auto">
        <a:xfrm>
          <a:off x="7277100" y="3695700"/>
          <a:ext cx="1206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104775</xdr:rowOff>
    </xdr:to>
    <xdr:sp macro="" textlink="">
      <xdr:nvSpPr>
        <xdr:cNvPr id="2955" name="Text Box 4"/>
        <xdr:cNvSpPr txBox="1">
          <a:spLocks noChangeArrowheads="1"/>
        </xdr:cNvSpPr>
      </xdr:nvSpPr>
      <xdr:spPr bwMode="auto">
        <a:xfrm>
          <a:off x="7267575" y="3695700"/>
          <a:ext cx="1301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577850</xdr:colOff>
      <xdr:row>18</xdr:row>
      <xdr:rowOff>104775</xdr:rowOff>
    </xdr:to>
    <xdr:sp macro="" textlink="">
      <xdr:nvSpPr>
        <xdr:cNvPr id="2956" name="Text Box 4"/>
        <xdr:cNvSpPr txBox="1">
          <a:spLocks noChangeArrowheads="1"/>
        </xdr:cNvSpPr>
      </xdr:nvSpPr>
      <xdr:spPr bwMode="auto">
        <a:xfrm>
          <a:off x="7286625" y="3695700"/>
          <a:ext cx="1111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104775</xdr:rowOff>
    </xdr:to>
    <xdr:sp macro="" textlink="">
      <xdr:nvSpPr>
        <xdr:cNvPr id="2957" name="Text Box 4"/>
        <xdr:cNvSpPr txBox="1">
          <a:spLocks noChangeArrowheads="1"/>
        </xdr:cNvSpPr>
      </xdr:nvSpPr>
      <xdr:spPr bwMode="auto">
        <a:xfrm>
          <a:off x="7267575" y="3695700"/>
          <a:ext cx="1301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577850</xdr:colOff>
      <xdr:row>18</xdr:row>
      <xdr:rowOff>104775</xdr:rowOff>
    </xdr:to>
    <xdr:sp macro="" textlink="">
      <xdr:nvSpPr>
        <xdr:cNvPr id="2958" name="Text Box 4"/>
        <xdr:cNvSpPr txBox="1">
          <a:spLocks noChangeArrowheads="1"/>
        </xdr:cNvSpPr>
      </xdr:nvSpPr>
      <xdr:spPr bwMode="auto">
        <a:xfrm>
          <a:off x="7286625" y="3695700"/>
          <a:ext cx="1111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577850</xdr:colOff>
      <xdr:row>18</xdr:row>
      <xdr:rowOff>104775</xdr:rowOff>
    </xdr:to>
    <xdr:sp macro="" textlink="">
      <xdr:nvSpPr>
        <xdr:cNvPr id="2959" name="Text Box 4"/>
        <xdr:cNvSpPr txBox="1">
          <a:spLocks noChangeArrowheads="1"/>
        </xdr:cNvSpPr>
      </xdr:nvSpPr>
      <xdr:spPr bwMode="auto">
        <a:xfrm>
          <a:off x="7258050" y="3695700"/>
          <a:ext cx="1397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577850</xdr:colOff>
      <xdr:row>18</xdr:row>
      <xdr:rowOff>104775</xdr:rowOff>
    </xdr:to>
    <xdr:sp macro="" textlink="">
      <xdr:nvSpPr>
        <xdr:cNvPr id="2960" name="Text Box 4"/>
        <xdr:cNvSpPr txBox="1">
          <a:spLocks noChangeArrowheads="1"/>
        </xdr:cNvSpPr>
      </xdr:nvSpPr>
      <xdr:spPr bwMode="auto">
        <a:xfrm>
          <a:off x="7258050" y="3695700"/>
          <a:ext cx="1397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104775</xdr:rowOff>
    </xdr:to>
    <xdr:sp macro="" textlink="">
      <xdr:nvSpPr>
        <xdr:cNvPr id="2961" name="Text Box 4"/>
        <xdr:cNvSpPr txBox="1">
          <a:spLocks noChangeArrowheads="1"/>
        </xdr:cNvSpPr>
      </xdr:nvSpPr>
      <xdr:spPr bwMode="auto">
        <a:xfrm>
          <a:off x="7267575" y="3695700"/>
          <a:ext cx="1301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133350</xdr:rowOff>
    </xdr:to>
    <xdr:sp macro="" textlink="">
      <xdr:nvSpPr>
        <xdr:cNvPr id="2962" name="Text Box 4"/>
        <xdr:cNvSpPr txBox="1">
          <a:spLocks noChangeArrowheads="1"/>
        </xdr:cNvSpPr>
      </xdr:nvSpPr>
      <xdr:spPr bwMode="auto">
        <a:xfrm>
          <a:off x="7277100" y="35052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133350</xdr:rowOff>
    </xdr:to>
    <xdr:sp macro="" textlink="">
      <xdr:nvSpPr>
        <xdr:cNvPr id="2963" name="Text Box 4"/>
        <xdr:cNvSpPr txBox="1">
          <a:spLocks noChangeArrowheads="1"/>
        </xdr:cNvSpPr>
      </xdr:nvSpPr>
      <xdr:spPr bwMode="auto">
        <a:xfrm>
          <a:off x="7277100" y="35052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2964" name="Text Box 4"/>
        <xdr:cNvSpPr txBox="1">
          <a:spLocks noChangeArrowheads="1"/>
        </xdr:cNvSpPr>
      </xdr:nvSpPr>
      <xdr:spPr bwMode="auto">
        <a:xfrm>
          <a:off x="7277100" y="36957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2965" name="Text Box 4"/>
        <xdr:cNvSpPr txBox="1">
          <a:spLocks noChangeArrowheads="1"/>
        </xdr:cNvSpPr>
      </xdr:nvSpPr>
      <xdr:spPr bwMode="auto">
        <a:xfrm>
          <a:off x="7277100" y="36957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25400</xdr:colOff>
      <xdr:row>17</xdr:row>
      <xdr:rowOff>133350</xdr:rowOff>
    </xdr:to>
    <xdr:sp macro="" textlink="">
      <xdr:nvSpPr>
        <xdr:cNvPr id="2966" name="Text Box 4"/>
        <xdr:cNvSpPr txBox="1">
          <a:spLocks noChangeArrowheads="1"/>
        </xdr:cNvSpPr>
      </xdr:nvSpPr>
      <xdr:spPr bwMode="auto">
        <a:xfrm>
          <a:off x="7267575" y="3505200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25400</xdr:colOff>
      <xdr:row>17</xdr:row>
      <xdr:rowOff>133350</xdr:rowOff>
    </xdr:to>
    <xdr:sp macro="" textlink="">
      <xdr:nvSpPr>
        <xdr:cNvPr id="2967" name="Text Box 4"/>
        <xdr:cNvSpPr txBox="1">
          <a:spLocks noChangeArrowheads="1"/>
        </xdr:cNvSpPr>
      </xdr:nvSpPr>
      <xdr:spPr bwMode="auto">
        <a:xfrm>
          <a:off x="7267575" y="3505200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25400</xdr:colOff>
      <xdr:row>17</xdr:row>
      <xdr:rowOff>133350</xdr:rowOff>
    </xdr:to>
    <xdr:sp macro="" textlink="">
      <xdr:nvSpPr>
        <xdr:cNvPr id="2968" name="Text Box 4"/>
        <xdr:cNvSpPr txBox="1">
          <a:spLocks noChangeArrowheads="1"/>
        </xdr:cNvSpPr>
      </xdr:nvSpPr>
      <xdr:spPr bwMode="auto">
        <a:xfrm>
          <a:off x="7267575" y="3505200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25400</xdr:colOff>
      <xdr:row>17</xdr:row>
      <xdr:rowOff>133350</xdr:rowOff>
    </xdr:to>
    <xdr:sp macro="" textlink="">
      <xdr:nvSpPr>
        <xdr:cNvPr id="2969" name="Text Box 4"/>
        <xdr:cNvSpPr txBox="1">
          <a:spLocks noChangeArrowheads="1"/>
        </xdr:cNvSpPr>
      </xdr:nvSpPr>
      <xdr:spPr bwMode="auto">
        <a:xfrm>
          <a:off x="7267575" y="3505200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25400</xdr:colOff>
      <xdr:row>17</xdr:row>
      <xdr:rowOff>133350</xdr:rowOff>
    </xdr:to>
    <xdr:sp macro="" textlink="">
      <xdr:nvSpPr>
        <xdr:cNvPr id="2970" name="Text Box 4"/>
        <xdr:cNvSpPr txBox="1">
          <a:spLocks noChangeArrowheads="1"/>
        </xdr:cNvSpPr>
      </xdr:nvSpPr>
      <xdr:spPr bwMode="auto">
        <a:xfrm>
          <a:off x="7267575" y="3505200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25400</xdr:colOff>
      <xdr:row>17</xdr:row>
      <xdr:rowOff>133350</xdr:rowOff>
    </xdr:to>
    <xdr:sp macro="" textlink="">
      <xdr:nvSpPr>
        <xdr:cNvPr id="2971" name="Text Box 4"/>
        <xdr:cNvSpPr txBox="1">
          <a:spLocks noChangeArrowheads="1"/>
        </xdr:cNvSpPr>
      </xdr:nvSpPr>
      <xdr:spPr bwMode="auto">
        <a:xfrm>
          <a:off x="7267575" y="3505200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25400</xdr:colOff>
      <xdr:row>17</xdr:row>
      <xdr:rowOff>133350</xdr:rowOff>
    </xdr:to>
    <xdr:sp macro="" textlink="">
      <xdr:nvSpPr>
        <xdr:cNvPr id="2972" name="Text Box 4"/>
        <xdr:cNvSpPr txBox="1">
          <a:spLocks noChangeArrowheads="1"/>
        </xdr:cNvSpPr>
      </xdr:nvSpPr>
      <xdr:spPr bwMode="auto">
        <a:xfrm>
          <a:off x="7267575" y="3505200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25400</xdr:colOff>
      <xdr:row>17</xdr:row>
      <xdr:rowOff>133350</xdr:rowOff>
    </xdr:to>
    <xdr:sp macro="" textlink="">
      <xdr:nvSpPr>
        <xdr:cNvPr id="2973" name="Text Box 4"/>
        <xdr:cNvSpPr txBox="1">
          <a:spLocks noChangeArrowheads="1"/>
        </xdr:cNvSpPr>
      </xdr:nvSpPr>
      <xdr:spPr bwMode="auto">
        <a:xfrm>
          <a:off x="7267575" y="3505200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25400</xdr:colOff>
      <xdr:row>17</xdr:row>
      <xdr:rowOff>133350</xdr:rowOff>
    </xdr:to>
    <xdr:sp macro="" textlink="">
      <xdr:nvSpPr>
        <xdr:cNvPr id="2974" name="Text Box 4"/>
        <xdr:cNvSpPr txBox="1">
          <a:spLocks noChangeArrowheads="1"/>
        </xdr:cNvSpPr>
      </xdr:nvSpPr>
      <xdr:spPr bwMode="auto">
        <a:xfrm>
          <a:off x="7267575" y="3505200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25400</xdr:colOff>
      <xdr:row>17</xdr:row>
      <xdr:rowOff>133350</xdr:rowOff>
    </xdr:to>
    <xdr:sp macro="" textlink="">
      <xdr:nvSpPr>
        <xdr:cNvPr id="2975" name="Text Box 4"/>
        <xdr:cNvSpPr txBox="1">
          <a:spLocks noChangeArrowheads="1"/>
        </xdr:cNvSpPr>
      </xdr:nvSpPr>
      <xdr:spPr bwMode="auto">
        <a:xfrm>
          <a:off x="7267575" y="3505200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2976" name="Text Box 4"/>
        <xdr:cNvSpPr txBox="1">
          <a:spLocks noChangeArrowheads="1"/>
        </xdr:cNvSpPr>
      </xdr:nvSpPr>
      <xdr:spPr bwMode="auto">
        <a:xfrm>
          <a:off x="7267575" y="36957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2977" name="Text Box 4"/>
        <xdr:cNvSpPr txBox="1">
          <a:spLocks noChangeArrowheads="1"/>
        </xdr:cNvSpPr>
      </xdr:nvSpPr>
      <xdr:spPr bwMode="auto">
        <a:xfrm>
          <a:off x="7267575" y="36957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2978" name="Text Box 4"/>
        <xdr:cNvSpPr txBox="1">
          <a:spLocks noChangeArrowheads="1"/>
        </xdr:cNvSpPr>
      </xdr:nvSpPr>
      <xdr:spPr bwMode="auto">
        <a:xfrm>
          <a:off x="7267575" y="36957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2979" name="Text Box 4"/>
        <xdr:cNvSpPr txBox="1">
          <a:spLocks noChangeArrowheads="1"/>
        </xdr:cNvSpPr>
      </xdr:nvSpPr>
      <xdr:spPr bwMode="auto">
        <a:xfrm>
          <a:off x="7267575" y="36957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2980" name="Text Box 4"/>
        <xdr:cNvSpPr txBox="1">
          <a:spLocks noChangeArrowheads="1"/>
        </xdr:cNvSpPr>
      </xdr:nvSpPr>
      <xdr:spPr bwMode="auto">
        <a:xfrm>
          <a:off x="7267575" y="36957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2981" name="Text Box 4"/>
        <xdr:cNvSpPr txBox="1">
          <a:spLocks noChangeArrowheads="1"/>
        </xdr:cNvSpPr>
      </xdr:nvSpPr>
      <xdr:spPr bwMode="auto">
        <a:xfrm>
          <a:off x="7277100" y="36957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2982" name="Text Box 4"/>
        <xdr:cNvSpPr txBox="1">
          <a:spLocks noChangeArrowheads="1"/>
        </xdr:cNvSpPr>
      </xdr:nvSpPr>
      <xdr:spPr bwMode="auto">
        <a:xfrm>
          <a:off x="7267575" y="36957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2983" name="Text Box 4"/>
        <xdr:cNvSpPr txBox="1">
          <a:spLocks noChangeArrowheads="1"/>
        </xdr:cNvSpPr>
      </xdr:nvSpPr>
      <xdr:spPr bwMode="auto">
        <a:xfrm>
          <a:off x="7286625" y="3695700"/>
          <a:ext cx="111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2984" name="Text Box 4"/>
        <xdr:cNvSpPr txBox="1">
          <a:spLocks noChangeArrowheads="1"/>
        </xdr:cNvSpPr>
      </xdr:nvSpPr>
      <xdr:spPr bwMode="auto">
        <a:xfrm>
          <a:off x="7267575" y="36957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2985" name="Text Box 4"/>
        <xdr:cNvSpPr txBox="1">
          <a:spLocks noChangeArrowheads="1"/>
        </xdr:cNvSpPr>
      </xdr:nvSpPr>
      <xdr:spPr bwMode="auto">
        <a:xfrm>
          <a:off x="7267575" y="36957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2986" name="Text Box 4"/>
        <xdr:cNvSpPr txBox="1">
          <a:spLocks noChangeArrowheads="1"/>
        </xdr:cNvSpPr>
      </xdr:nvSpPr>
      <xdr:spPr bwMode="auto">
        <a:xfrm>
          <a:off x="7277100" y="36957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2987" name="Text Box 4"/>
        <xdr:cNvSpPr txBox="1">
          <a:spLocks noChangeArrowheads="1"/>
        </xdr:cNvSpPr>
      </xdr:nvSpPr>
      <xdr:spPr bwMode="auto">
        <a:xfrm>
          <a:off x="7267575" y="36957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2988" name="Text Box 4"/>
        <xdr:cNvSpPr txBox="1">
          <a:spLocks noChangeArrowheads="1"/>
        </xdr:cNvSpPr>
      </xdr:nvSpPr>
      <xdr:spPr bwMode="auto">
        <a:xfrm>
          <a:off x="7286625" y="3695700"/>
          <a:ext cx="111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2989" name="Text Box 4"/>
        <xdr:cNvSpPr txBox="1">
          <a:spLocks noChangeArrowheads="1"/>
        </xdr:cNvSpPr>
      </xdr:nvSpPr>
      <xdr:spPr bwMode="auto">
        <a:xfrm>
          <a:off x="7267575" y="36957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2990" name="Text Box 4"/>
        <xdr:cNvSpPr txBox="1">
          <a:spLocks noChangeArrowheads="1"/>
        </xdr:cNvSpPr>
      </xdr:nvSpPr>
      <xdr:spPr bwMode="auto">
        <a:xfrm>
          <a:off x="7286625" y="3695700"/>
          <a:ext cx="111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2991" name="Text Box 4"/>
        <xdr:cNvSpPr txBox="1">
          <a:spLocks noChangeArrowheads="1"/>
        </xdr:cNvSpPr>
      </xdr:nvSpPr>
      <xdr:spPr bwMode="auto">
        <a:xfrm>
          <a:off x="7258050" y="3695700"/>
          <a:ext cx="139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2992" name="Text Box 4"/>
        <xdr:cNvSpPr txBox="1">
          <a:spLocks noChangeArrowheads="1"/>
        </xdr:cNvSpPr>
      </xdr:nvSpPr>
      <xdr:spPr bwMode="auto">
        <a:xfrm>
          <a:off x="7258050" y="3695700"/>
          <a:ext cx="139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2993" name="Text Box 4"/>
        <xdr:cNvSpPr txBox="1">
          <a:spLocks noChangeArrowheads="1"/>
        </xdr:cNvSpPr>
      </xdr:nvSpPr>
      <xdr:spPr bwMode="auto">
        <a:xfrm>
          <a:off x="7267575" y="36957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133350</xdr:rowOff>
    </xdr:to>
    <xdr:sp macro="" textlink="">
      <xdr:nvSpPr>
        <xdr:cNvPr id="2994" name="Text Box 4"/>
        <xdr:cNvSpPr txBox="1">
          <a:spLocks noChangeArrowheads="1"/>
        </xdr:cNvSpPr>
      </xdr:nvSpPr>
      <xdr:spPr bwMode="auto">
        <a:xfrm>
          <a:off x="7277100" y="35052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133350</xdr:rowOff>
    </xdr:to>
    <xdr:sp macro="" textlink="">
      <xdr:nvSpPr>
        <xdr:cNvPr id="2995" name="Text Box 4"/>
        <xdr:cNvSpPr txBox="1">
          <a:spLocks noChangeArrowheads="1"/>
        </xdr:cNvSpPr>
      </xdr:nvSpPr>
      <xdr:spPr bwMode="auto">
        <a:xfrm>
          <a:off x="7277100" y="35052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2996" name="Text Box 4"/>
        <xdr:cNvSpPr txBox="1">
          <a:spLocks noChangeArrowheads="1"/>
        </xdr:cNvSpPr>
      </xdr:nvSpPr>
      <xdr:spPr bwMode="auto">
        <a:xfrm>
          <a:off x="7277100" y="36957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2997" name="Text Box 4"/>
        <xdr:cNvSpPr txBox="1">
          <a:spLocks noChangeArrowheads="1"/>
        </xdr:cNvSpPr>
      </xdr:nvSpPr>
      <xdr:spPr bwMode="auto">
        <a:xfrm>
          <a:off x="7277100" y="36957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25400</xdr:colOff>
      <xdr:row>17</xdr:row>
      <xdr:rowOff>133350</xdr:rowOff>
    </xdr:to>
    <xdr:sp macro="" textlink="">
      <xdr:nvSpPr>
        <xdr:cNvPr id="2998" name="Text Box 4"/>
        <xdr:cNvSpPr txBox="1">
          <a:spLocks noChangeArrowheads="1"/>
        </xdr:cNvSpPr>
      </xdr:nvSpPr>
      <xdr:spPr bwMode="auto">
        <a:xfrm>
          <a:off x="7267575" y="3505200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25400</xdr:colOff>
      <xdr:row>17</xdr:row>
      <xdr:rowOff>133350</xdr:rowOff>
    </xdr:to>
    <xdr:sp macro="" textlink="">
      <xdr:nvSpPr>
        <xdr:cNvPr id="2999" name="Text Box 4"/>
        <xdr:cNvSpPr txBox="1">
          <a:spLocks noChangeArrowheads="1"/>
        </xdr:cNvSpPr>
      </xdr:nvSpPr>
      <xdr:spPr bwMode="auto">
        <a:xfrm>
          <a:off x="7267575" y="3505200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25400</xdr:colOff>
      <xdr:row>17</xdr:row>
      <xdr:rowOff>133350</xdr:rowOff>
    </xdr:to>
    <xdr:sp macro="" textlink="">
      <xdr:nvSpPr>
        <xdr:cNvPr id="3000" name="Text Box 4"/>
        <xdr:cNvSpPr txBox="1">
          <a:spLocks noChangeArrowheads="1"/>
        </xdr:cNvSpPr>
      </xdr:nvSpPr>
      <xdr:spPr bwMode="auto">
        <a:xfrm>
          <a:off x="7267575" y="3505200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25400</xdr:colOff>
      <xdr:row>17</xdr:row>
      <xdr:rowOff>133350</xdr:rowOff>
    </xdr:to>
    <xdr:sp macro="" textlink="">
      <xdr:nvSpPr>
        <xdr:cNvPr id="3001" name="Text Box 4"/>
        <xdr:cNvSpPr txBox="1">
          <a:spLocks noChangeArrowheads="1"/>
        </xdr:cNvSpPr>
      </xdr:nvSpPr>
      <xdr:spPr bwMode="auto">
        <a:xfrm>
          <a:off x="7267575" y="3505200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25400</xdr:colOff>
      <xdr:row>17</xdr:row>
      <xdr:rowOff>133350</xdr:rowOff>
    </xdr:to>
    <xdr:sp macro="" textlink="">
      <xdr:nvSpPr>
        <xdr:cNvPr id="3002" name="Text Box 4"/>
        <xdr:cNvSpPr txBox="1">
          <a:spLocks noChangeArrowheads="1"/>
        </xdr:cNvSpPr>
      </xdr:nvSpPr>
      <xdr:spPr bwMode="auto">
        <a:xfrm>
          <a:off x="7267575" y="3505200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25400</xdr:colOff>
      <xdr:row>17</xdr:row>
      <xdr:rowOff>133350</xdr:rowOff>
    </xdr:to>
    <xdr:sp macro="" textlink="">
      <xdr:nvSpPr>
        <xdr:cNvPr id="3003" name="Text Box 4"/>
        <xdr:cNvSpPr txBox="1">
          <a:spLocks noChangeArrowheads="1"/>
        </xdr:cNvSpPr>
      </xdr:nvSpPr>
      <xdr:spPr bwMode="auto">
        <a:xfrm>
          <a:off x="7267575" y="3505200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25400</xdr:colOff>
      <xdr:row>17</xdr:row>
      <xdr:rowOff>133350</xdr:rowOff>
    </xdr:to>
    <xdr:sp macro="" textlink="">
      <xdr:nvSpPr>
        <xdr:cNvPr id="3004" name="Text Box 4"/>
        <xdr:cNvSpPr txBox="1">
          <a:spLocks noChangeArrowheads="1"/>
        </xdr:cNvSpPr>
      </xdr:nvSpPr>
      <xdr:spPr bwMode="auto">
        <a:xfrm>
          <a:off x="7267575" y="3505200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25400</xdr:colOff>
      <xdr:row>17</xdr:row>
      <xdr:rowOff>133350</xdr:rowOff>
    </xdr:to>
    <xdr:sp macro="" textlink="">
      <xdr:nvSpPr>
        <xdr:cNvPr id="3005" name="Text Box 4"/>
        <xdr:cNvSpPr txBox="1">
          <a:spLocks noChangeArrowheads="1"/>
        </xdr:cNvSpPr>
      </xdr:nvSpPr>
      <xdr:spPr bwMode="auto">
        <a:xfrm>
          <a:off x="7267575" y="3505200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25400</xdr:colOff>
      <xdr:row>17</xdr:row>
      <xdr:rowOff>133350</xdr:rowOff>
    </xdr:to>
    <xdr:sp macro="" textlink="">
      <xdr:nvSpPr>
        <xdr:cNvPr id="3006" name="Text Box 4"/>
        <xdr:cNvSpPr txBox="1">
          <a:spLocks noChangeArrowheads="1"/>
        </xdr:cNvSpPr>
      </xdr:nvSpPr>
      <xdr:spPr bwMode="auto">
        <a:xfrm>
          <a:off x="7267575" y="3505200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25400</xdr:colOff>
      <xdr:row>17</xdr:row>
      <xdr:rowOff>133350</xdr:rowOff>
    </xdr:to>
    <xdr:sp macro="" textlink="">
      <xdr:nvSpPr>
        <xdr:cNvPr id="3007" name="Text Box 4"/>
        <xdr:cNvSpPr txBox="1">
          <a:spLocks noChangeArrowheads="1"/>
        </xdr:cNvSpPr>
      </xdr:nvSpPr>
      <xdr:spPr bwMode="auto">
        <a:xfrm>
          <a:off x="7267575" y="3505200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008" name="Text Box 4"/>
        <xdr:cNvSpPr txBox="1">
          <a:spLocks noChangeArrowheads="1"/>
        </xdr:cNvSpPr>
      </xdr:nvSpPr>
      <xdr:spPr bwMode="auto">
        <a:xfrm>
          <a:off x="7267575" y="36957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009" name="Text Box 4"/>
        <xdr:cNvSpPr txBox="1">
          <a:spLocks noChangeArrowheads="1"/>
        </xdr:cNvSpPr>
      </xdr:nvSpPr>
      <xdr:spPr bwMode="auto">
        <a:xfrm>
          <a:off x="7267575" y="36957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010" name="Text Box 4"/>
        <xdr:cNvSpPr txBox="1">
          <a:spLocks noChangeArrowheads="1"/>
        </xdr:cNvSpPr>
      </xdr:nvSpPr>
      <xdr:spPr bwMode="auto">
        <a:xfrm>
          <a:off x="7267575" y="36957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011" name="Text Box 4"/>
        <xdr:cNvSpPr txBox="1">
          <a:spLocks noChangeArrowheads="1"/>
        </xdr:cNvSpPr>
      </xdr:nvSpPr>
      <xdr:spPr bwMode="auto">
        <a:xfrm>
          <a:off x="7267575" y="36957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012" name="Text Box 4"/>
        <xdr:cNvSpPr txBox="1">
          <a:spLocks noChangeArrowheads="1"/>
        </xdr:cNvSpPr>
      </xdr:nvSpPr>
      <xdr:spPr bwMode="auto">
        <a:xfrm>
          <a:off x="7267575" y="36957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013" name="Text Box 4"/>
        <xdr:cNvSpPr txBox="1">
          <a:spLocks noChangeArrowheads="1"/>
        </xdr:cNvSpPr>
      </xdr:nvSpPr>
      <xdr:spPr bwMode="auto">
        <a:xfrm>
          <a:off x="7277100" y="36957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014" name="Text Box 4"/>
        <xdr:cNvSpPr txBox="1">
          <a:spLocks noChangeArrowheads="1"/>
        </xdr:cNvSpPr>
      </xdr:nvSpPr>
      <xdr:spPr bwMode="auto">
        <a:xfrm>
          <a:off x="7267575" y="36957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015" name="Text Box 4"/>
        <xdr:cNvSpPr txBox="1">
          <a:spLocks noChangeArrowheads="1"/>
        </xdr:cNvSpPr>
      </xdr:nvSpPr>
      <xdr:spPr bwMode="auto">
        <a:xfrm>
          <a:off x="7286625" y="3695700"/>
          <a:ext cx="111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016" name="Text Box 4"/>
        <xdr:cNvSpPr txBox="1">
          <a:spLocks noChangeArrowheads="1"/>
        </xdr:cNvSpPr>
      </xdr:nvSpPr>
      <xdr:spPr bwMode="auto">
        <a:xfrm>
          <a:off x="7267575" y="36957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017" name="Text Box 4"/>
        <xdr:cNvSpPr txBox="1">
          <a:spLocks noChangeArrowheads="1"/>
        </xdr:cNvSpPr>
      </xdr:nvSpPr>
      <xdr:spPr bwMode="auto">
        <a:xfrm>
          <a:off x="7267575" y="36957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018" name="Text Box 4"/>
        <xdr:cNvSpPr txBox="1">
          <a:spLocks noChangeArrowheads="1"/>
        </xdr:cNvSpPr>
      </xdr:nvSpPr>
      <xdr:spPr bwMode="auto">
        <a:xfrm>
          <a:off x="7277100" y="36957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019" name="Text Box 4"/>
        <xdr:cNvSpPr txBox="1">
          <a:spLocks noChangeArrowheads="1"/>
        </xdr:cNvSpPr>
      </xdr:nvSpPr>
      <xdr:spPr bwMode="auto">
        <a:xfrm>
          <a:off x="7267575" y="36957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020" name="Text Box 4"/>
        <xdr:cNvSpPr txBox="1">
          <a:spLocks noChangeArrowheads="1"/>
        </xdr:cNvSpPr>
      </xdr:nvSpPr>
      <xdr:spPr bwMode="auto">
        <a:xfrm>
          <a:off x="7286625" y="3695700"/>
          <a:ext cx="111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021" name="Text Box 4"/>
        <xdr:cNvSpPr txBox="1">
          <a:spLocks noChangeArrowheads="1"/>
        </xdr:cNvSpPr>
      </xdr:nvSpPr>
      <xdr:spPr bwMode="auto">
        <a:xfrm>
          <a:off x="7267575" y="36957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022" name="Text Box 4"/>
        <xdr:cNvSpPr txBox="1">
          <a:spLocks noChangeArrowheads="1"/>
        </xdr:cNvSpPr>
      </xdr:nvSpPr>
      <xdr:spPr bwMode="auto">
        <a:xfrm>
          <a:off x="7286625" y="3695700"/>
          <a:ext cx="111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023" name="Text Box 4"/>
        <xdr:cNvSpPr txBox="1">
          <a:spLocks noChangeArrowheads="1"/>
        </xdr:cNvSpPr>
      </xdr:nvSpPr>
      <xdr:spPr bwMode="auto">
        <a:xfrm>
          <a:off x="7258050" y="3695700"/>
          <a:ext cx="139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024" name="Text Box 4"/>
        <xdr:cNvSpPr txBox="1">
          <a:spLocks noChangeArrowheads="1"/>
        </xdr:cNvSpPr>
      </xdr:nvSpPr>
      <xdr:spPr bwMode="auto">
        <a:xfrm>
          <a:off x="7258050" y="3695700"/>
          <a:ext cx="139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025" name="Text Box 4"/>
        <xdr:cNvSpPr txBox="1">
          <a:spLocks noChangeArrowheads="1"/>
        </xdr:cNvSpPr>
      </xdr:nvSpPr>
      <xdr:spPr bwMode="auto">
        <a:xfrm>
          <a:off x="7267575" y="36957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133350</xdr:rowOff>
    </xdr:to>
    <xdr:sp macro="" textlink="">
      <xdr:nvSpPr>
        <xdr:cNvPr id="3026" name="Text Box 4"/>
        <xdr:cNvSpPr txBox="1">
          <a:spLocks noChangeArrowheads="1"/>
        </xdr:cNvSpPr>
      </xdr:nvSpPr>
      <xdr:spPr bwMode="auto">
        <a:xfrm>
          <a:off x="7277100" y="35052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133350</xdr:rowOff>
    </xdr:to>
    <xdr:sp macro="" textlink="">
      <xdr:nvSpPr>
        <xdr:cNvPr id="3027" name="Text Box 4"/>
        <xdr:cNvSpPr txBox="1">
          <a:spLocks noChangeArrowheads="1"/>
        </xdr:cNvSpPr>
      </xdr:nvSpPr>
      <xdr:spPr bwMode="auto">
        <a:xfrm>
          <a:off x="7277100" y="35052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028" name="Text Box 4"/>
        <xdr:cNvSpPr txBox="1">
          <a:spLocks noChangeArrowheads="1"/>
        </xdr:cNvSpPr>
      </xdr:nvSpPr>
      <xdr:spPr bwMode="auto">
        <a:xfrm>
          <a:off x="7277100" y="36957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029" name="Text Box 4"/>
        <xdr:cNvSpPr txBox="1">
          <a:spLocks noChangeArrowheads="1"/>
        </xdr:cNvSpPr>
      </xdr:nvSpPr>
      <xdr:spPr bwMode="auto">
        <a:xfrm>
          <a:off x="7277100" y="36957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130175</xdr:colOff>
      <xdr:row>17</xdr:row>
      <xdr:rowOff>133350</xdr:rowOff>
    </xdr:to>
    <xdr:sp macro="" textlink="">
      <xdr:nvSpPr>
        <xdr:cNvPr id="3030" name="Text Box 4"/>
        <xdr:cNvSpPr txBox="1">
          <a:spLocks noChangeArrowheads="1"/>
        </xdr:cNvSpPr>
      </xdr:nvSpPr>
      <xdr:spPr bwMode="auto">
        <a:xfrm>
          <a:off x="7267575" y="3505200"/>
          <a:ext cx="263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130175</xdr:colOff>
      <xdr:row>17</xdr:row>
      <xdr:rowOff>133350</xdr:rowOff>
    </xdr:to>
    <xdr:sp macro="" textlink="">
      <xdr:nvSpPr>
        <xdr:cNvPr id="3031" name="Text Box 4"/>
        <xdr:cNvSpPr txBox="1">
          <a:spLocks noChangeArrowheads="1"/>
        </xdr:cNvSpPr>
      </xdr:nvSpPr>
      <xdr:spPr bwMode="auto">
        <a:xfrm>
          <a:off x="7267575" y="3505200"/>
          <a:ext cx="263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130175</xdr:colOff>
      <xdr:row>17</xdr:row>
      <xdr:rowOff>133350</xdr:rowOff>
    </xdr:to>
    <xdr:sp macro="" textlink="">
      <xdr:nvSpPr>
        <xdr:cNvPr id="3032" name="Text Box 4"/>
        <xdr:cNvSpPr txBox="1">
          <a:spLocks noChangeArrowheads="1"/>
        </xdr:cNvSpPr>
      </xdr:nvSpPr>
      <xdr:spPr bwMode="auto">
        <a:xfrm>
          <a:off x="7267575" y="3505200"/>
          <a:ext cx="263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130175</xdr:colOff>
      <xdr:row>17</xdr:row>
      <xdr:rowOff>133350</xdr:rowOff>
    </xdr:to>
    <xdr:sp macro="" textlink="">
      <xdr:nvSpPr>
        <xdr:cNvPr id="3033" name="Text Box 4"/>
        <xdr:cNvSpPr txBox="1">
          <a:spLocks noChangeArrowheads="1"/>
        </xdr:cNvSpPr>
      </xdr:nvSpPr>
      <xdr:spPr bwMode="auto">
        <a:xfrm>
          <a:off x="7267575" y="3505200"/>
          <a:ext cx="263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130175</xdr:colOff>
      <xdr:row>17</xdr:row>
      <xdr:rowOff>133350</xdr:rowOff>
    </xdr:to>
    <xdr:sp macro="" textlink="">
      <xdr:nvSpPr>
        <xdr:cNvPr id="3034" name="Text Box 4"/>
        <xdr:cNvSpPr txBox="1">
          <a:spLocks noChangeArrowheads="1"/>
        </xdr:cNvSpPr>
      </xdr:nvSpPr>
      <xdr:spPr bwMode="auto">
        <a:xfrm>
          <a:off x="7267575" y="3505200"/>
          <a:ext cx="263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130175</xdr:colOff>
      <xdr:row>17</xdr:row>
      <xdr:rowOff>133350</xdr:rowOff>
    </xdr:to>
    <xdr:sp macro="" textlink="">
      <xdr:nvSpPr>
        <xdr:cNvPr id="3035" name="Text Box 4"/>
        <xdr:cNvSpPr txBox="1">
          <a:spLocks noChangeArrowheads="1"/>
        </xdr:cNvSpPr>
      </xdr:nvSpPr>
      <xdr:spPr bwMode="auto">
        <a:xfrm>
          <a:off x="7267575" y="3505200"/>
          <a:ext cx="263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130175</xdr:colOff>
      <xdr:row>17</xdr:row>
      <xdr:rowOff>133350</xdr:rowOff>
    </xdr:to>
    <xdr:sp macro="" textlink="">
      <xdr:nvSpPr>
        <xdr:cNvPr id="3036" name="Text Box 4"/>
        <xdr:cNvSpPr txBox="1">
          <a:spLocks noChangeArrowheads="1"/>
        </xdr:cNvSpPr>
      </xdr:nvSpPr>
      <xdr:spPr bwMode="auto">
        <a:xfrm>
          <a:off x="7267575" y="3505200"/>
          <a:ext cx="263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130175</xdr:colOff>
      <xdr:row>17</xdr:row>
      <xdr:rowOff>133350</xdr:rowOff>
    </xdr:to>
    <xdr:sp macro="" textlink="">
      <xdr:nvSpPr>
        <xdr:cNvPr id="3037" name="Text Box 4"/>
        <xdr:cNvSpPr txBox="1">
          <a:spLocks noChangeArrowheads="1"/>
        </xdr:cNvSpPr>
      </xdr:nvSpPr>
      <xdr:spPr bwMode="auto">
        <a:xfrm>
          <a:off x="7267575" y="3505200"/>
          <a:ext cx="263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130175</xdr:colOff>
      <xdr:row>17</xdr:row>
      <xdr:rowOff>133350</xdr:rowOff>
    </xdr:to>
    <xdr:sp macro="" textlink="">
      <xdr:nvSpPr>
        <xdr:cNvPr id="3038" name="Text Box 4"/>
        <xdr:cNvSpPr txBox="1">
          <a:spLocks noChangeArrowheads="1"/>
        </xdr:cNvSpPr>
      </xdr:nvSpPr>
      <xdr:spPr bwMode="auto">
        <a:xfrm>
          <a:off x="7267575" y="3505200"/>
          <a:ext cx="263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130175</xdr:colOff>
      <xdr:row>17</xdr:row>
      <xdr:rowOff>133350</xdr:rowOff>
    </xdr:to>
    <xdr:sp macro="" textlink="">
      <xdr:nvSpPr>
        <xdr:cNvPr id="3039" name="Text Box 4"/>
        <xdr:cNvSpPr txBox="1">
          <a:spLocks noChangeArrowheads="1"/>
        </xdr:cNvSpPr>
      </xdr:nvSpPr>
      <xdr:spPr bwMode="auto">
        <a:xfrm>
          <a:off x="7267575" y="3505200"/>
          <a:ext cx="263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15875</xdr:colOff>
      <xdr:row>18</xdr:row>
      <xdr:rowOff>133350</xdr:rowOff>
    </xdr:to>
    <xdr:sp macro="" textlink="">
      <xdr:nvSpPr>
        <xdr:cNvPr id="3040" name="Text Box 4"/>
        <xdr:cNvSpPr txBox="1">
          <a:spLocks noChangeArrowheads="1"/>
        </xdr:cNvSpPr>
      </xdr:nvSpPr>
      <xdr:spPr bwMode="auto">
        <a:xfrm>
          <a:off x="7267575" y="3695700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6350</xdr:colOff>
      <xdr:row>18</xdr:row>
      <xdr:rowOff>133350</xdr:rowOff>
    </xdr:to>
    <xdr:sp macro="" textlink="">
      <xdr:nvSpPr>
        <xdr:cNvPr id="3041" name="Text Box 4"/>
        <xdr:cNvSpPr txBox="1">
          <a:spLocks noChangeArrowheads="1"/>
        </xdr:cNvSpPr>
      </xdr:nvSpPr>
      <xdr:spPr bwMode="auto">
        <a:xfrm>
          <a:off x="7267575" y="3695700"/>
          <a:ext cx="139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25400</xdr:colOff>
      <xdr:row>18</xdr:row>
      <xdr:rowOff>133350</xdr:rowOff>
    </xdr:to>
    <xdr:sp macro="" textlink="">
      <xdr:nvSpPr>
        <xdr:cNvPr id="3042" name="Text Box 4"/>
        <xdr:cNvSpPr txBox="1">
          <a:spLocks noChangeArrowheads="1"/>
        </xdr:cNvSpPr>
      </xdr:nvSpPr>
      <xdr:spPr bwMode="auto">
        <a:xfrm>
          <a:off x="7267575" y="3695700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6350</xdr:colOff>
      <xdr:row>18</xdr:row>
      <xdr:rowOff>133350</xdr:rowOff>
    </xdr:to>
    <xdr:sp macro="" textlink="">
      <xdr:nvSpPr>
        <xdr:cNvPr id="3043" name="Text Box 4"/>
        <xdr:cNvSpPr txBox="1">
          <a:spLocks noChangeArrowheads="1"/>
        </xdr:cNvSpPr>
      </xdr:nvSpPr>
      <xdr:spPr bwMode="auto">
        <a:xfrm>
          <a:off x="7267575" y="3695700"/>
          <a:ext cx="139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34925</xdr:colOff>
      <xdr:row>18</xdr:row>
      <xdr:rowOff>133350</xdr:rowOff>
    </xdr:to>
    <xdr:sp macro="" textlink="">
      <xdr:nvSpPr>
        <xdr:cNvPr id="3044" name="Text Box 4"/>
        <xdr:cNvSpPr txBox="1">
          <a:spLocks noChangeArrowheads="1"/>
        </xdr:cNvSpPr>
      </xdr:nvSpPr>
      <xdr:spPr bwMode="auto">
        <a:xfrm>
          <a:off x="7267575" y="3695700"/>
          <a:ext cx="168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44450</xdr:colOff>
      <xdr:row>18</xdr:row>
      <xdr:rowOff>133350</xdr:rowOff>
    </xdr:to>
    <xdr:sp macro="" textlink="">
      <xdr:nvSpPr>
        <xdr:cNvPr id="3045" name="Text Box 4"/>
        <xdr:cNvSpPr txBox="1">
          <a:spLocks noChangeArrowheads="1"/>
        </xdr:cNvSpPr>
      </xdr:nvSpPr>
      <xdr:spPr bwMode="auto">
        <a:xfrm>
          <a:off x="7277100" y="3695700"/>
          <a:ext cx="168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34925</xdr:colOff>
      <xdr:row>18</xdr:row>
      <xdr:rowOff>133350</xdr:rowOff>
    </xdr:to>
    <xdr:sp macro="" textlink="">
      <xdr:nvSpPr>
        <xdr:cNvPr id="3046" name="Text Box 4"/>
        <xdr:cNvSpPr txBox="1">
          <a:spLocks noChangeArrowheads="1"/>
        </xdr:cNvSpPr>
      </xdr:nvSpPr>
      <xdr:spPr bwMode="auto">
        <a:xfrm>
          <a:off x="7267575" y="3695700"/>
          <a:ext cx="168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44450</xdr:colOff>
      <xdr:row>18</xdr:row>
      <xdr:rowOff>133350</xdr:rowOff>
    </xdr:to>
    <xdr:sp macro="" textlink="">
      <xdr:nvSpPr>
        <xdr:cNvPr id="3047" name="Text Box 4"/>
        <xdr:cNvSpPr txBox="1">
          <a:spLocks noChangeArrowheads="1"/>
        </xdr:cNvSpPr>
      </xdr:nvSpPr>
      <xdr:spPr bwMode="auto">
        <a:xfrm>
          <a:off x="7286625" y="3695700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44450</xdr:colOff>
      <xdr:row>18</xdr:row>
      <xdr:rowOff>133350</xdr:rowOff>
    </xdr:to>
    <xdr:sp macro="" textlink="">
      <xdr:nvSpPr>
        <xdr:cNvPr id="3048" name="Text Box 4"/>
        <xdr:cNvSpPr txBox="1">
          <a:spLocks noChangeArrowheads="1"/>
        </xdr:cNvSpPr>
      </xdr:nvSpPr>
      <xdr:spPr bwMode="auto">
        <a:xfrm>
          <a:off x="7267575" y="3695700"/>
          <a:ext cx="177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34925</xdr:colOff>
      <xdr:row>18</xdr:row>
      <xdr:rowOff>133350</xdr:rowOff>
    </xdr:to>
    <xdr:sp macro="" textlink="">
      <xdr:nvSpPr>
        <xdr:cNvPr id="3049" name="Text Box 4"/>
        <xdr:cNvSpPr txBox="1">
          <a:spLocks noChangeArrowheads="1"/>
        </xdr:cNvSpPr>
      </xdr:nvSpPr>
      <xdr:spPr bwMode="auto">
        <a:xfrm>
          <a:off x="7267575" y="3695700"/>
          <a:ext cx="168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44450</xdr:colOff>
      <xdr:row>18</xdr:row>
      <xdr:rowOff>133350</xdr:rowOff>
    </xdr:to>
    <xdr:sp macro="" textlink="">
      <xdr:nvSpPr>
        <xdr:cNvPr id="3050" name="Text Box 4"/>
        <xdr:cNvSpPr txBox="1">
          <a:spLocks noChangeArrowheads="1"/>
        </xdr:cNvSpPr>
      </xdr:nvSpPr>
      <xdr:spPr bwMode="auto">
        <a:xfrm>
          <a:off x="7277100" y="3695700"/>
          <a:ext cx="168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34925</xdr:colOff>
      <xdr:row>18</xdr:row>
      <xdr:rowOff>133350</xdr:rowOff>
    </xdr:to>
    <xdr:sp macro="" textlink="">
      <xdr:nvSpPr>
        <xdr:cNvPr id="3051" name="Text Box 4"/>
        <xdr:cNvSpPr txBox="1">
          <a:spLocks noChangeArrowheads="1"/>
        </xdr:cNvSpPr>
      </xdr:nvSpPr>
      <xdr:spPr bwMode="auto">
        <a:xfrm>
          <a:off x="7267575" y="3695700"/>
          <a:ext cx="168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44450</xdr:colOff>
      <xdr:row>18</xdr:row>
      <xdr:rowOff>133350</xdr:rowOff>
    </xdr:to>
    <xdr:sp macro="" textlink="">
      <xdr:nvSpPr>
        <xdr:cNvPr id="3052" name="Text Box 4"/>
        <xdr:cNvSpPr txBox="1">
          <a:spLocks noChangeArrowheads="1"/>
        </xdr:cNvSpPr>
      </xdr:nvSpPr>
      <xdr:spPr bwMode="auto">
        <a:xfrm>
          <a:off x="7286625" y="3695700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44450</xdr:colOff>
      <xdr:row>18</xdr:row>
      <xdr:rowOff>133350</xdr:rowOff>
    </xdr:to>
    <xdr:sp macro="" textlink="">
      <xdr:nvSpPr>
        <xdr:cNvPr id="3053" name="Text Box 4"/>
        <xdr:cNvSpPr txBox="1">
          <a:spLocks noChangeArrowheads="1"/>
        </xdr:cNvSpPr>
      </xdr:nvSpPr>
      <xdr:spPr bwMode="auto">
        <a:xfrm>
          <a:off x="7267575" y="3695700"/>
          <a:ext cx="177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6350</xdr:colOff>
      <xdr:row>18</xdr:row>
      <xdr:rowOff>133350</xdr:rowOff>
    </xdr:to>
    <xdr:sp macro="" textlink="">
      <xdr:nvSpPr>
        <xdr:cNvPr id="3054" name="Text Box 4"/>
        <xdr:cNvSpPr txBox="1">
          <a:spLocks noChangeArrowheads="1"/>
        </xdr:cNvSpPr>
      </xdr:nvSpPr>
      <xdr:spPr bwMode="auto">
        <a:xfrm>
          <a:off x="7286625" y="36957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6350</xdr:colOff>
      <xdr:row>18</xdr:row>
      <xdr:rowOff>133350</xdr:rowOff>
    </xdr:to>
    <xdr:sp macro="" textlink="">
      <xdr:nvSpPr>
        <xdr:cNvPr id="3055" name="Text Box 4"/>
        <xdr:cNvSpPr txBox="1">
          <a:spLocks noChangeArrowheads="1"/>
        </xdr:cNvSpPr>
      </xdr:nvSpPr>
      <xdr:spPr bwMode="auto">
        <a:xfrm>
          <a:off x="7258050" y="3695700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6350</xdr:colOff>
      <xdr:row>18</xdr:row>
      <xdr:rowOff>133350</xdr:rowOff>
    </xdr:to>
    <xdr:sp macro="" textlink="">
      <xdr:nvSpPr>
        <xdr:cNvPr id="3056" name="Text Box 4"/>
        <xdr:cNvSpPr txBox="1">
          <a:spLocks noChangeArrowheads="1"/>
        </xdr:cNvSpPr>
      </xdr:nvSpPr>
      <xdr:spPr bwMode="auto">
        <a:xfrm>
          <a:off x="7258050" y="3695700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057" name="Text Box 4"/>
        <xdr:cNvSpPr txBox="1">
          <a:spLocks noChangeArrowheads="1"/>
        </xdr:cNvSpPr>
      </xdr:nvSpPr>
      <xdr:spPr bwMode="auto">
        <a:xfrm>
          <a:off x="7267575" y="36957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6350</xdr:colOff>
      <xdr:row>17</xdr:row>
      <xdr:rowOff>133350</xdr:rowOff>
    </xdr:to>
    <xdr:sp macro="" textlink="">
      <xdr:nvSpPr>
        <xdr:cNvPr id="3058" name="Text Box 4"/>
        <xdr:cNvSpPr txBox="1">
          <a:spLocks noChangeArrowheads="1"/>
        </xdr:cNvSpPr>
      </xdr:nvSpPr>
      <xdr:spPr bwMode="auto">
        <a:xfrm>
          <a:off x="7277100" y="35052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6350</xdr:colOff>
      <xdr:row>17</xdr:row>
      <xdr:rowOff>133350</xdr:rowOff>
    </xdr:to>
    <xdr:sp macro="" textlink="">
      <xdr:nvSpPr>
        <xdr:cNvPr id="3059" name="Text Box 4"/>
        <xdr:cNvSpPr txBox="1">
          <a:spLocks noChangeArrowheads="1"/>
        </xdr:cNvSpPr>
      </xdr:nvSpPr>
      <xdr:spPr bwMode="auto">
        <a:xfrm>
          <a:off x="7277100" y="35052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6350</xdr:colOff>
      <xdr:row>18</xdr:row>
      <xdr:rowOff>133350</xdr:rowOff>
    </xdr:to>
    <xdr:sp macro="" textlink="">
      <xdr:nvSpPr>
        <xdr:cNvPr id="3060" name="Text Box 4"/>
        <xdr:cNvSpPr txBox="1">
          <a:spLocks noChangeArrowheads="1"/>
        </xdr:cNvSpPr>
      </xdr:nvSpPr>
      <xdr:spPr bwMode="auto">
        <a:xfrm>
          <a:off x="7277100" y="36957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6350</xdr:colOff>
      <xdr:row>18</xdr:row>
      <xdr:rowOff>133350</xdr:rowOff>
    </xdr:to>
    <xdr:sp macro="" textlink="">
      <xdr:nvSpPr>
        <xdr:cNvPr id="3061" name="Text Box 4"/>
        <xdr:cNvSpPr txBox="1">
          <a:spLocks noChangeArrowheads="1"/>
        </xdr:cNvSpPr>
      </xdr:nvSpPr>
      <xdr:spPr bwMode="auto">
        <a:xfrm>
          <a:off x="7277100" y="36957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158750</xdr:colOff>
      <xdr:row>17</xdr:row>
      <xdr:rowOff>133350</xdr:rowOff>
    </xdr:to>
    <xdr:sp macro="" textlink="">
      <xdr:nvSpPr>
        <xdr:cNvPr id="3062" name="Text Box 4"/>
        <xdr:cNvSpPr txBox="1">
          <a:spLocks noChangeArrowheads="1"/>
        </xdr:cNvSpPr>
      </xdr:nvSpPr>
      <xdr:spPr bwMode="auto">
        <a:xfrm>
          <a:off x="7267575" y="3505200"/>
          <a:ext cx="292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158750</xdr:colOff>
      <xdr:row>17</xdr:row>
      <xdr:rowOff>133350</xdr:rowOff>
    </xdr:to>
    <xdr:sp macro="" textlink="">
      <xdr:nvSpPr>
        <xdr:cNvPr id="3063" name="Text Box 4"/>
        <xdr:cNvSpPr txBox="1">
          <a:spLocks noChangeArrowheads="1"/>
        </xdr:cNvSpPr>
      </xdr:nvSpPr>
      <xdr:spPr bwMode="auto">
        <a:xfrm>
          <a:off x="7267575" y="3505200"/>
          <a:ext cx="292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158750</xdr:colOff>
      <xdr:row>17</xdr:row>
      <xdr:rowOff>133350</xdr:rowOff>
    </xdr:to>
    <xdr:sp macro="" textlink="">
      <xdr:nvSpPr>
        <xdr:cNvPr id="3064" name="Text Box 4"/>
        <xdr:cNvSpPr txBox="1">
          <a:spLocks noChangeArrowheads="1"/>
        </xdr:cNvSpPr>
      </xdr:nvSpPr>
      <xdr:spPr bwMode="auto">
        <a:xfrm>
          <a:off x="7267575" y="3505200"/>
          <a:ext cx="292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158750</xdr:colOff>
      <xdr:row>17</xdr:row>
      <xdr:rowOff>133350</xdr:rowOff>
    </xdr:to>
    <xdr:sp macro="" textlink="">
      <xdr:nvSpPr>
        <xdr:cNvPr id="3065" name="Text Box 4"/>
        <xdr:cNvSpPr txBox="1">
          <a:spLocks noChangeArrowheads="1"/>
        </xdr:cNvSpPr>
      </xdr:nvSpPr>
      <xdr:spPr bwMode="auto">
        <a:xfrm>
          <a:off x="7267575" y="3505200"/>
          <a:ext cx="292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158750</xdr:colOff>
      <xdr:row>17</xdr:row>
      <xdr:rowOff>133350</xdr:rowOff>
    </xdr:to>
    <xdr:sp macro="" textlink="">
      <xdr:nvSpPr>
        <xdr:cNvPr id="3066" name="Text Box 4"/>
        <xdr:cNvSpPr txBox="1">
          <a:spLocks noChangeArrowheads="1"/>
        </xdr:cNvSpPr>
      </xdr:nvSpPr>
      <xdr:spPr bwMode="auto">
        <a:xfrm>
          <a:off x="7267575" y="3505200"/>
          <a:ext cx="292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158750</xdr:colOff>
      <xdr:row>17</xdr:row>
      <xdr:rowOff>133350</xdr:rowOff>
    </xdr:to>
    <xdr:sp macro="" textlink="">
      <xdr:nvSpPr>
        <xdr:cNvPr id="3067" name="Text Box 4"/>
        <xdr:cNvSpPr txBox="1">
          <a:spLocks noChangeArrowheads="1"/>
        </xdr:cNvSpPr>
      </xdr:nvSpPr>
      <xdr:spPr bwMode="auto">
        <a:xfrm>
          <a:off x="7267575" y="3505200"/>
          <a:ext cx="292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158750</xdr:colOff>
      <xdr:row>17</xdr:row>
      <xdr:rowOff>133350</xdr:rowOff>
    </xdr:to>
    <xdr:sp macro="" textlink="">
      <xdr:nvSpPr>
        <xdr:cNvPr id="3068" name="Text Box 4"/>
        <xdr:cNvSpPr txBox="1">
          <a:spLocks noChangeArrowheads="1"/>
        </xdr:cNvSpPr>
      </xdr:nvSpPr>
      <xdr:spPr bwMode="auto">
        <a:xfrm>
          <a:off x="7267575" y="3505200"/>
          <a:ext cx="292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158750</xdr:colOff>
      <xdr:row>17</xdr:row>
      <xdr:rowOff>133350</xdr:rowOff>
    </xdr:to>
    <xdr:sp macro="" textlink="">
      <xdr:nvSpPr>
        <xdr:cNvPr id="3069" name="Text Box 4"/>
        <xdr:cNvSpPr txBox="1">
          <a:spLocks noChangeArrowheads="1"/>
        </xdr:cNvSpPr>
      </xdr:nvSpPr>
      <xdr:spPr bwMode="auto">
        <a:xfrm>
          <a:off x="7267575" y="3505200"/>
          <a:ext cx="292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158750</xdr:colOff>
      <xdr:row>17</xdr:row>
      <xdr:rowOff>133350</xdr:rowOff>
    </xdr:to>
    <xdr:sp macro="" textlink="">
      <xdr:nvSpPr>
        <xdr:cNvPr id="3070" name="Text Box 4"/>
        <xdr:cNvSpPr txBox="1">
          <a:spLocks noChangeArrowheads="1"/>
        </xdr:cNvSpPr>
      </xdr:nvSpPr>
      <xdr:spPr bwMode="auto">
        <a:xfrm>
          <a:off x="7267575" y="3505200"/>
          <a:ext cx="292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158750</xdr:colOff>
      <xdr:row>17</xdr:row>
      <xdr:rowOff>133350</xdr:rowOff>
    </xdr:to>
    <xdr:sp macro="" textlink="">
      <xdr:nvSpPr>
        <xdr:cNvPr id="3071" name="Text Box 4"/>
        <xdr:cNvSpPr txBox="1">
          <a:spLocks noChangeArrowheads="1"/>
        </xdr:cNvSpPr>
      </xdr:nvSpPr>
      <xdr:spPr bwMode="auto">
        <a:xfrm>
          <a:off x="7267575" y="3505200"/>
          <a:ext cx="292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44450</xdr:colOff>
      <xdr:row>18</xdr:row>
      <xdr:rowOff>133350</xdr:rowOff>
    </xdr:to>
    <xdr:sp macro="" textlink="">
      <xdr:nvSpPr>
        <xdr:cNvPr id="3072" name="Text Box 4"/>
        <xdr:cNvSpPr txBox="1">
          <a:spLocks noChangeArrowheads="1"/>
        </xdr:cNvSpPr>
      </xdr:nvSpPr>
      <xdr:spPr bwMode="auto">
        <a:xfrm>
          <a:off x="7267575" y="3695700"/>
          <a:ext cx="177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34925</xdr:colOff>
      <xdr:row>18</xdr:row>
      <xdr:rowOff>133350</xdr:rowOff>
    </xdr:to>
    <xdr:sp macro="" textlink="">
      <xdr:nvSpPr>
        <xdr:cNvPr id="3073" name="Text Box 4"/>
        <xdr:cNvSpPr txBox="1">
          <a:spLocks noChangeArrowheads="1"/>
        </xdr:cNvSpPr>
      </xdr:nvSpPr>
      <xdr:spPr bwMode="auto">
        <a:xfrm>
          <a:off x="7267575" y="3695700"/>
          <a:ext cx="168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53975</xdr:colOff>
      <xdr:row>18</xdr:row>
      <xdr:rowOff>133350</xdr:rowOff>
    </xdr:to>
    <xdr:sp macro="" textlink="">
      <xdr:nvSpPr>
        <xdr:cNvPr id="3074" name="Text Box 4"/>
        <xdr:cNvSpPr txBox="1">
          <a:spLocks noChangeArrowheads="1"/>
        </xdr:cNvSpPr>
      </xdr:nvSpPr>
      <xdr:spPr bwMode="auto">
        <a:xfrm>
          <a:off x="7267575" y="3695700"/>
          <a:ext cx="187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34925</xdr:colOff>
      <xdr:row>18</xdr:row>
      <xdr:rowOff>133350</xdr:rowOff>
    </xdr:to>
    <xdr:sp macro="" textlink="">
      <xdr:nvSpPr>
        <xdr:cNvPr id="3075" name="Text Box 4"/>
        <xdr:cNvSpPr txBox="1">
          <a:spLocks noChangeArrowheads="1"/>
        </xdr:cNvSpPr>
      </xdr:nvSpPr>
      <xdr:spPr bwMode="auto">
        <a:xfrm>
          <a:off x="7267575" y="3695700"/>
          <a:ext cx="168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63500</xdr:colOff>
      <xdr:row>18</xdr:row>
      <xdr:rowOff>133350</xdr:rowOff>
    </xdr:to>
    <xdr:sp macro="" textlink="">
      <xdr:nvSpPr>
        <xdr:cNvPr id="3076" name="Text Box 4"/>
        <xdr:cNvSpPr txBox="1">
          <a:spLocks noChangeArrowheads="1"/>
        </xdr:cNvSpPr>
      </xdr:nvSpPr>
      <xdr:spPr bwMode="auto">
        <a:xfrm>
          <a:off x="7267575" y="3695700"/>
          <a:ext cx="196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73025</xdr:colOff>
      <xdr:row>18</xdr:row>
      <xdr:rowOff>133350</xdr:rowOff>
    </xdr:to>
    <xdr:sp macro="" textlink="">
      <xdr:nvSpPr>
        <xdr:cNvPr id="3077" name="Text Box 4"/>
        <xdr:cNvSpPr txBox="1">
          <a:spLocks noChangeArrowheads="1"/>
        </xdr:cNvSpPr>
      </xdr:nvSpPr>
      <xdr:spPr bwMode="auto">
        <a:xfrm>
          <a:off x="7277100" y="3695700"/>
          <a:ext cx="196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63500</xdr:colOff>
      <xdr:row>18</xdr:row>
      <xdr:rowOff>133350</xdr:rowOff>
    </xdr:to>
    <xdr:sp macro="" textlink="">
      <xdr:nvSpPr>
        <xdr:cNvPr id="3078" name="Text Box 4"/>
        <xdr:cNvSpPr txBox="1">
          <a:spLocks noChangeArrowheads="1"/>
        </xdr:cNvSpPr>
      </xdr:nvSpPr>
      <xdr:spPr bwMode="auto">
        <a:xfrm>
          <a:off x="7267575" y="3695700"/>
          <a:ext cx="196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73025</xdr:colOff>
      <xdr:row>18</xdr:row>
      <xdr:rowOff>133350</xdr:rowOff>
    </xdr:to>
    <xdr:sp macro="" textlink="">
      <xdr:nvSpPr>
        <xdr:cNvPr id="3079" name="Text Box 4"/>
        <xdr:cNvSpPr txBox="1">
          <a:spLocks noChangeArrowheads="1"/>
        </xdr:cNvSpPr>
      </xdr:nvSpPr>
      <xdr:spPr bwMode="auto">
        <a:xfrm>
          <a:off x="7286625" y="3695700"/>
          <a:ext cx="187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73025</xdr:colOff>
      <xdr:row>18</xdr:row>
      <xdr:rowOff>133350</xdr:rowOff>
    </xdr:to>
    <xdr:sp macro="" textlink="">
      <xdr:nvSpPr>
        <xdr:cNvPr id="3080" name="Text Box 4"/>
        <xdr:cNvSpPr txBox="1">
          <a:spLocks noChangeArrowheads="1"/>
        </xdr:cNvSpPr>
      </xdr:nvSpPr>
      <xdr:spPr bwMode="auto">
        <a:xfrm>
          <a:off x="7267575" y="3695700"/>
          <a:ext cx="206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63500</xdr:colOff>
      <xdr:row>18</xdr:row>
      <xdr:rowOff>133350</xdr:rowOff>
    </xdr:to>
    <xdr:sp macro="" textlink="">
      <xdr:nvSpPr>
        <xdr:cNvPr id="3081" name="Text Box 4"/>
        <xdr:cNvSpPr txBox="1">
          <a:spLocks noChangeArrowheads="1"/>
        </xdr:cNvSpPr>
      </xdr:nvSpPr>
      <xdr:spPr bwMode="auto">
        <a:xfrm>
          <a:off x="7267575" y="3695700"/>
          <a:ext cx="196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73025</xdr:colOff>
      <xdr:row>18</xdr:row>
      <xdr:rowOff>133350</xdr:rowOff>
    </xdr:to>
    <xdr:sp macro="" textlink="">
      <xdr:nvSpPr>
        <xdr:cNvPr id="3082" name="Text Box 4"/>
        <xdr:cNvSpPr txBox="1">
          <a:spLocks noChangeArrowheads="1"/>
        </xdr:cNvSpPr>
      </xdr:nvSpPr>
      <xdr:spPr bwMode="auto">
        <a:xfrm>
          <a:off x="7277100" y="3695700"/>
          <a:ext cx="196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63500</xdr:colOff>
      <xdr:row>18</xdr:row>
      <xdr:rowOff>133350</xdr:rowOff>
    </xdr:to>
    <xdr:sp macro="" textlink="">
      <xdr:nvSpPr>
        <xdr:cNvPr id="3083" name="Text Box 4"/>
        <xdr:cNvSpPr txBox="1">
          <a:spLocks noChangeArrowheads="1"/>
        </xdr:cNvSpPr>
      </xdr:nvSpPr>
      <xdr:spPr bwMode="auto">
        <a:xfrm>
          <a:off x="7267575" y="3695700"/>
          <a:ext cx="196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73025</xdr:colOff>
      <xdr:row>18</xdr:row>
      <xdr:rowOff>133350</xdr:rowOff>
    </xdr:to>
    <xdr:sp macro="" textlink="">
      <xdr:nvSpPr>
        <xdr:cNvPr id="3084" name="Text Box 4"/>
        <xdr:cNvSpPr txBox="1">
          <a:spLocks noChangeArrowheads="1"/>
        </xdr:cNvSpPr>
      </xdr:nvSpPr>
      <xdr:spPr bwMode="auto">
        <a:xfrm>
          <a:off x="7286625" y="3695700"/>
          <a:ext cx="187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73025</xdr:colOff>
      <xdr:row>18</xdr:row>
      <xdr:rowOff>133350</xdr:rowOff>
    </xdr:to>
    <xdr:sp macro="" textlink="">
      <xdr:nvSpPr>
        <xdr:cNvPr id="3085" name="Text Box 4"/>
        <xdr:cNvSpPr txBox="1">
          <a:spLocks noChangeArrowheads="1"/>
        </xdr:cNvSpPr>
      </xdr:nvSpPr>
      <xdr:spPr bwMode="auto">
        <a:xfrm>
          <a:off x="7267575" y="3695700"/>
          <a:ext cx="206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34925</xdr:colOff>
      <xdr:row>18</xdr:row>
      <xdr:rowOff>133350</xdr:rowOff>
    </xdr:to>
    <xdr:sp macro="" textlink="">
      <xdr:nvSpPr>
        <xdr:cNvPr id="3086" name="Text Box 4"/>
        <xdr:cNvSpPr txBox="1">
          <a:spLocks noChangeArrowheads="1"/>
        </xdr:cNvSpPr>
      </xdr:nvSpPr>
      <xdr:spPr bwMode="auto">
        <a:xfrm>
          <a:off x="7286625" y="3695700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34925</xdr:colOff>
      <xdr:row>18</xdr:row>
      <xdr:rowOff>133350</xdr:rowOff>
    </xdr:to>
    <xdr:sp macro="" textlink="">
      <xdr:nvSpPr>
        <xdr:cNvPr id="3087" name="Text Box 4"/>
        <xdr:cNvSpPr txBox="1">
          <a:spLocks noChangeArrowheads="1"/>
        </xdr:cNvSpPr>
      </xdr:nvSpPr>
      <xdr:spPr bwMode="auto">
        <a:xfrm>
          <a:off x="7258050" y="3695700"/>
          <a:ext cx="177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34925</xdr:colOff>
      <xdr:row>18</xdr:row>
      <xdr:rowOff>133350</xdr:rowOff>
    </xdr:to>
    <xdr:sp macro="" textlink="">
      <xdr:nvSpPr>
        <xdr:cNvPr id="3088" name="Text Box 4"/>
        <xdr:cNvSpPr txBox="1">
          <a:spLocks noChangeArrowheads="1"/>
        </xdr:cNvSpPr>
      </xdr:nvSpPr>
      <xdr:spPr bwMode="auto">
        <a:xfrm>
          <a:off x="7258050" y="3695700"/>
          <a:ext cx="177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25400</xdr:colOff>
      <xdr:row>18</xdr:row>
      <xdr:rowOff>133350</xdr:rowOff>
    </xdr:to>
    <xdr:sp macro="" textlink="">
      <xdr:nvSpPr>
        <xdr:cNvPr id="3089" name="Text Box 4"/>
        <xdr:cNvSpPr txBox="1">
          <a:spLocks noChangeArrowheads="1"/>
        </xdr:cNvSpPr>
      </xdr:nvSpPr>
      <xdr:spPr bwMode="auto">
        <a:xfrm>
          <a:off x="7267575" y="3695700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533400</xdr:colOff>
      <xdr:row>17</xdr:row>
      <xdr:rowOff>133350</xdr:rowOff>
    </xdr:to>
    <xdr:sp macro="" textlink="">
      <xdr:nvSpPr>
        <xdr:cNvPr id="3090" name="Text Box 4"/>
        <xdr:cNvSpPr txBox="1">
          <a:spLocks noChangeArrowheads="1"/>
        </xdr:cNvSpPr>
      </xdr:nvSpPr>
      <xdr:spPr bwMode="auto">
        <a:xfrm>
          <a:off x="7277100" y="35052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533400</xdr:colOff>
      <xdr:row>17</xdr:row>
      <xdr:rowOff>133350</xdr:rowOff>
    </xdr:to>
    <xdr:sp macro="" textlink="">
      <xdr:nvSpPr>
        <xdr:cNvPr id="3091" name="Text Box 4"/>
        <xdr:cNvSpPr txBox="1">
          <a:spLocks noChangeArrowheads="1"/>
        </xdr:cNvSpPr>
      </xdr:nvSpPr>
      <xdr:spPr bwMode="auto">
        <a:xfrm>
          <a:off x="7277100" y="35052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3092" name="Text Box 4"/>
        <xdr:cNvSpPr txBox="1">
          <a:spLocks noChangeArrowheads="1"/>
        </xdr:cNvSpPr>
      </xdr:nvSpPr>
      <xdr:spPr bwMode="auto">
        <a:xfrm>
          <a:off x="7277100" y="36957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3093" name="Text Box 4"/>
        <xdr:cNvSpPr txBox="1">
          <a:spLocks noChangeArrowheads="1"/>
        </xdr:cNvSpPr>
      </xdr:nvSpPr>
      <xdr:spPr bwMode="auto">
        <a:xfrm>
          <a:off x="7277100" y="36957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44450</xdr:colOff>
      <xdr:row>17</xdr:row>
      <xdr:rowOff>133350</xdr:rowOff>
    </xdr:to>
    <xdr:sp macro="" textlink="">
      <xdr:nvSpPr>
        <xdr:cNvPr id="3094" name="Text Box 4"/>
        <xdr:cNvSpPr txBox="1">
          <a:spLocks noChangeArrowheads="1"/>
        </xdr:cNvSpPr>
      </xdr:nvSpPr>
      <xdr:spPr bwMode="auto">
        <a:xfrm>
          <a:off x="7267575" y="3505200"/>
          <a:ext cx="177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44450</xdr:colOff>
      <xdr:row>17</xdr:row>
      <xdr:rowOff>133350</xdr:rowOff>
    </xdr:to>
    <xdr:sp macro="" textlink="">
      <xdr:nvSpPr>
        <xdr:cNvPr id="3095" name="Text Box 4"/>
        <xdr:cNvSpPr txBox="1">
          <a:spLocks noChangeArrowheads="1"/>
        </xdr:cNvSpPr>
      </xdr:nvSpPr>
      <xdr:spPr bwMode="auto">
        <a:xfrm>
          <a:off x="7267575" y="3505200"/>
          <a:ext cx="177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44450</xdr:colOff>
      <xdr:row>17</xdr:row>
      <xdr:rowOff>133350</xdr:rowOff>
    </xdr:to>
    <xdr:sp macro="" textlink="">
      <xdr:nvSpPr>
        <xdr:cNvPr id="3096" name="Text Box 4"/>
        <xdr:cNvSpPr txBox="1">
          <a:spLocks noChangeArrowheads="1"/>
        </xdr:cNvSpPr>
      </xdr:nvSpPr>
      <xdr:spPr bwMode="auto">
        <a:xfrm>
          <a:off x="7267575" y="3505200"/>
          <a:ext cx="177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44450</xdr:colOff>
      <xdr:row>17</xdr:row>
      <xdr:rowOff>133350</xdr:rowOff>
    </xdr:to>
    <xdr:sp macro="" textlink="">
      <xdr:nvSpPr>
        <xdr:cNvPr id="3097" name="Text Box 4"/>
        <xdr:cNvSpPr txBox="1">
          <a:spLocks noChangeArrowheads="1"/>
        </xdr:cNvSpPr>
      </xdr:nvSpPr>
      <xdr:spPr bwMode="auto">
        <a:xfrm>
          <a:off x="7267575" y="3505200"/>
          <a:ext cx="177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44450</xdr:colOff>
      <xdr:row>17</xdr:row>
      <xdr:rowOff>133350</xdr:rowOff>
    </xdr:to>
    <xdr:sp macro="" textlink="">
      <xdr:nvSpPr>
        <xdr:cNvPr id="3098" name="Text Box 4"/>
        <xdr:cNvSpPr txBox="1">
          <a:spLocks noChangeArrowheads="1"/>
        </xdr:cNvSpPr>
      </xdr:nvSpPr>
      <xdr:spPr bwMode="auto">
        <a:xfrm>
          <a:off x="7267575" y="3505200"/>
          <a:ext cx="177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44450</xdr:colOff>
      <xdr:row>17</xdr:row>
      <xdr:rowOff>133350</xdr:rowOff>
    </xdr:to>
    <xdr:sp macro="" textlink="">
      <xdr:nvSpPr>
        <xdr:cNvPr id="3099" name="Text Box 4"/>
        <xdr:cNvSpPr txBox="1">
          <a:spLocks noChangeArrowheads="1"/>
        </xdr:cNvSpPr>
      </xdr:nvSpPr>
      <xdr:spPr bwMode="auto">
        <a:xfrm>
          <a:off x="7267575" y="3505200"/>
          <a:ext cx="177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44450</xdr:colOff>
      <xdr:row>17</xdr:row>
      <xdr:rowOff>133350</xdr:rowOff>
    </xdr:to>
    <xdr:sp macro="" textlink="">
      <xdr:nvSpPr>
        <xdr:cNvPr id="3100" name="Text Box 4"/>
        <xdr:cNvSpPr txBox="1">
          <a:spLocks noChangeArrowheads="1"/>
        </xdr:cNvSpPr>
      </xdr:nvSpPr>
      <xdr:spPr bwMode="auto">
        <a:xfrm>
          <a:off x="7267575" y="3505200"/>
          <a:ext cx="177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44450</xdr:colOff>
      <xdr:row>17</xdr:row>
      <xdr:rowOff>133350</xdr:rowOff>
    </xdr:to>
    <xdr:sp macro="" textlink="">
      <xdr:nvSpPr>
        <xdr:cNvPr id="3101" name="Text Box 4"/>
        <xdr:cNvSpPr txBox="1">
          <a:spLocks noChangeArrowheads="1"/>
        </xdr:cNvSpPr>
      </xdr:nvSpPr>
      <xdr:spPr bwMode="auto">
        <a:xfrm>
          <a:off x="7267575" y="3505200"/>
          <a:ext cx="177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44450</xdr:colOff>
      <xdr:row>17</xdr:row>
      <xdr:rowOff>133350</xdr:rowOff>
    </xdr:to>
    <xdr:sp macro="" textlink="">
      <xdr:nvSpPr>
        <xdr:cNvPr id="3102" name="Text Box 4"/>
        <xdr:cNvSpPr txBox="1">
          <a:spLocks noChangeArrowheads="1"/>
        </xdr:cNvSpPr>
      </xdr:nvSpPr>
      <xdr:spPr bwMode="auto">
        <a:xfrm>
          <a:off x="7267575" y="3505200"/>
          <a:ext cx="177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44450</xdr:colOff>
      <xdr:row>17</xdr:row>
      <xdr:rowOff>133350</xdr:rowOff>
    </xdr:to>
    <xdr:sp macro="" textlink="">
      <xdr:nvSpPr>
        <xdr:cNvPr id="3103" name="Text Box 4"/>
        <xdr:cNvSpPr txBox="1">
          <a:spLocks noChangeArrowheads="1"/>
        </xdr:cNvSpPr>
      </xdr:nvSpPr>
      <xdr:spPr bwMode="auto">
        <a:xfrm>
          <a:off x="7267575" y="3505200"/>
          <a:ext cx="177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571500</xdr:colOff>
      <xdr:row>18</xdr:row>
      <xdr:rowOff>133350</xdr:rowOff>
    </xdr:to>
    <xdr:sp macro="" textlink="">
      <xdr:nvSpPr>
        <xdr:cNvPr id="3104" name="Text Box 4"/>
        <xdr:cNvSpPr txBox="1">
          <a:spLocks noChangeArrowheads="1"/>
        </xdr:cNvSpPr>
      </xdr:nvSpPr>
      <xdr:spPr bwMode="auto">
        <a:xfrm>
          <a:off x="7267575" y="3695700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3105" name="Text Box 4"/>
        <xdr:cNvSpPr txBox="1">
          <a:spLocks noChangeArrowheads="1"/>
        </xdr:cNvSpPr>
      </xdr:nvSpPr>
      <xdr:spPr bwMode="auto">
        <a:xfrm>
          <a:off x="7267575" y="36957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106" name="Text Box 4"/>
        <xdr:cNvSpPr txBox="1">
          <a:spLocks noChangeArrowheads="1"/>
        </xdr:cNvSpPr>
      </xdr:nvSpPr>
      <xdr:spPr bwMode="auto">
        <a:xfrm>
          <a:off x="7267575" y="36957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3107" name="Text Box 4"/>
        <xdr:cNvSpPr txBox="1">
          <a:spLocks noChangeArrowheads="1"/>
        </xdr:cNvSpPr>
      </xdr:nvSpPr>
      <xdr:spPr bwMode="auto">
        <a:xfrm>
          <a:off x="7267575" y="36957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108" name="Text Box 4"/>
        <xdr:cNvSpPr txBox="1">
          <a:spLocks noChangeArrowheads="1"/>
        </xdr:cNvSpPr>
      </xdr:nvSpPr>
      <xdr:spPr bwMode="auto">
        <a:xfrm>
          <a:off x="7267575" y="36957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109" name="Text Box 4"/>
        <xdr:cNvSpPr txBox="1">
          <a:spLocks noChangeArrowheads="1"/>
        </xdr:cNvSpPr>
      </xdr:nvSpPr>
      <xdr:spPr bwMode="auto">
        <a:xfrm>
          <a:off x="7277100" y="36957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110" name="Text Box 4"/>
        <xdr:cNvSpPr txBox="1">
          <a:spLocks noChangeArrowheads="1"/>
        </xdr:cNvSpPr>
      </xdr:nvSpPr>
      <xdr:spPr bwMode="auto">
        <a:xfrm>
          <a:off x="7267575" y="36957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111" name="Text Box 4"/>
        <xdr:cNvSpPr txBox="1">
          <a:spLocks noChangeArrowheads="1"/>
        </xdr:cNvSpPr>
      </xdr:nvSpPr>
      <xdr:spPr bwMode="auto">
        <a:xfrm>
          <a:off x="7286625" y="3695700"/>
          <a:ext cx="111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112" name="Text Box 4"/>
        <xdr:cNvSpPr txBox="1">
          <a:spLocks noChangeArrowheads="1"/>
        </xdr:cNvSpPr>
      </xdr:nvSpPr>
      <xdr:spPr bwMode="auto">
        <a:xfrm>
          <a:off x="7267575" y="36957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113" name="Text Box 4"/>
        <xdr:cNvSpPr txBox="1">
          <a:spLocks noChangeArrowheads="1"/>
        </xdr:cNvSpPr>
      </xdr:nvSpPr>
      <xdr:spPr bwMode="auto">
        <a:xfrm>
          <a:off x="7267575" y="36957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114" name="Text Box 4"/>
        <xdr:cNvSpPr txBox="1">
          <a:spLocks noChangeArrowheads="1"/>
        </xdr:cNvSpPr>
      </xdr:nvSpPr>
      <xdr:spPr bwMode="auto">
        <a:xfrm>
          <a:off x="7277100" y="36957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115" name="Text Box 4"/>
        <xdr:cNvSpPr txBox="1">
          <a:spLocks noChangeArrowheads="1"/>
        </xdr:cNvSpPr>
      </xdr:nvSpPr>
      <xdr:spPr bwMode="auto">
        <a:xfrm>
          <a:off x="7267575" y="36957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116" name="Text Box 4"/>
        <xdr:cNvSpPr txBox="1">
          <a:spLocks noChangeArrowheads="1"/>
        </xdr:cNvSpPr>
      </xdr:nvSpPr>
      <xdr:spPr bwMode="auto">
        <a:xfrm>
          <a:off x="7286625" y="3695700"/>
          <a:ext cx="111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117" name="Text Box 4"/>
        <xdr:cNvSpPr txBox="1">
          <a:spLocks noChangeArrowheads="1"/>
        </xdr:cNvSpPr>
      </xdr:nvSpPr>
      <xdr:spPr bwMode="auto">
        <a:xfrm>
          <a:off x="7267575" y="36957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3118" name="Text Box 4"/>
        <xdr:cNvSpPr txBox="1">
          <a:spLocks noChangeArrowheads="1"/>
        </xdr:cNvSpPr>
      </xdr:nvSpPr>
      <xdr:spPr bwMode="auto">
        <a:xfrm>
          <a:off x="7286625" y="3695700"/>
          <a:ext cx="66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3119" name="Text Box 4"/>
        <xdr:cNvSpPr txBox="1">
          <a:spLocks noChangeArrowheads="1"/>
        </xdr:cNvSpPr>
      </xdr:nvSpPr>
      <xdr:spPr bwMode="auto">
        <a:xfrm>
          <a:off x="7258050" y="3695700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3120" name="Text Box 4"/>
        <xdr:cNvSpPr txBox="1">
          <a:spLocks noChangeArrowheads="1"/>
        </xdr:cNvSpPr>
      </xdr:nvSpPr>
      <xdr:spPr bwMode="auto">
        <a:xfrm>
          <a:off x="7258050" y="3695700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552450</xdr:colOff>
      <xdr:row>18</xdr:row>
      <xdr:rowOff>133350</xdr:rowOff>
    </xdr:to>
    <xdr:sp macro="" textlink="">
      <xdr:nvSpPr>
        <xdr:cNvPr id="3121" name="Text Box 4"/>
        <xdr:cNvSpPr txBox="1">
          <a:spLocks noChangeArrowheads="1"/>
        </xdr:cNvSpPr>
      </xdr:nvSpPr>
      <xdr:spPr bwMode="auto">
        <a:xfrm>
          <a:off x="7267575" y="3695700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3122" name="Text Box 4"/>
        <xdr:cNvSpPr txBox="1">
          <a:spLocks noChangeArrowheads="1"/>
        </xdr:cNvSpPr>
      </xdr:nvSpPr>
      <xdr:spPr bwMode="auto">
        <a:xfrm>
          <a:off x="7277100" y="36957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3123" name="Text Box 4"/>
        <xdr:cNvSpPr txBox="1">
          <a:spLocks noChangeArrowheads="1"/>
        </xdr:cNvSpPr>
      </xdr:nvSpPr>
      <xdr:spPr bwMode="auto">
        <a:xfrm>
          <a:off x="7277100" y="36957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533400</xdr:colOff>
      <xdr:row>19</xdr:row>
      <xdr:rowOff>133350</xdr:rowOff>
    </xdr:to>
    <xdr:sp macro="" textlink="">
      <xdr:nvSpPr>
        <xdr:cNvPr id="3124" name="Text Box 4"/>
        <xdr:cNvSpPr txBox="1">
          <a:spLocks noChangeArrowheads="1"/>
        </xdr:cNvSpPr>
      </xdr:nvSpPr>
      <xdr:spPr bwMode="auto">
        <a:xfrm>
          <a:off x="7277100" y="38862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533400</xdr:colOff>
      <xdr:row>19</xdr:row>
      <xdr:rowOff>133350</xdr:rowOff>
    </xdr:to>
    <xdr:sp macro="" textlink="">
      <xdr:nvSpPr>
        <xdr:cNvPr id="3125" name="Text Box 4"/>
        <xdr:cNvSpPr txBox="1">
          <a:spLocks noChangeArrowheads="1"/>
        </xdr:cNvSpPr>
      </xdr:nvSpPr>
      <xdr:spPr bwMode="auto">
        <a:xfrm>
          <a:off x="7277100" y="3886200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44450</xdr:colOff>
      <xdr:row>18</xdr:row>
      <xdr:rowOff>133350</xdr:rowOff>
    </xdr:to>
    <xdr:sp macro="" textlink="">
      <xdr:nvSpPr>
        <xdr:cNvPr id="3126" name="Text Box 4"/>
        <xdr:cNvSpPr txBox="1">
          <a:spLocks noChangeArrowheads="1"/>
        </xdr:cNvSpPr>
      </xdr:nvSpPr>
      <xdr:spPr bwMode="auto">
        <a:xfrm>
          <a:off x="7267575" y="3695700"/>
          <a:ext cx="177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44450</xdr:colOff>
      <xdr:row>18</xdr:row>
      <xdr:rowOff>133350</xdr:rowOff>
    </xdr:to>
    <xdr:sp macro="" textlink="">
      <xdr:nvSpPr>
        <xdr:cNvPr id="3127" name="Text Box 4"/>
        <xdr:cNvSpPr txBox="1">
          <a:spLocks noChangeArrowheads="1"/>
        </xdr:cNvSpPr>
      </xdr:nvSpPr>
      <xdr:spPr bwMode="auto">
        <a:xfrm>
          <a:off x="7267575" y="3695700"/>
          <a:ext cx="177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44450</xdr:colOff>
      <xdr:row>18</xdr:row>
      <xdr:rowOff>133350</xdr:rowOff>
    </xdr:to>
    <xdr:sp macro="" textlink="">
      <xdr:nvSpPr>
        <xdr:cNvPr id="3128" name="Text Box 4"/>
        <xdr:cNvSpPr txBox="1">
          <a:spLocks noChangeArrowheads="1"/>
        </xdr:cNvSpPr>
      </xdr:nvSpPr>
      <xdr:spPr bwMode="auto">
        <a:xfrm>
          <a:off x="7267575" y="3695700"/>
          <a:ext cx="177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44450</xdr:colOff>
      <xdr:row>18</xdr:row>
      <xdr:rowOff>133350</xdr:rowOff>
    </xdr:to>
    <xdr:sp macro="" textlink="">
      <xdr:nvSpPr>
        <xdr:cNvPr id="3129" name="Text Box 4"/>
        <xdr:cNvSpPr txBox="1">
          <a:spLocks noChangeArrowheads="1"/>
        </xdr:cNvSpPr>
      </xdr:nvSpPr>
      <xdr:spPr bwMode="auto">
        <a:xfrm>
          <a:off x="7267575" y="3695700"/>
          <a:ext cx="177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44450</xdr:colOff>
      <xdr:row>18</xdr:row>
      <xdr:rowOff>133350</xdr:rowOff>
    </xdr:to>
    <xdr:sp macro="" textlink="">
      <xdr:nvSpPr>
        <xdr:cNvPr id="3130" name="Text Box 4"/>
        <xdr:cNvSpPr txBox="1">
          <a:spLocks noChangeArrowheads="1"/>
        </xdr:cNvSpPr>
      </xdr:nvSpPr>
      <xdr:spPr bwMode="auto">
        <a:xfrm>
          <a:off x="7267575" y="3695700"/>
          <a:ext cx="177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44450</xdr:colOff>
      <xdr:row>18</xdr:row>
      <xdr:rowOff>133350</xdr:rowOff>
    </xdr:to>
    <xdr:sp macro="" textlink="">
      <xdr:nvSpPr>
        <xdr:cNvPr id="3131" name="Text Box 4"/>
        <xdr:cNvSpPr txBox="1">
          <a:spLocks noChangeArrowheads="1"/>
        </xdr:cNvSpPr>
      </xdr:nvSpPr>
      <xdr:spPr bwMode="auto">
        <a:xfrm>
          <a:off x="7267575" y="3695700"/>
          <a:ext cx="177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44450</xdr:colOff>
      <xdr:row>18</xdr:row>
      <xdr:rowOff>133350</xdr:rowOff>
    </xdr:to>
    <xdr:sp macro="" textlink="">
      <xdr:nvSpPr>
        <xdr:cNvPr id="3132" name="Text Box 4"/>
        <xdr:cNvSpPr txBox="1">
          <a:spLocks noChangeArrowheads="1"/>
        </xdr:cNvSpPr>
      </xdr:nvSpPr>
      <xdr:spPr bwMode="auto">
        <a:xfrm>
          <a:off x="7267575" y="3695700"/>
          <a:ext cx="177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44450</xdr:colOff>
      <xdr:row>18</xdr:row>
      <xdr:rowOff>133350</xdr:rowOff>
    </xdr:to>
    <xdr:sp macro="" textlink="">
      <xdr:nvSpPr>
        <xdr:cNvPr id="3133" name="Text Box 4"/>
        <xdr:cNvSpPr txBox="1">
          <a:spLocks noChangeArrowheads="1"/>
        </xdr:cNvSpPr>
      </xdr:nvSpPr>
      <xdr:spPr bwMode="auto">
        <a:xfrm>
          <a:off x="7267575" y="3695700"/>
          <a:ext cx="177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44450</xdr:colOff>
      <xdr:row>18</xdr:row>
      <xdr:rowOff>133350</xdr:rowOff>
    </xdr:to>
    <xdr:sp macro="" textlink="">
      <xdr:nvSpPr>
        <xdr:cNvPr id="3134" name="Text Box 4"/>
        <xdr:cNvSpPr txBox="1">
          <a:spLocks noChangeArrowheads="1"/>
        </xdr:cNvSpPr>
      </xdr:nvSpPr>
      <xdr:spPr bwMode="auto">
        <a:xfrm>
          <a:off x="7267575" y="3695700"/>
          <a:ext cx="177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44450</xdr:colOff>
      <xdr:row>18</xdr:row>
      <xdr:rowOff>133350</xdr:rowOff>
    </xdr:to>
    <xdr:sp macro="" textlink="">
      <xdr:nvSpPr>
        <xdr:cNvPr id="3135" name="Text Box 4"/>
        <xdr:cNvSpPr txBox="1">
          <a:spLocks noChangeArrowheads="1"/>
        </xdr:cNvSpPr>
      </xdr:nvSpPr>
      <xdr:spPr bwMode="auto">
        <a:xfrm>
          <a:off x="7267575" y="3695700"/>
          <a:ext cx="177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571500</xdr:colOff>
      <xdr:row>19</xdr:row>
      <xdr:rowOff>133350</xdr:rowOff>
    </xdr:to>
    <xdr:sp macro="" textlink="">
      <xdr:nvSpPr>
        <xdr:cNvPr id="3136" name="Text Box 4"/>
        <xdr:cNvSpPr txBox="1">
          <a:spLocks noChangeArrowheads="1"/>
        </xdr:cNvSpPr>
      </xdr:nvSpPr>
      <xdr:spPr bwMode="auto">
        <a:xfrm>
          <a:off x="7267575" y="3886200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3137" name="Text Box 4"/>
        <xdr:cNvSpPr txBox="1">
          <a:spLocks noChangeArrowheads="1"/>
        </xdr:cNvSpPr>
      </xdr:nvSpPr>
      <xdr:spPr bwMode="auto">
        <a:xfrm>
          <a:off x="7267575" y="38862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3138" name="Text Box 4"/>
        <xdr:cNvSpPr txBox="1">
          <a:spLocks noChangeArrowheads="1"/>
        </xdr:cNvSpPr>
      </xdr:nvSpPr>
      <xdr:spPr bwMode="auto">
        <a:xfrm>
          <a:off x="7267575" y="38862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3139" name="Text Box 4"/>
        <xdr:cNvSpPr txBox="1">
          <a:spLocks noChangeArrowheads="1"/>
        </xdr:cNvSpPr>
      </xdr:nvSpPr>
      <xdr:spPr bwMode="auto">
        <a:xfrm>
          <a:off x="7267575" y="38862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3140" name="Text Box 4"/>
        <xdr:cNvSpPr txBox="1">
          <a:spLocks noChangeArrowheads="1"/>
        </xdr:cNvSpPr>
      </xdr:nvSpPr>
      <xdr:spPr bwMode="auto">
        <a:xfrm>
          <a:off x="7267575" y="38862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3141" name="Text Box 4"/>
        <xdr:cNvSpPr txBox="1">
          <a:spLocks noChangeArrowheads="1"/>
        </xdr:cNvSpPr>
      </xdr:nvSpPr>
      <xdr:spPr bwMode="auto">
        <a:xfrm>
          <a:off x="7277100" y="38862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3142" name="Text Box 4"/>
        <xdr:cNvSpPr txBox="1">
          <a:spLocks noChangeArrowheads="1"/>
        </xdr:cNvSpPr>
      </xdr:nvSpPr>
      <xdr:spPr bwMode="auto">
        <a:xfrm>
          <a:off x="7267575" y="38862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3143" name="Text Box 4"/>
        <xdr:cNvSpPr txBox="1">
          <a:spLocks noChangeArrowheads="1"/>
        </xdr:cNvSpPr>
      </xdr:nvSpPr>
      <xdr:spPr bwMode="auto">
        <a:xfrm>
          <a:off x="7286625" y="3886200"/>
          <a:ext cx="111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3144" name="Text Box 4"/>
        <xdr:cNvSpPr txBox="1">
          <a:spLocks noChangeArrowheads="1"/>
        </xdr:cNvSpPr>
      </xdr:nvSpPr>
      <xdr:spPr bwMode="auto">
        <a:xfrm>
          <a:off x="7267575" y="38862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3145" name="Text Box 4"/>
        <xdr:cNvSpPr txBox="1">
          <a:spLocks noChangeArrowheads="1"/>
        </xdr:cNvSpPr>
      </xdr:nvSpPr>
      <xdr:spPr bwMode="auto">
        <a:xfrm>
          <a:off x="7267575" y="38862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3146" name="Text Box 4"/>
        <xdr:cNvSpPr txBox="1">
          <a:spLocks noChangeArrowheads="1"/>
        </xdr:cNvSpPr>
      </xdr:nvSpPr>
      <xdr:spPr bwMode="auto">
        <a:xfrm>
          <a:off x="7277100" y="38862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3147" name="Text Box 4"/>
        <xdr:cNvSpPr txBox="1">
          <a:spLocks noChangeArrowheads="1"/>
        </xdr:cNvSpPr>
      </xdr:nvSpPr>
      <xdr:spPr bwMode="auto">
        <a:xfrm>
          <a:off x="7267575" y="38862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3148" name="Text Box 4"/>
        <xdr:cNvSpPr txBox="1">
          <a:spLocks noChangeArrowheads="1"/>
        </xdr:cNvSpPr>
      </xdr:nvSpPr>
      <xdr:spPr bwMode="auto">
        <a:xfrm>
          <a:off x="7286625" y="3886200"/>
          <a:ext cx="111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3149" name="Text Box 4"/>
        <xdr:cNvSpPr txBox="1">
          <a:spLocks noChangeArrowheads="1"/>
        </xdr:cNvSpPr>
      </xdr:nvSpPr>
      <xdr:spPr bwMode="auto">
        <a:xfrm>
          <a:off x="7267575" y="38862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3150" name="Text Box 4"/>
        <xdr:cNvSpPr txBox="1">
          <a:spLocks noChangeArrowheads="1"/>
        </xdr:cNvSpPr>
      </xdr:nvSpPr>
      <xdr:spPr bwMode="auto">
        <a:xfrm>
          <a:off x="7286625" y="3886200"/>
          <a:ext cx="66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3151" name="Text Box 4"/>
        <xdr:cNvSpPr txBox="1">
          <a:spLocks noChangeArrowheads="1"/>
        </xdr:cNvSpPr>
      </xdr:nvSpPr>
      <xdr:spPr bwMode="auto">
        <a:xfrm>
          <a:off x="7258050" y="3886200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3152" name="Text Box 4"/>
        <xdr:cNvSpPr txBox="1">
          <a:spLocks noChangeArrowheads="1"/>
        </xdr:cNvSpPr>
      </xdr:nvSpPr>
      <xdr:spPr bwMode="auto">
        <a:xfrm>
          <a:off x="7258050" y="3886200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552450</xdr:colOff>
      <xdr:row>19</xdr:row>
      <xdr:rowOff>133350</xdr:rowOff>
    </xdr:to>
    <xdr:sp macro="" textlink="">
      <xdr:nvSpPr>
        <xdr:cNvPr id="3153" name="Text Box 4"/>
        <xdr:cNvSpPr txBox="1">
          <a:spLocks noChangeArrowheads="1"/>
        </xdr:cNvSpPr>
      </xdr:nvSpPr>
      <xdr:spPr bwMode="auto">
        <a:xfrm>
          <a:off x="7267575" y="3886200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3154" name="Text Box 15"/>
        <xdr:cNvSpPr txBox="1">
          <a:spLocks noChangeArrowheads="1"/>
        </xdr:cNvSpPr>
      </xdr:nvSpPr>
      <xdr:spPr bwMode="auto">
        <a:xfrm>
          <a:off x="7286625" y="3886200"/>
          <a:ext cx="111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3155" name="Text Box 15"/>
        <xdr:cNvSpPr txBox="1">
          <a:spLocks noChangeArrowheads="1"/>
        </xdr:cNvSpPr>
      </xdr:nvSpPr>
      <xdr:spPr bwMode="auto">
        <a:xfrm>
          <a:off x="7305675" y="3886200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3156" name="Text Box 15"/>
        <xdr:cNvSpPr txBox="1">
          <a:spLocks noChangeArrowheads="1"/>
        </xdr:cNvSpPr>
      </xdr:nvSpPr>
      <xdr:spPr bwMode="auto">
        <a:xfrm>
          <a:off x="7277100" y="38862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3157" name="Text Box 15"/>
        <xdr:cNvSpPr txBox="1">
          <a:spLocks noChangeArrowheads="1"/>
        </xdr:cNvSpPr>
      </xdr:nvSpPr>
      <xdr:spPr bwMode="auto">
        <a:xfrm>
          <a:off x="7277100" y="38862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3158" name="Text Box 15"/>
        <xdr:cNvSpPr txBox="1">
          <a:spLocks noChangeArrowheads="1"/>
        </xdr:cNvSpPr>
      </xdr:nvSpPr>
      <xdr:spPr bwMode="auto">
        <a:xfrm>
          <a:off x="7305675" y="3886200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3159" name="Text Box 15"/>
        <xdr:cNvSpPr txBox="1">
          <a:spLocks noChangeArrowheads="1"/>
        </xdr:cNvSpPr>
      </xdr:nvSpPr>
      <xdr:spPr bwMode="auto">
        <a:xfrm>
          <a:off x="7277100" y="38862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3160" name="Text Box 15"/>
        <xdr:cNvSpPr txBox="1">
          <a:spLocks noChangeArrowheads="1"/>
        </xdr:cNvSpPr>
      </xdr:nvSpPr>
      <xdr:spPr bwMode="auto">
        <a:xfrm>
          <a:off x="7277100" y="38862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3161" name="Text Box 15"/>
        <xdr:cNvSpPr txBox="1">
          <a:spLocks noChangeArrowheads="1"/>
        </xdr:cNvSpPr>
      </xdr:nvSpPr>
      <xdr:spPr bwMode="auto">
        <a:xfrm>
          <a:off x="7267575" y="38862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3162" name="Text Box 15"/>
        <xdr:cNvSpPr txBox="1">
          <a:spLocks noChangeArrowheads="1"/>
        </xdr:cNvSpPr>
      </xdr:nvSpPr>
      <xdr:spPr bwMode="auto">
        <a:xfrm>
          <a:off x="7267575" y="38862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3163" name="Text Box 15"/>
        <xdr:cNvSpPr txBox="1">
          <a:spLocks noChangeArrowheads="1"/>
        </xdr:cNvSpPr>
      </xdr:nvSpPr>
      <xdr:spPr bwMode="auto">
        <a:xfrm>
          <a:off x="7267575" y="38862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3164" name="Text Box 15"/>
        <xdr:cNvSpPr txBox="1">
          <a:spLocks noChangeArrowheads="1"/>
        </xdr:cNvSpPr>
      </xdr:nvSpPr>
      <xdr:spPr bwMode="auto">
        <a:xfrm>
          <a:off x="7305675" y="3886200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3165" name="Text Box 15"/>
        <xdr:cNvSpPr txBox="1">
          <a:spLocks noChangeArrowheads="1"/>
        </xdr:cNvSpPr>
      </xdr:nvSpPr>
      <xdr:spPr bwMode="auto">
        <a:xfrm>
          <a:off x="7277100" y="38862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3166" name="Text Box 15"/>
        <xdr:cNvSpPr txBox="1">
          <a:spLocks noChangeArrowheads="1"/>
        </xdr:cNvSpPr>
      </xdr:nvSpPr>
      <xdr:spPr bwMode="auto">
        <a:xfrm>
          <a:off x="7277100" y="38862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3167" name="Text Box 15"/>
        <xdr:cNvSpPr txBox="1">
          <a:spLocks noChangeArrowheads="1"/>
        </xdr:cNvSpPr>
      </xdr:nvSpPr>
      <xdr:spPr bwMode="auto">
        <a:xfrm>
          <a:off x="7267575" y="38862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3168" name="Text Box 15"/>
        <xdr:cNvSpPr txBox="1">
          <a:spLocks noChangeArrowheads="1"/>
        </xdr:cNvSpPr>
      </xdr:nvSpPr>
      <xdr:spPr bwMode="auto">
        <a:xfrm>
          <a:off x="7267575" y="38862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3169" name="Text Box 15"/>
        <xdr:cNvSpPr txBox="1">
          <a:spLocks noChangeArrowheads="1"/>
        </xdr:cNvSpPr>
      </xdr:nvSpPr>
      <xdr:spPr bwMode="auto">
        <a:xfrm>
          <a:off x="7267575" y="38862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3170" name="Text Box 15"/>
        <xdr:cNvSpPr txBox="1">
          <a:spLocks noChangeArrowheads="1"/>
        </xdr:cNvSpPr>
      </xdr:nvSpPr>
      <xdr:spPr bwMode="auto">
        <a:xfrm>
          <a:off x="7267575" y="38862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3171" name="Text Box 15"/>
        <xdr:cNvSpPr txBox="1">
          <a:spLocks noChangeArrowheads="1"/>
        </xdr:cNvSpPr>
      </xdr:nvSpPr>
      <xdr:spPr bwMode="auto">
        <a:xfrm>
          <a:off x="7267575" y="38862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3172" name="Text Box 15"/>
        <xdr:cNvSpPr txBox="1">
          <a:spLocks noChangeArrowheads="1"/>
        </xdr:cNvSpPr>
      </xdr:nvSpPr>
      <xdr:spPr bwMode="auto">
        <a:xfrm>
          <a:off x="7267575" y="38862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3173" name="Text Box 15"/>
        <xdr:cNvSpPr txBox="1">
          <a:spLocks noChangeArrowheads="1"/>
        </xdr:cNvSpPr>
      </xdr:nvSpPr>
      <xdr:spPr bwMode="auto">
        <a:xfrm>
          <a:off x="7267575" y="3886200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174" name="Text Box 4"/>
        <xdr:cNvSpPr txBox="1">
          <a:spLocks noChangeArrowheads="1"/>
        </xdr:cNvSpPr>
      </xdr:nvSpPr>
      <xdr:spPr bwMode="auto">
        <a:xfrm>
          <a:off x="7277100" y="36957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175" name="Text Box 4"/>
        <xdr:cNvSpPr txBox="1">
          <a:spLocks noChangeArrowheads="1"/>
        </xdr:cNvSpPr>
      </xdr:nvSpPr>
      <xdr:spPr bwMode="auto">
        <a:xfrm>
          <a:off x="7277100" y="36957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3176" name="Text Box 4"/>
        <xdr:cNvSpPr txBox="1">
          <a:spLocks noChangeArrowheads="1"/>
        </xdr:cNvSpPr>
      </xdr:nvSpPr>
      <xdr:spPr bwMode="auto">
        <a:xfrm>
          <a:off x="7277100" y="38862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3177" name="Text Box 4"/>
        <xdr:cNvSpPr txBox="1">
          <a:spLocks noChangeArrowheads="1"/>
        </xdr:cNvSpPr>
      </xdr:nvSpPr>
      <xdr:spPr bwMode="auto">
        <a:xfrm>
          <a:off x="7277100" y="38862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111125</xdr:colOff>
      <xdr:row>18</xdr:row>
      <xdr:rowOff>133350</xdr:rowOff>
    </xdr:to>
    <xdr:sp macro="" textlink="">
      <xdr:nvSpPr>
        <xdr:cNvPr id="3178" name="Text Box 4"/>
        <xdr:cNvSpPr txBox="1">
          <a:spLocks noChangeArrowheads="1"/>
        </xdr:cNvSpPr>
      </xdr:nvSpPr>
      <xdr:spPr bwMode="auto">
        <a:xfrm>
          <a:off x="7267575" y="3695700"/>
          <a:ext cx="2444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111125</xdr:colOff>
      <xdr:row>18</xdr:row>
      <xdr:rowOff>133350</xdr:rowOff>
    </xdr:to>
    <xdr:sp macro="" textlink="">
      <xdr:nvSpPr>
        <xdr:cNvPr id="3179" name="Text Box 4"/>
        <xdr:cNvSpPr txBox="1">
          <a:spLocks noChangeArrowheads="1"/>
        </xdr:cNvSpPr>
      </xdr:nvSpPr>
      <xdr:spPr bwMode="auto">
        <a:xfrm>
          <a:off x="7267575" y="3695700"/>
          <a:ext cx="2444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111125</xdr:colOff>
      <xdr:row>18</xdr:row>
      <xdr:rowOff>133350</xdr:rowOff>
    </xdr:to>
    <xdr:sp macro="" textlink="">
      <xdr:nvSpPr>
        <xdr:cNvPr id="3180" name="Text Box 4"/>
        <xdr:cNvSpPr txBox="1">
          <a:spLocks noChangeArrowheads="1"/>
        </xdr:cNvSpPr>
      </xdr:nvSpPr>
      <xdr:spPr bwMode="auto">
        <a:xfrm>
          <a:off x="7267575" y="3695700"/>
          <a:ext cx="2444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111125</xdr:colOff>
      <xdr:row>18</xdr:row>
      <xdr:rowOff>133350</xdr:rowOff>
    </xdr:to>
    <xdr:sp macro="" textlink="">
      <xdr:nvSpPr>
        <xdr:cNvPr id="3181" name="Text Box 4"/>
        <xdr:cNvSpPr txBox="1">
          <a:spLocks noChangeArrowheads="1"/>
        </xdr:cNvSpPr>
      </xdr:nvSpPr>
      <xdr:spPr bwMode="auto">
        <a:xfrm>
          <a:off x="7267575" y="3695700"/>
          <a:ext cx="2444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111125</xdr:colOff>
      <xdr:row>18</xdr:row>
      <xdr:rowOff>133350</xdr:rowOff>
    </xdr:to>
    <xdr:sp macro="" textlink="">
      <xdr:nvSpPr>
        <xdr:cNvPr id="3182" name="Text Box 4"/>
        <xdr:cNvSpPr txBox="1">
          <a:spLocks noChangeArrowheads="1"/>
        </xdr:cNvSpPr>
      </xdr:nvSpPr>
      <xdr:spPr bwMode="auto">
        <a:xfrm>
          <a:off x="7267575" y="3695700"/>
          <a:ext cx="2444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111125</xdr:colOff>
      <xdr:row>18</xdr:row>
      <xdr:rowOff>133350</xdr:rowOff>
    </xdr:to>
    <xdr:sp macro="" textlink="">
      <xdr:nvSpPr>
        <xdr:cNvPr id="3183" name="Text Box 4"/>
        <xdr:cNvSpPr txBox="1">
          <a:spLocks noChangeArrowheads="1"/>
        </xdr:cNvSpPr>
      </xdr:nvSpPr>
      <xdr:spPr bwMode="auto">
        <a:xfrm>
          <a:off x="7267575" y="3695700"/>
          <a:ext cx="2444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111125</xdr:colOff>
      <xdr:row>18</xdr:row>
      <xdr:rowOff>133350</xdr:rowOff>
    </xdr:to>
    <xdr:sp macro="" textlink="">
      <xdr:nvSpPr>
        <xdr:cNvPr id="3184" name="Text Box 4"/>
        <xdr:cNvSpPr txBox="1">
          <a:spLocks noChangeArrowheads="1"/>
        </xdr:cNvSpPr>
      </xdr:nvSpPr>
      <xdr:spPr bwMode="auto">
        <a:xfrm>
          <a:off x="7267575" y="3695700"/>
          <a:ext cx="2444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111125</xdr:colOff>
      <xdr:row>18</xdr:row>
      <xdr:rowOff>133350</xdr:rowOff>
    </xdr:to>
    <xdr:sp macro="" textlink="">
      <xdr:nvSpPr>
        <xdr:cNvPr id="3185" name="Text Box 4"/>
        <xdr:cNvSpPr txBox="1">
          <a:spLocks noChangeArrowheads="1"/>
        </xdr:cNvSpPr>
      </xdr:nvSpPr>
      <xdr:spPr bwMode="auto">
        <a:xfrm>
          <a:off x="7267575" y="3695700"/>
          <a:ext cx="2444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111125</xdr:colOff>
      <xdr:row>18</xdr:row>
      <xdr:rowOff>133350</xdr:rowOff>
    </xdr:to>
    <xdr:sp macro="" textlink="">
      <xdr:nvSpPr>
        <xdr:cNvPr id="3186" name="Text Box 4"/>
        <xdr:cNvSpPr txBox="1">
          <a:spLocks noChangeArrowheads="1"/>
        </xdr:cNvSpPr>
      </xdr:nvSpPr>
      <xdr:spPr bwMode="auto">
        <a:xfrm>
          <a:off x="7267575" y="3695700"/>
          <a:ext cx="2444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111125</xdr:colOff>
      <xdr:row>18</xdr:row>
      <xdr:rowOff>133350</xdr:rowOff>
    </xdr:to>
    <xdr:sp macro="" textlink="">
      <xdr:nvSpPr>
        <xdr:cNvPr id="3187" name="Text Box 4"/>
        <xdr:cNvSpPr txBox="1">
          <a:spLocks noChangeArrowheads="1"/>
        </xdr:cNvSpPr>
      </xdr:nvSpPr>
      <xdr:spPr bwMode="auto">
        <a:xfrm>
          <a:off x="7267575" y="3695700"/>
          <a:ext cx="2444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3188" name="Text Box 4"/>
        <xdr:cNvSpPr txBox="1">
          <a:spLocks noChangeArrowheads="1"/>
        </xdr:cNvSpPr>
      </xdr:nvSpPr>
      <xdr:spPr bwMode="auto">
        <a:xfrm>
          <a:off x="7267575" y="38862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3189" name="Text Box 4"/>
        <xdr:cNvSpPr txBox="1">
          <a:spLocks noChangeArrowheads="1"/>
        </xdr:cNvSpPr>
      </xdr:nvSpPr>
      <xdr:spPr bwMode="auto">
        <a:xfrm>
          <a:off x="7267575" y="38862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6350</xdr:colOff>
      <xdr:row>19</xdr:row>
      <xdr:rowOff>133350</xdr:rowOff>
    </xdr:to>
    <xdr:sp macro="" textlink="">
      <xdr:nvSpPr>
        <xdr:cNvPr id="3190" name="Text Box 4"/>
        <xdr:cNvSpPr txBox="1">
          <a:spLocks noChangeArrowheads="1"/>
        </xdr:cNvSpPr>
      </xdr:nvSpPr>
      <xdr:spPr bwMode="auto">
        <a:xfrm>
          <a:off x="7267575" y="3886200"/>
          <a:ext cx="139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3191" name="Text Box 4"/>
        <xdr:cNvSpPr txBox="1">
          <a:spLocks noChangeArrowheads="1"/>
        </xdr:cNvSpPr>
      </xdr:nvSpPr>
      <xdr:spPr bwMode="auto">
        <a:xfrm>
          <a:off x="7267575" y="38862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15875</xdr:colOff>
      <xdr:row>19</xdr:row>
      <xdr:rowOff>133350</xdr:rowOff>
    </xdr:to>
    <xdr:sp macro="" textlink="">
      <xdr:nvSpPr>
        <xdr:cNvPr id="3192" name="Text Box 4"/>
        <xdr:cNvSpPr txBox="1">
          <a:spLocks noChangeArrowheads="1"/>
        </xdr:cNvSpPr>
      </xdr:nvSpPr>
      <xdr:spPr bwMode="auto">
        <a:xfrm>
          <a:off x="7267575" y="3886200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25400</xdr:colOff>
      <xdr:row>19</xdr:row>
      <xdr:rowOff>133350</xdr:rowOff>
    </xdr:to>
    <xdr:sp macro="" textlink="">
      <xdr:nvSpPr>
        <xdr:cNvPr id="3193" name="Text Box 4"/>
        <xdr:cNvSpPr txBox="1">
          <a:spLocks noChangeArrowheads="1"/>
        </xdr:cNvSpPr>
      </xdr:nvSpPr>
      <xdr:spPr bwMode="auto">
        <a:xfrm>
          <a:off x="7277100" y="3886200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15875</xdr:colOff>
      <xdr:row>19</xdr:row>
      <xdr:rowOff>133350</xdr:rowOff>
    </xdr:to>
    <xdr:sp macro="" textlink="">
      <xdr:nvSpPr>
        <xdr:cNvPr id="3194" name="Text Box 4"/>
        <xdr:cNvSpPr txBox="1">
          <a:spLocks noChangeArrowheads="1"/>
        </xdr:cNvSpPr>
      </xdr:nvSpPr>
      <xdr:spPr bwMode="auto">
        <a:xfrm>
          <a:off x="7267575" y="3886200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25400</xdr:colOff>
      <xdr:row>19</xdr:row>
      <xdr:rowOff>133350</xdr:rowOff>
    </xdr:to>
    <xdr:sp macro="" textlink="">
      <xdr:nvSpPr>
        <xdr:cNvPr id="3195" name="Text Box 4"/>
        <xdr:cNvSpPr txBox="1">
          <a:spLocks noChangeArrowheads="1"/>
        </xdr:cNvSpPr>
      </xdr:nvSpPr>
      <xdr:spPr bwMode="auto">
        <a:xfrm>
          <a:off x="7286625" y="3886200"/>
          <a:ext cx="139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25400</xdr:colOff>
      <xdr:row>19</xdr:row>
      <xdr:rowOff>133350</xdr:rowOff>
    </xdr:to>
    <xdr:sp macro="" textlink="">
      <xdr:nvSpPr>
        <xdr:cNvPr id="3196" name="Text Box 4"/>
        <xdr:cNvSpPr txBox="1">
          <a:spLocks noChangeArrowheads="1"/>
        </xdr:cNvSpPr>
      </xdr:nvSpPr>
      <xdr:spPr bwMode="auto">
        <a:xfrm>
          <a:off x="7267575" y="3886200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15875</xdr:colOff>
      <xdr:row>19</xdr:row>
      <xdr:rowOff>133350</xdr:rowOff>
    </xdr:to>
    <xdr:sp macro="" textlink="">
      <xdr:nvSpPr>
        <xdr:cNvPr id="3197" name="Text Box 4"/>
        <xdr:cNvSpPr txBox="1">
          <a:spLocks noChangeArrowheads="1"/>
        </xdr:cNvSpPr>
      </xdr:nvSpPr>
      <xdr:spPr bwMode="auto">
        <a:xfrm>
          <a:off x="7267575" y="3886200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25400</xdr:colOff>
      <xdr:row>19</xdr:row>
      <xdr:rowOff>133350</xdr:rowOff>
    </xdr:to>
    <xdr:sp macro="" textlink="">
      <xdr:nvSpPr>
        <xdr:cNvPr id="3198" name="Text Box 4"/>
        <xdr:cNvSpPr txBox="1">
          <a:spLocks noChangeArrowheads="1"/>
        </xdr:cNvSpPr>
      </xdr:nvSpPr>
      <xdr:spPr bwMode="auto">
        <a:xfrm>
          <a:off x="7277100" y="3886200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15875</xdr:colOff>
      <xdr:row>19</xdr:row>
      <xdr:rowOff>133350</xdr:rowOff>
    </xdr:to>
    <xdr:sp macro="" textlink="">
      <xdr:nvSpPr>
        <xdr:cNvPr id="3199" name="Text Box 4"/>
        <xdr:cNvSpPr txBox="1">
          <a:spLocks noChangeArrowheads="1"/>
        </xdr:cNvSpPr>
      </xdr:nvSpPr>
      <xdr:spPr bwMode="auto">
        <a:xfrm>
          <a:off x="7267575" y="3886200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25400</xdr:colOff>
      <xdr:row>19</xdr:row>
      <xdr:rowOff>133350</xdr:rowOff>
    </xdr:to>
    <xdr:sp macro="" textlink="">
      <xdr:nvSpPr>
        <xdr:cNvPr id="3200" name="Text Box 4"/>
        <xdr:cNvSpPr txBox="1">
          <a:spLocks noChangeArrowheads="1"/>
        </xdr:cNvSpPr>
      </xdr:nvSpPr>
      <xdr:spPr bwMode="auto">
        <a:xfrm>
          <a:off x="7286625" y="3886200"/>
          <a:ext cx="139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25400</xdr:colOff>
      <xdr:row>19</xdr:row>
      <xdr:rowOff>133350</xdr:rowOff>
    </xdr:to>
    <xdr:sp macro="" textlink="">
      <xdr:nvSpPr>
        <xdr:cNvPr id="3201" name="Text Box 4"/>
        <xdr:cNvSpPr txBox="1">
          <a:spLocks noChangeArrowheads="1"/>
        </xdr:cNvSpPr>
      </xdr:nvSpPr>
      <xdr:spPr bwMode="auto">
        <a:xfrm>
          <a:off x="7267575" y="3886200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3202" name="Text Box 4"/>
        <xdr:cNvSpPr txBox="1">
          <a:spLocks noChangeArrowheads="1"/>
        </xdr:cNvSpPr>
      </xdr:nvSpPr>
      <xdr:spPr bwMode="auto">
        <a:xfrm>
          <a:off x="7286625" y="3886200"/>
          <a:ext cx="111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3203" name="Text Box 4"/>
        <xdr:cNvSpPr txBox="1">
          <a:spLocks noChangeArrowheads="1"/>
        </xdr:cNvSpPr>
      </xdr:nvSpPr>
      <xdr:spPr bwMode="auto">
        <a:xfrm>
          <a:off x="7258050" y="3886200"/>
          <a:ext cx="139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3204" name="Text Box 4"/>
        <xdr:cNvSpPr txBox="1">
          <a:spLocks noChangeArrowheads="1"/>
        </xdr:cNvSpPr>
      </xdr:nvSpPr>
      <xdr:spPr bwMode="auto">
        <a:xfrm>
          <a:off x="7258050" y="3886200"/>
          <a:ext cx="139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3205" name="Text Box 4"/>
        <xdr:cNvSpPr txBox="1">
          <a:spLocks noChangeArrowheads="1"/>
        </xdr:cNvSpPr>
      </xdr:nvSpPr>
      <xdr:spPr bwMode="auto">
        <a:xfrm>
          <a:off x="7267575" y="38862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53975</xdr:colOff>
      <xdr:row>19</xdr:row>
      <xdr:rowOff>133350</xdr:rowOff>
    </xdr:to>
    <xdr:sp macro="" textlink="">
      <xdr:nvSpPr>
        <xdr:cNvPr id="3206" name="Text Box 15"/>
        <xdr:cNvSpPr txBox="1">
          <a:spLocks noChangeArrowheads="1"/>
        </xdr:cNvSpPr>
      </xdr:nvSpPr>
      <xdr:spPr bwMode="auto">
        <a:xfrm>
          <a:off x="7286625" y="3886200"/>
          <a:ext cx="168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53975</xdr:colOff>
      <xdr:row>19</xdr:row>
      <xdr:rowOff>133350</xdr:rowOff>
    </xdr:to>
    <xdr:sp macro="" textlink="">
      <xdr:nvSpPr>
        <xdr:cNvPr id="3207" name="Text Box 15"/>
        <xdr:cNvSpPr txBox="1">
          <a:spLocks noChangeArrowheads="1"/>
        </xdr:cNvSpPr>
      </xdr:nvSpPr>
      <xdr:spPr bwMode="auto">
        <a:xfrm>
          <a:off x="7305675" y="3886200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44450</xdr:colOff>
      <xdr:row>19</xdr:row>
      <xdr:rowOff>133350</xdr:rowOff>
    </xdr:to>
    <xdr:sp macro="" textlink="">
      <xdr:nvSpPr>
        <xdr:cNvPr id="3208" name="Text Box 15"/>
        <xdr:cNvSpPr txBox="1">
          <a:spLocks noChangeArrowheads="1"/>
        </xdr:cNvSpPr>
      </xdr:nvSpPr>
      <xdr:spPr bwMode="auto">
        <a:xfrm>
          <a:off x="7277100" y="3886200"/>
          <a:ext cx="168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44450</xdr:colOff>
      <xdr:row>19</xdr:row>
      <xdr:rowOff>133350</xdr:rowOff>
    </xdr:to>
    <xdr:sp macro="" textlink="">
      <xdr:nvSpPr>
        <xdr:cNvPr id="3209" name="Text Box 15"/>
        <xdr:cNvSpPr txBox="1">
          <a:spLocks noChangeArrowheads="1"/>
        </xdr:cNvSpPr>
      </xdr:nvSpPr>
      <xdr:spPr bwMode="auto">
        <a:xfrm>
          <a:off x="7277100" y="3886200"/>
          <a:ext cx="168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63500</xdr:colOff>
      <xdr:row>19</xdr:row>
      <xdr:rowOff>133350</xdr:rowOff>
    </xdr:to>
    <xdr:sp macro="" textlink="">
      <xdr:nvSpPr>
        <xdr:cNvPr id="3210" name="Text Box 15"/>
        <xdr:cNvSpPr txBox="1">
          <a:spLocks noChangeArrowheads="1"/>
        </xdr:cNvSpPr>
      </xdr:nvSpPr>
      <xdr:spPr bwMode="auto">
        <a:xfrm>
          <a:off x="7305675" y="3886200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53975</xdr:colOff>
      <xdr:row>19</xdr:row>
      <xdr:rowOff>133350</xdr:rowOff>
    </xdr:to>
    <xdr:sp macro="" textlink="">
      <xdr:nvSpPr>
        <xdr:cNvPr id="3211" name="Text Box 15"/>
        <xdr:cNvSpPr txBox="1">
          <a:spLocks noChangeArrowheads="1"/>
        </xdr:cNvSpPr>
      </xdr:nvSpPr>
      <xdr:spPr bwMode="auto">
        <a:xfrm>
          <a:off x="7277100" y="3886200"/>
          <a:ext cx="177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53975</xdr:colOff>
      <xdr:row>19</xdr:row>
      <xdr:rowOff>133350</xdr:rowOff>
    </xdr:to>
    <xdr:sp macro="" textlink="">
      <xdr:nvSpPr>
        <xdr:cNvPr id="3212" name="Text Box 15"/>
        <xdr:cNvSpPr txBox="1">
          <a:spLocks noChangeArrowheads="1"/>
        </xdr:cNvSpPr>
      </xdr:nvSpPr>
      <xdr:spPr bwMode="auto">
        <a:xfrm>
          <a:off x="7277100" y="3886200"/>
          <a:ext cx="177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34925</xdr:colOff>
      <xdr:row>19</xdr:row>
      <xdr:rowOff>133350</xdr:rowOff>
    </xdr:to>
    <xdr:sp macro="" textlink="">
      <xdr:nvSpPr>
        <xdr:cNvPr id="3213" name="Text Box 15"/>
        <xdr:cNvSpPr txBox="1">
          <a:spLocks noChangeArrowheads="1"/>
        </xdr:cNvSpPr>
      </xdr:nvSpPr>
      <xdr:spPr bwMode="auto">
        <a:xfrm>
          <a:off x="7267575" y="3886200"/>
          <a:ext cx="168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34925</xdr:colOff>
      <xdr:row>19</xdr:row>
      <xdr:rowOff>133350</xdr:rowOff>
    </xdr:to>
    <xdr:sp macro="" textlink="">
      <xdr:nvSpPr>
        <xdr:cNvPr id="3214" name="Text Box 15"/>
        <xdr:cNvSpPr txBox="1">
          <a:spLocks noChangeArrowheads="1"/>
        </xdr:cNvSpPr>
      </xdr:nvSpPr>
      <xdr:spPr bwMode="auto">
        <a:xfrm>
          <a:off x="7267575" y="3886200"/>
          <a:ext cx="168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34925</xdr:colOff>
      <xdr:row>19</xdr:row>
      <xdr:rowOff>133350</xdr:rowOff>
    </xdr:to>
    <xdr:sp macro="" textlink="">
      <xdr:nvSpPr>
        <xdr:cNvPr id="3215" name="Text Box 15"/>
        <xdr:cNvSpPr txBox="1">
          <a:spLocks noChangeArrowheads="1"/>
        </xdr:cNvSpPr>
      </xdr:nvSpPr>
      <xdr:spPr bwMode="auto">
        <a:xfrm>
          <a:off x="7267575" y="3886200"/>
          <a:ext cx="168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63500</xdr:colOff>
      <xdr:row>19</xdr:row>
      <xdr:rowOff>133350</xdr:rowOff>
    </xdr:to>
    <xdr:sp macro="" textlink="">
      <xdr:nvSpPr>
        <xdr:cNvPr id="3216" name="Text Box 15"/>
        <xdr:cNvSpPr txBox="1">
          <a:spLocks noChangeArrowheads="1"/>
        </xdr:cNvSpPr>
      </xdr:nvSpPr>
      <xdr:spPr bwMode="auto">
        <a:xfrm>
          <a:off x="7305675" y="3886200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53975</xdr:colOff>
      <xdr:row>19</xdr:row>
      <xdr:rowOff>133350</xdr:rowOff>
    </xdr:to>
    <xdr:sp macro="" textlink="">
      <xdr:nvSpPr>
        <xdr:cNvPr id="3217" name="Text Box 15"/>
        <xdr:cNvSpPr txBox="1">
          <a:spLocks noChangeArrowheads="1"/>
        </xdr:cNvSpPr>
      </xdr:nvSpPr>
      <xdr:spPr bwMode="auto">
        <a:xfrm>
          <a:off x="7277100" y="3886200"/>
          <a:ext cx="177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53975</xdr:colOff>
      <xdr:row>19</xdr:row>
      <xdr:rowOff>133350</xdr:rowOff>
    </xdr:to>
    <xdr:sp macro="" textlink="">
      <xdr:nvSpPr>
        <xdr:cNvPr id="3218" name="Text Box 15"/>
        <xdr:cNvSpPr txBox="1">
          <a:spLocks noChangeArrowheads="1"/>
        </xdr:cNvSpPr>
      </xdr:nvSpPr>
      <xdr:spPr bwMode="auto">
        <a:xfrm>
          <a:off x="7277100" y="3886200"/>
          <a:ext cx="177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34925</xdr:colOff>
      <xdr:row>19</xdr:row>
      <xdr:rowOff>133350</xdr:rowOff>
    </xdr:to>
    <xdr:sp macro="" textlink="">
      <xdr:nvSpPr>
        <xdr:cNvPr id="3219" name="Text Box 15"/>
        <xdr:cNvSpPr txBox="1">
          <a:spLocks noChangeArrowheads="1"/>
        </xdr:cNvSpPr>
      </xdr:nvSpPr>
      <xdr:spPr bwMode="auto">
        <a:xfrm>
          <a:off x="7267575" y="3886200"/>
          <a:ext cx="168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34925</xdr:colOff>
      <xdr:row>19</xdr:row>
      <xdr:rowOff>133350</xdr:rowOff>
    </xdr:to>
    <xdr:sp macro="" textlink="">
      <xdr:nvSpPr>
        <xdr:cNvPr id="3220" name="Text Box 15"/>
        <xdr:cNvSpPr txBox="1">
          <a:spLocks noChangeArrowheads="1"/>
        </xdr:cNvSpPr>
      </xdr:nvSpPr>
      <xdr:spPr bwMode="auto">
        <a:xfrm>
          <a:off x="7267575" y="3886200"/>
          <a:ext cx="168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34925</xdr:colOff>
      <xdr:row>19</xdr:row>
      <xdr:rowOff>133350</xdr:rowOff>
    </xdr:to>
    <xdr:sp macro="" textlink="">
      <xdr:nvSpPr>
        <xdr:cNvPr id="3221" name="Text Box 15"/>
        <xdr:cNvSpPr txBox="1">
          <a:spLocks noChangeArrowheads="1"/>
        </xdr:cNvSpPr>
      </xdr:nvSpPr>
      <xdr:spPr bwMode="auto">
        <a:xfrm>
          <a:off x="7267575" y="3886200"/>
          <a:ext cx="168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3222" name="Text Box 15"/>
        <xdr:cNvSpPr txBox="1">
          <a:spLocks noChangeArrowheads="1"/>
        </xdr:cNvSpPr>
      </xdr:nvSpPr>
      <xdr:spPr bwMode="auto">
        <a:xfrm>
          <a:off x="7267575" y="38862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3223" name="Text Box 15"/>
        <xdr:cNvSpPr txBox="1">
          <a:spLocks noChangeArrowheads="1"/>
        </xdr:cNvSpPr>
      </xdr:nvSpPr>
      <xdr:spPr bwMode="auto">
        <a:xfrm>
          <a:off x="7267575" y="38862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3224" name="Text Box 15"/>
        <xdr:cNvSpPr txBox="1">
          <a:spLocks noChangeArrowheads="1"/>
        </xdr:cNvSpPr>
      </xdr:nvSpPr>
      <xdr:spPr bwMode="auto">
        <a:xfrm>
          <a:off x="7267575" y="38862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3225" name="Text Box 15"/>
        <xdr:cNvSpPr txBox="1">
          <a:spLocks noChangeArrowheads="1"/>
        </xdr:cNvSpPr>
      </xdr:nvSpPr>
      <xdr:spPr bwMode="auto">
        <a:xfrm>
          <a:off x="7267575" y="38862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104775</xdr:rowOff>
    </xdr:to>
    <xdr:sp macro="" textlink="">
      <xdr:nvSpPr>
        <xdr:cNvPr id="3226" name="Text Box 4"/>
        <xdr:cNvSpPr txBox="1">
          <a:spLocks noChangeArrowheads="1"/>
        </xdr:cNvSpPr>
      </xdr:nvSpPr>
      <xdr:spPr bwMode="auto">
        <a:xfrm>
          <a:off x="7277100" y="3505200"/>
          <a:ext cx="1206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104775</xdr:rowOff>
    </xdr:to>
    <xdr:sp macro="" textlink="">
      <xdr:nvSpPr>
        <xdr:cNvPr id="3227" name="Text Box 4"/>
        <xdr:cNvSpPr txBox="1">
          <a:spLocks noChangeArrowheads="1"/>
        </xdr:cNvSpPr>
      </xdr:nvSpPr>
      <xdr:spPr bwMode="auto">
        <a:xfrm>
          <a:off x="7277100" y="3505200"/>
          <a:ext cx="1206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104775</xdr:rowOff>
    </xdr:to>
    <xdr:sp macro="" textlink="">
      <xdr:nvSpPr>
        <xdr:cNvPr id="3228" name="Text Box 4"/>
        <xdr:cNvSpPr txBox="1">
          <a:spLocks noChangeArrowheads="1"/>
        </xdr:cNvSpPr>
      </xdr:nvSpPr>
      <xdr:spPr bwMode="auto">
        <a:xfrm>
          <a:off x="7277100" y="3505200"/>
          <a:ext cx="1206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104775</xdr:rowOff>
    </xdr:to>
    <xdr:sp macro="" textlink="">
      <xdr:nvSpPr>
        <xdr:cNvPr id="3229" name="Text Box 4"/>
        <xdr:cNvSpPr txBox="1">
          <a:spLocks noChangeArrowheads="1"/>
        </xdr:cNvSpPr>
      </xdr:nvSpPr>
      <xdr:spPr bwMode="auto">
        <a:xfrm>
          <a:off x="7277100" y="3505200"/>
          <a:ext cx="1206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104775</xdr:rowOff>
    </xdr:to>
    <xdr:sp macro="" textlink="">
      <xdr:nvSpPr>
        <xdr:cNvPr id="3230" name="Text Box 4"/>
        <xdr:cNvSpPr txBox="1">
          <a:spLocks noChangeArrowheads="1"/>
        </xdr:cNvSpPr>
      </xdr:nvSpPr>
      <xdr:spPr bwMode="auto">
        <a:xfrm>
          <a:off x="7277100" y="3505200"/>
          <a:ext cx="1206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577850</xdr:colOff>
      <xdr:row>18</xdr:row>
      <xdr:rowOff>104775</xdr:rowOff>
    </xdr:to>
    <xdr:sp macro="" textlink="">
      <xdr:nvSpPr>
        <xdr:cNvPr id="3231" name="Text Box 4"/>
        <xdr:cNvSpPr txBox="1">
          <a:spLocks noChangeArrowheads="1"/>
        </xdr:cNvSpPr>
      </xdr:nvSpPr>
      <xdr:spPr bwMode="auto">
        <a:xfrm>
          <a:off x="7286625" y="3695700"/>
          <a:ext cx="1111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577850</xdr:colOff>
      <xdr:row>18</xdr:row>
      <xdr:rowOff>104775</xdr:rowOff>
    </xdr:to>
    <xdr:sp macro="" textlink="">
      <xdr:nvSpPr>
        <xdr:cNvPr id="3232" name="Text Box 4"/>
        <xdr:cNvSpPr txBox="1">
          <a:spLocks noChangeArrowheads="1"/>
        </xdr:cNvSpPr>
      </xdr:nvSpPr>
      <xdr:spPr bwMode="auto">
        <a:xfrm>
          <a:off x="7258050" y="3695700"/>
          <a:ext cx="1397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577850</xdr:colOff>
      <xdr:row>18</xdr:row>
      <xdr:rowOff>104775</xdr:rowOff>
    </xdr:to>
    <xdr:sp macro="" textlink="">
      <xdr:nvSpPr>
        <xdr:cNvPr id="3233" name="Text Box 4"/>
        <xdr:cNvSpPr txBox="1">
          <a:spLocks noChangeArrowheads="1"/>
        </xdr:cNvSpPr>
      </xdr:nvSpPr>
      <xdr:spPr bwMode="auto">
        <a:xfrm>
          <a:off x="7258050" y="3695700"/>
          <a:ext cx="1397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104775</xdr:rowOff>
    </xdr:to>
    <xdr:sp macro="" textlink="">
      <xdr:nvSpPr>
        <xdr:cNvPr id="3234" name="Text Box 4"/>
        <xdr:cNvSpPr txBox="1">
          <a:spLocks noChangeArrowheads="1"/>
        </xdr:cNvSpPr>
      </xdr:nvSpPr>
      <xdr:spPr bwMode="auto">
        <a:xfrm>
          <a:off x="7267575" y="3695700"/>
          <a:ext cx="1301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104775</xdr:rowOff>
    </xdr:to>
    <xdr:sp macro="" textlink="">
      <xdr:nvSpPr>
        <xdr:cNvPr id="3235" name="Text Box 4"/>
        <xdr:cNvSpPr txBox="1">
          <a:spLocks noChangeArrowheads="1"/>
        </xdr:cNvSpPr>
      </xdr:nvSpPr>
      <xdr:spPr bwMode="auto">
        <a:xfrm>
          <a:off x="7267575" y="3695700"/>
          <a:ext cx="1301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133350</xdr:rowOff>
    </xdr:to>
    <xdr:sp macro="" textlink="">
      <xdr:nvSpPr>
        <xdr:cNvPr id="3236" name="Text Box 4"/>
        <xdr:cNvSpPr txBox="1">
          <a:spLocks noChangeArrowheads="1"/>
        </xdr:cNvSpPr>
      </xdr:nvSpPr>
      <xdr:spPr bwMode="auto">
        <a:xfrm>
          <a:off x="7277100" y="35052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133350</xdr:rowOff>
    </xdr:to>
    <xdr:sp macro="" textlink="">
      <xdr:nvSpPr>
        <xdr:cNvPr id="3237" name="Text Box 4"/>
        <xdr:cNvSpPr txBox="1">
          <a:spLocks noChangeArrowheads="1"/>
        </xdr:cNvSpPr>
      </xdr:nvSpPr>
      <xdr:spPr bwMode="auto">
        <a:xfrm>
          <a:off x="7277100" y="35052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133350</xdr:rowOff>
    </xdr:to>
    <xdr:sp macro="" textlink="">
      <xdr:nvSpPr>
        <xdr:cNvPr id="3238" name="Text Box 4"/>
        <xdr:cNvSpPr txBox="1">
          <a:spLocks noChangeArrowheads="1"/>
        </xdr:cNvSpPr>
      </xdr:nvSpPr>
      <xdr:spPr bwMode="auto">
        <a:xfrm>
          <a:off x="7277100" y="35052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133350</xdr:rowOff>
    </xdr:to>
    <xdr:sp macro="" textlink="">
      <xdr:nvSpPr>
        <xdr:cNvPr id="3239" name="Text Box 4"/>
        <xdr:cNvSpPr txBox="1">
          <a:spLocks noChangeArrowheads="1"/>
        </xdr:cNvSpPr>
      </xdr:nvSpPr>
      <xdr:spPr bwMode="auto">
        <a:xfrm>
          <a:off x="7277100" y="35052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133350</xdr:rowOff>
    </xdr:to>
    <xdr:sp macro="" textlink="">
      <xdr:nvSpPr>
        <xdr:cNvPr id="3240" name="Text Box 4"/>
        <xdr:cNvSpPr txBox="1">
          <a:spLocks noChangeArrowheads="1"/>
        </xdr:cNvSpPr>
      </xdr:nvSpPr>
      <xdr:spPr bwMode="auto">
        <a:xfrm>
          <a:off x="7277100" y="35052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241" name="Text Box 4"/>
        <xdr:cNvSpPr txBox="1">
          <a:spLocks noChangeArrowheads="1"/>
        </xdr:cNvSpPr>
      </xdr:nvSpPr>
      <xdr:spPr bwMode="auto">
        <a:xfrm>
          <a:off x="7286625" y="3695700"/>
          <a:ext cx="111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242" name="Text Box 4"/>
        <xdr:cNvSpPr txBox="1">
          <a:spLocks noChangeArrowheads="1"/>
        </xdr:cNvSpPr>
      </xdr:nvSpPr>
      <xdr:spPr bwMode="auto">
        <a:xfrm>
          <a:off x="7258050" y="3695700"/>
          <a:ext cx="139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243" name="Text Box 4"/>
        <xdr:cNvSpPr txBox="1">
          <a:spLocks noChangeArrowheads="1"/>
        </xdr:cNvSpPr>
      </xdr:nvSpPr>
      <xdr:spPr bwMode="auto">
        <a:xfrm>
          <a:off x="7258050" y="3695700"/>
          <a:ext cx="139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244" name="Text Box 4"/>
        <xdr:cNvSpPr txBox="1">
          <a:spLocks noChangeArrowheads="1"/>
        </xdr:cNvSpPr>
      </xdr:nvSpPr>
      <xdr:spPr bwMode="auto">
        <a:xfrm>
          <a:off x="7267575" y="36957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245" name="Text Box 4"/>
        <xdr:cNvSpPr txBox="1">
          <a:spLocks noChangeArrowheads="1"/>
        </xdr:cNvSpPr>
      </xdr:nvSpPr>
      <xdr:spPr bwMode="auto">
        <a:xfrm>
          <a:off x="7267575" y="36957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133350</xdr:rowOff>
    </xdr:to>
    <xdr:sp macro="" textlink="">
      <xdr:nvSpPr>
        <xdr:cNvPr id="3246" name="Text Box 4"/>
        <xdr:cNvSpPr txBox="1">
          <a:spLocks noChangeArrowheads="1"/>
        </xdr:cNvSpPr>
      </xdr:nvSpPr>
      <xdr:spPr bwMode="auto">
        <a:xfrm>
          <a:off x="7277100" y="35052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133350</xdr:rowOff>
    </xdr:to>
    <xdr:sp macro="" textlink="">
      <xdr:nvSpPr>
        <xdr:cNvPr id="3247" name="Text Box 4"/>
        <xdr:cNvSpPr txBox="1">
          <a:spLocks noChangeArrowheads="1"/>
        </xdr:cNvSpPr>
      </xdr:nvSpPr>
      <xdr:spPr bwMode="auto">
        <a:xfrm>
          <a:off x="7277100" y="35052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133350</xdr:rowOff>
    </xdr:to>
    <xdr:sp macro="" textlink="">
      <xdr:nvSpPr>
        <xdr:cNvPr id="3248" name="Text Box 4"/>
        <xdr:cNvSpPr txBox="1">
          <a:spLocks noChangeArrowheads="1"/>
        </xdr:cNvSpPr>
      </xdr:nvSpPr>
      <xdr:spPr bwMode="auto">
        <a:xfrm>
          <a:off x="7277100" y="35052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133350</xdr:rowOff>
    </xdr:to>
    <xdr:sp macro="" textlink="">
      <xdr:nvSpPr>
        <xdr:cNvPr id="3249" name="Text Box 4"/>
        <xdr:cNvSpPr txBox="1">
          <a:spLocks noChangeArrowheads="1"/>
        </xdr:cNvSpPr>
      </xdr:nvSpPr>
      <xdr:spPr bwMode="auto">
        <a:xfrm>
          <a:off x="7277100" y="35052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133350</xdr:rowOff>
    </xdr:to>
    <xdr:sp macro="" textlink="">
      <xdr:nvSpPr>
        <xdr:cNvPr id="3250" name="Text Box 4"/>
        <xdr:cNvSpPr txBox="1">
          <a:spLocks noChangeArrowheads="1"/>
        </xdr:cNvSpPr>
      </xdr:nvSpPr>
      <xdr:spPr bwMode="auto">
        <a:xfrm>
          <a:off x="7277100" y="35052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251" name="Text Box 4"/>
        <xdr:cNvSpPr txBox="1">
          <a:spLocks noChangeArrowheads="1"/>
        </xdr:cNvSpPr>
      </xdr:nvSpPr>
      <xdr:spPr bwMode="auto">
        <a:xfrm>
          <a:off x="7286625" y="3695700"/>
          <a:ext cx="111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252" name="Text Box 4"/>
        <xdr:cNvSpPr txBox="1">
          <a:spLocks noChangeArrowheads="1"/>
        </xdr:cNvSpPr>
      </xdr:nvSpPr>
      <xdr:spPr bwMode="auto">
        <a:xfrm>
          <a:off x="7258050" y="3695700"/>
          <a:ext cx="139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253" name="Text Box 4"/>
        <xdr:cNvSpPr txBox="1">
          <a:spLocks noChangeArrowheads="1"/>
        </xdr:cNvSpPr>
      </xdr:nvSpPr>
      <xdr:spPr bwMode="auto">
        <a:xfrm>
          <a:off x="7258050" y="3695700"/>
          <a:ext cx="139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254" name="Text Box 4"/>
        <xdr:cNvSpPr txBox="1">
          <a:spLocks noChangeArrowheads="1"/>
        </xdr:cNvSpPr>
      </xdr:nvSpPr>
      <xdr:spPr bwMode="auto">
        <a:xfrm>
          <a:off x="7267575" y="36957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255" name="Text Box 4"/>
        <xdr:cNvSpPr txBox="1">
          <a:spLocks noChangeArrowheads="1"/>
        </xdr:cNvSpPr>
      </xdr:nvSpPr>
      <xdr:spPr bwMode="auto">
        <a:xfrm>
          <a:off x="7267575" y="36957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133350</xdr:rowOff>
    </xdr:to>
    <xdr:sp macro="" textlink="">
      <xdr:nvSpPr>
        <xdr:cNvPr id="3256" name="Text Box 4"/>
        <xdr:cNvSpPr txBox="1">
          <a:spLocks noChangeArrowheads="1"/>
        </xdr:cNvSpPr>
      </xdr:nvSpPr>
      <xdr:spPr bwMode="auto">
        <a:xfrm>
          <a:off x="7277100" y="35052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133350</xdr:rowOff>
    </xdr:to>
    <xdr:sp macro="" textlink="">
      <xdr:nvSpPr>
        <xdr:cNvPr id="3257" name="Text Box 4"/>
        <xdr:cNvSpPr txBox="1">
          <a:spLocks noChangeArrowheads="1"/>
        </xdr:cNvSpPr>
      </xdr:nvSpPr>
      <xdr:spPr bwMode="auto">
        <a:xfrm>
          <a:off x="7277100" y="35052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133350</xdr:rowOff>
    </xdr:to>
    <xdr:sp macro="" textlink="">
      <xdr:nvSpPr>
        <xdr:cNvPr id="3258" name="Text Box 4"/>
        <xdr:cNvSpPr txBox="1">
          <a:spLocks noChangeArrowheads="1"/>
        </xdr:cNvSpPr>
      </xdr:nvSpPr>
      <xdr:spPr bwMode="auto">
        <a:xfrm>
          <a:off x="7277100" y="35052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133350</xdr:rowOff>
    </xdr:to>
    <xdr:sp macro="" textlink="">
      <xdr:nvSpPr>
        <xdr:cNvPr id="3259" name="Text Box 4"/>
        <xdr:cNvSpPr txBox="1">
          <a:spLocks noChangeArrowheads="1"/>
        </xdr:cNvSpPr>
      </xdr:nvSpPr>
      <xdr:spPr bwMode="auto">
        <a:xfrm>
          <a:off x="7277100" y="35052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133350</xdr:rowOff>
    </xdr:to>
    <xdr:sp macro="" textlink="">
      <xdr:nvSpPr>
        <xdr:cNvPr id="3260" name="Text Box 4"/>
        <xdr:cNvSpPr txBox="1">
          <a:spLocks noChangeArrowheads="1"/>
        </xdr:cNvSpPr>
      </xdr:nvSpPr>
      <xdr:spPr bwMode="auto">
        <a:xfrm>
          <a:off x="7277100" y="35052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261" name="Text Box 4"/>
        <xdr:cNvSpPr txBox="1">
          <a:spLocks noChangeArrowheads="1"/>
        </xdr:cNvSpPr>
      </xdr:nvSpPr>
      <xdr:spPr bwMode="auto">
        <a:xfrm>
          <a:off x="7286625" y="3695700"/>
          <a:ext cx="111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262" name="Text Box 4"/>
        <xdr:cNvSpPr txBox="1">
          <a:spLocks noChangeArrowheads="1"/>
        </xdr:cNvSpPr>
      </xdr:nvSpPr>
      <xdr:spPr bwMode="auto">
        <a:xfrm>
          <a:off x="7258050" y="3695700"/>
          <a:ext cx="139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263" name="Text Box 4"/>
        <xdr:cNvSpPr txBox="1">
          <a:spLocks noChangeArrowheads="1"/>
        </xdr:cNvSpPr>
      </xdr:nvSpPr>
      <xdr:spPr bwMode="auto">
        <a:xfrm>
          <a:off x="7258050" y="3695700"/>
          <a:ext cx="139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264" name="Text Box 4"/>
        <xdr:cNvSpPr txBox="1">
          <a:spLocks noChangeArrowheads="1"/>
        </xdr:cNvSpPr>
      </xdr:nvSpPr>
      <xdr:spPr bwMode="auto">
        <a:xfrm>
          <a:off x="7267575" y="36957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265" name="Text Box 4"/>
        <xdr:cNvSpPr txBox="1">
          <a:spLocks noChangeArrowheads="1"/>
        </xdr:cNvSpPr>
      </xdr:nvSpPr>
      <xdr:spPr bwMode="auto">
        <a:xfrm>
          <a:off x="7267575" y="36957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133350</xdr:rowOff>
    </xdr:to>
    <xdr:sp macro="" textlink="">
      <xdr:nvSpPr>
        <xdr:cNvPr id="3266" name="Text Box 4"/>
        <xdr:cNvSpPr txBox="1">
          <a:spLocks noChangeArrowheads="1"/>
        </xdr:cNvSpPr>
      </xdr:nvSpPr>
      <xdr:spPr bwMode="auto">
        <a:xfrm>
          <a:off x="7277100" y="35052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133350</xdr:rowOff>
    </xdr:to>
    <xdr:sp macro="" textlink="">
      <xdr:nvSpPr>
        <xdr:cNvPr id="3267" name="Text Box 4"/>
        <xdr:cNvSpPr txBox="1">
          <a:spLocks noChangeArrowheads="1"/>
        </xdr:cNvSpPr>
      </xdr:nvSpPr>
      <xdr:spPr bwMode="auto">
        <a:xfrm>
          <a:off x="7277100" y="35052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133350</xdr:rowOff>
    </xdr:to>
    <xdr:sp macro="" textlink="">
      <xdr:nvSpPr>
        <xdr:cNvPr id="3268" name="Text Box 4"/>
        <xdr:cNvSpPr txBox="1">
          <a:spLocks noChangeArrowheads="1"/>
        </xdr:cNvSpPr>
      </xdr:nvSpPr>
      <xdr:spPr bwMode="auto">
        <a:xfrm>
          <a:off x="7277100" y="35052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133350</xdr:rowOff>
    </xdr:to>
    <xdr:sp macro="" textlink="">
      <xdr:nvSpPr>
        <xdr:cNvPr id="3269" name="Text Box 4"/>
        <xdr:cNvSpPr txBox="1">
          <a:spLocks noChangeArrowheads="1"/>
        </xdr:cNvSpPr>
      </xdr:nvSpPr>
      <xdr:spPr bwMode="auto">
        <a:xfrm>
          <a:off x="7277100" y="35052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133350</xdr:rowOff>
    </xdr:to>
    <xdr:sp macro="" textlink="">
      <xdr:nvSpPr>
        <xdr:cNvPr id="3270" name="Text Box 4"/>
        <xdr:cNvSpPr txBox="1">
          <a:spLocks noChangeArrowheads="1"/>
        </xdr:cNvSpPr>
      </xdr:nvSpPr>
      <xdr:spPr bwMode="auto">
        <a:xfrm>
          <a:off x="7277100" y="35052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271" name="Text Box 4"/>
        <xdr:cNvSpPr txBox="1">
          <a:spLocks noChangeArrowheads="1"/>
        </xdr:cNvSpPr>
      </xdr:nvSpPr>
      <xdr:spPr bwMode="auto">
        <a:xfrm>
          <a:off x="7286625" y="3695700"/>
          <a:ext cx="111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272" name="Text Box 4"/>
        <xdr:cNvSpPr txBox="1">
          <a:spLocks noChangeArrowheads="1"/>
        </xdr:cNvSpPr>
      </xdr:nvSpPr>
      <xdr:spPr bwMode="auto">
        <a:xfrm>
          <a:off x="7258050" y="3695700"/>
          <a:ext cx="139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273" name="Text Box 4"/>
        <xdr:cNvSpPr txBox="1">
          <a:spLocks noChangeArrowheads="1"/>
        </xdr:cNvSpPr>
      </xdr:nvSpPr>
      <xdr:spPr bwMode="auto">
        <a:xfrm>
          <a:off x="7258050" y="3695700"/>
          <a:ext cx="139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274" name="Text Box 4"/>
        <xdr:cNvSpPr txBox="1">
          <a:spLocks noChangeArrowheads="1"/>
        </xdr:cNvSpPr>
      </xdr:nvSpPr>
      <xdr:spPr bwMode="auto">
        <a:xfrm>
          <a:off x="7267575" y="36957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275" name="Text Box 4"/>
        <xdr:cNvSpPr txBox="1">
          <a:spLocks noChangeArrowheads="1"/>
        </xdr:cNvSpPr>
      </xdr:nvSpPr>
      <xdr:spPr bwMode="auto">
        <a:xfrm>
          <a:off x="7267575" y="36957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133350</xdr:rowOff>
    </xdr:to>
    <xdr:sp macro="" textlink="">
      <xdr:nvSpPr>
        <xdr:cNvPr id="3276" name="Text Box 4"/>
        <xdr:cNvSpPr txBox="1">
          <a:spLocks noChangeArrowheads="1"/>
        </xdr:cNvSpPr>
      </xdr:nvSpPr>
      <xdr:spPr bwMode="auto">
        <a:xfrm>
          <a:off x="7277100" y="35052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133350</xdr:rowOff>
    </xdr:to>
    <xdr:sp macro="" textlink="">
      <xdr:nvSpPr>
        <xdr:cNvPr id="3277" name="Text Box 4"/>
        <xdr:cNvSpPr txBox="1">
          <a:spLocks noChangeArrowheads="1"/>
        </xdr:cNvSpPr>
      </xdr:nvSpPr>
      <xdr:spPr bwMode="auto">
        <a:xfrm>
          <a:off x="7277100" y="35052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133350</xdr:rowOff>
    </xdr:to>
    <xdr:sp macro="" textlink="">
      <xdr:nvSpPr>
        <xdr:cNvPr id="3278" name="Text Box 4"/>
        <xdr:cNvSpPr txBox="1">
          <a:spLocks noChangeArrowheads="1"/>
        </xdr:cNvSpPr>
      </xdr:nvSpPr>
      <xdr:spPr bwMode="auto">
        <a:xfrm>
          <a:off x="7277100" y="35052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133350</xdr:rowOff>
    </xdr:to>
    <xdr:sp macro="" textlink="">
      <xdr:nvSpPr>
        <xdr:cNvPr id="3279" name="Text Box 4"/>
        <xdr:cNvSpPr txBox="1">
          <a:spLocks noChangeArrowheads="1"/>
        </xdr:cNvSpPr>
      </xdr:nvSpPr>
      <xdr:spPr bwMode="auto">
        <a:xfrm>
          <a:off x="7277100" y="35052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133350</xdr:rowOff>
    </xdr:to>
    <xdr:sp macro="" textlink="">
      <xdr:nvSpPr>
        <xdr:cNvPr id="3280" name="Text Box 4"/>
        <xdr:cNvSpPr txBox="1">
          <a:spLocks noChangeArrowheads="1"/>
        </xdr:cNvSpPr>
      </xdr:nvSpPr>
      <xdr:spPr bwMode="auto">
        <a:xfrm>
          <a:off x="7277100" y="35052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281" name="Text Box 4"/>
        <xdr:cNvSpPr txBox="1">
          <a:spLocks noChangeArrowheads="1"/>
        </xdr:cNvSpPr>
      </xdr:nvSpPr>
      <xdr:spPr bwMode="auto">
        <a:xfrm>
          <a:off x="7286625" y="3695700"/>
          <a:ext cx="111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282" name="Text Box 4"/>
        <xdr:cNvSpPr txBox="1">
          <a:spLocks noChangeArrowheads="1"/>
        </xdr:cNvSpPr>
      </xdr:nvSpPr>
      <xdr:spPr bwMode="auto">
        <a:xfrm>
          <a:off x="7258050" y="3695700"/>
          <a:ext cx="139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283" name="Text Box 4"/>
        <xdr:cNvSpPr txBox="1">
          <a:spLocks noChangeArrowheads="1"/>
        </xdr:cNvSpPr>
      </xdr:nvSpPr>
      <xdr:spPr bwMode="auto">
        <a:xfrm>
          <a:off x="7258050" y="3695700"/>
          <a:ext cx="139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284" name="Text Box 4"/>
        <xdr:cNvSpPr txBox="1">
          <a:spLocks noChangeArrowheads="1"/>
        </xdr:cNvSpPr>
      </xdr:nvSpPr>
      <xdr:spPr bwMode="auto">
        <a:xfrm>
          <a:off x="7267575" y="36957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285" name="Text Box 4"/>
        <xdr:cNvSpPr txBox="1">
          <a:spLocks noChangeArrowheads="1"/>
        </xdr:cNvSpPr>
      </xdr:nvSpPr>
      <xdr:spPr bwMode="auto">
        <a:xfrm>
          <a:off x="7267575" y="36957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286" name="Text Box 4"/>
        <xdr:cNvSpPr txBox="1">
          <a:spLocks noChangeArrowheads="1"/>
        </xdr:cNvSpPr>
      </xdr:nvSpPr>
      <xdr:spPr bwMode="auto">
        <a:xfrm>
          <a:off x="7277100" y="36957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287" name="Text Box 4"/>
        <xdr:cNvSpPr txBox="1">
          <a:spLocks noChangeArrowheads="1"/>
        </xdr:cNvSpPr>
      </xdr:nvSpPr>
      <xdr:spPr bwMode="auto">
        <a:xfrm>
          <a:off x="7277100" y="36957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288" name="Text Box 4"/>
        <xdr:cNvSpPr txBox="1">
          <a:spLocks noChangeArrowheads="1"/>
        </xdr:cNvSpPr>
      </xdr:nvSpPr>
      <xdr:spPr bwMode="auto">
        <a:xfrm>
          <a:off x="7277100" y="36957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289" name="Text Box 4"/>
        <xdr:cNvSpPr txBox="1">
          <a:spLocks noChangeArrowheads="1"/>
        </xdr:cNvSpPr>
      </xdr:nvSpPr>
      <xdr:spPr bwMode="auto">
        <a:xfrm>
          <a:off x="7277100" y="36957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290" name="Text Box 4"/>
        <xdr:cNvSpPr txBox="1">
          <a:spLocks noChangeArrowheads="1"/>
        </xdr:cNvSpPr>
      </xdr:nvSpPr>
      <xdr:spPr bwMode="auto">
        <a:xfrm>
          <a:off x="7277100" y="36957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3291" name="Text Box 4"/>
        <xdr:cNvSpPr txBox="1">
          <a:spLocks noChangeArrowheads="1"/>
        </xdr:cNvSpPr>
      </xdr:nvSpPr>
      <xdr:spPr bwMode="auto">
        <a:xfrm>
          <a:off x="7286625" y="3886200"/>
          <a:ext cx="111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3292" name="Text Box 4"/>
        <xdr:cNvSpPr txBox="1">
          <a:spLocks noChangeArrowheads="1"/>
        </xdr:cNvSpPr>
      </xdr:nvSpPr>
      <xdr:spPr bwMode="auto">
        <a:xfrm>
          <a:off x="7258050" y="3886200"/>
          <a:ext cx="139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3293" name="Text Box 4"/>
        <xdr:cNvSpPr txBox="1">
          <a:spLocks noChangeArrowheads="1"/>
        </xdr:cNvSpPr>
      </xdr:nvSpPr>
      <xdr:spPr bwMode="auto">
        <a:xfrm>
          <a:off x="7258050" y="3886200"/>
          <a:ext cx="139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3294" name="Text Box 4"/>
        <xdr:cNvSpPr txBox="1">
          <a:spLocks noChangeArrowheads="1"/>
        </xdr:cNvSpPr>
      </xdr:nvSpPr>
      <xdr:spPr bwMode="auto">
        <a:xfrm>
          <a:off x="7267575" y="38862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3295" name="Text Box 4"/>
        <xdr:cNvSpPr txBox="1">
          <a:spLocks noChangeArrowheads="1"/>
        </xdr:cNvSpPr>
      </xdr:nvSpPr>
      <xdr:spPr bwMode="auto">
        <a:xfrm>
          <a:off x="7267575" y="38862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3296" name="Text Box 15"/>
        <xdr:cNvSpPr txBox="1">
          <a:spLocks noChangeArrowheads="1"/>
        </xdr:cNvSpPr>
      </xdr:nvSpPr>
      <xdr:spPr bwMode="auto">
        <a:xfrm>
          <a:off x="7267575" y="38862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3297" name="Text Box 15"/>
        <xdr:cNvSpPr txBox="1">
          <a:spLocks noChangeArrowheads="1"/>
        </xdr:cNvSpPr>
      </xdr:nvSpPr>
      <xdr:spPr bwMode="auto">
        <a:xfrm>
          <a:off x="7267575" y="38862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3298" name="Text Box 15"/>
        <xdr:cNvSpPr txBox="1">
          <a:spLocks noChangeArrowheads="1"/>
        </xdr:cNvSpPr>
      </xdr:nvSpPr>
      <xdr:spPr bwMode="auto">
        <a:xfrm>
          <a:off x="7267575" y="38862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3299" name="Text Box 15"/>
        <xdr:cNvSpPr txBox="1">
          <a:spLocks noChangeArrowheads="1"/>
        </xdr:cNvSpPr>
      </xdr:nvSpPr>
      <xdr:spPr bwMode="auto">
        <a:xfrm>
          <a:off x="7267575" y="38862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3300" name="Text Box 15"/>
        <xdr:cNvSpPr txBox="1">
          <a:spLocks noChangeArrowheads="1"/>
        </xdr:cNvSpPr>
      </xdr:nvSpPr>
      <xdr:spPr bwMode="auto">
        <a:xfrm>
          <a:off x="7267575" y="38862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301" name="Text Box 4"/>
        <xdr:cNvSpPr txBox="1">
          <a:spLocks noChangeArrowheads="1"/>
        </xdr:cNvSpPr>
      </xdr:nvSpPr>
      <xdr:spPr bwMode="auto">
        <a:xfrm>
          <a:off x="7277100" y="36957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302" name="Text Box 4"/>
        <xdr:cNvSpPr txBox="1">
          <a:spLocks noChangeArrowheads="1"/>
        </xdr:cNvSpPr>
      </xdr:nvSpPr>
      <xdr:spPr bwMode="auto">
        <a:xfrm>
          <a:off x="7277100" y="36957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303" name="Text Box 4"/>
        <xdr:cNvSpPr txBox="1">
          <a:spLocks noChangeArrowheads="1"/>
        </xdr:cNvSpPr>
      </xdr:nvSpPr>
      <xdr:spPr bwMode="auto">
        <a:xfrm>
          <a:off x="7277100" y="36957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304" name="Text Box 4"/>
        <xdr:cNvSpPr txBox="1">
          <a:spLocks noChangeArrowheads="1"/>
        </xdr:cNvSpPr>
      </xdr:nvSpPr>
      <xdr:spPr bwMode="auto">
        <a:xfrm>
          <a:off x="7277100" y="36957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3305" name="Text Box 4"/>
        <xdr:cNvSpPr txBox="1">
          <a:spLocks noChangeArrowheads="1"/>
        </xdr:cNvSpPr>
      </xdr:nvSpPr>
      <xdr:spPr bwMode="auto">
        <a:xfrm>
          <a:off x="7277100" y="3695700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3306" name="Text Box 4"/>
        <xdr:cNvSpPr txBox="1">
          <a:spLocks noChangeArrowheads="1"/>
        </xdr:cNvSpPr>
      </xdr:nvSpPr>
      <xdr:spPr bwMode="auto">
        <a:xfrm>
          <a:off x="7286625" y="3886200"/>
          <a:ext cx="111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3307" name="Text Box 4"/>
        <xdr:cNvSpPr txBox="1">
          <a:spLocks noChangeArrowheads="1"/>
        </xdr:cNvSpPr>
      </xdr:nvSpPr>
      <xdr:spPr bwMode="auto">
        <a:xfrm>
          <a:off x="7258050" y="3886200"/>
          <a:ext cx="139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3308" name="Text Box 4"/>
        <xdr:cNvSpPr txBox="1">
          <a:spLocks noChangeArrowheads="1"/>
        </xdr:cNvSpPr>
      </xdr:nvSpPr>
      <xdr:spPr bwMode="auto">
        <a:xfrm>
          <a:off x="7258050" y="3886200"/>
          <a:ext cx="139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3309" name="Text Box 4"/>
        <xdr:cNvSpPr txBox="1">
          <a:spLocks noChangeArrowheads="1"/>
        </xdr:cNvSpPr>
      </xdr:nvSpPr>
      <xdr:spPr bwMode="auto">
        <a:xfrm>
          <a:off x="7267575" y="38862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3310" name="Text Box 4"/>
        <xdr:cNvSpPr txBox="1">
          <a:spLocks noChangeArrowheads="1"/>
        </xdr:cNvSpPr>
      </xdr:nvSpPr>
      <xdr:spPr bwMode="auto">
        <a:xfrm>
          <a:off x="7267575" y="38862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3311" name="Text Box 15"/>
        <xdr:cNvSpPr txBox="1">
          <a:spLocks noChangeArrowheads="1"/>
        </xdr:cNvSpPr>
      </xdr:nvSpPr>
      <xdr:spPr bwMode="auto">
        <a:xfrm>
          <a:off x="7267575" y="38862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3312" name="Text Box 15"/>
        <xdr:cNvSpPr txBox="1">
          <a:spLocks noChangeArrowheads="1"/>
        </xdr:cNvSpPr>
      </xdr:nvSpPr>
      <xdr:spPr bwMode="auto">
        <a:xfrm>
          <a:off x="7267575" y="38862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3313" name="Text Box 15"/>
        <xdr:cNvSpPr txBox="1">
          <a:spLocks noChangeArrowheads="1"/>
        </xdr:cNvSpPr>
      </xdr:nvSpPr>
      <xdr:spPr bwMode="auto">
        <a:xfrm>
          <a:off x="7267575" y="38862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3314" name="Text Box 15"/>
        <xdr:cNvSpPr txBox="1">
          <a:spLocks noChangeArrowheads="1"/>
        </xdr:cNvSpPr>
      </xdr:nvSpPr>
      <xdr:spPr bwMode="auto">
        <a:xfrm>
          <a:off x="7267575" y="38862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3315" name="Text Box 15"/>
        <xdr:cNvSpPr txBox="1">
          <a:spLocks noChangeArrowheads="1"/>
        </xdr:cNvSpPr>
      </xdr:nvSpPr>
      <xdr:spPr bwMode="auto">
        <a:xfrm>
          <a:off x="7267575" y="3886200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142875</xdr:colOff>
      <xdr:row>17</xdr:row>
      <xdr:rowOff>0</xdr:rowOff>
    </xdr:to>
    <xdr:sp macro="" textlink="">
      <xdr:nvSpPr>
        <xdr:cNvPr id="3316" name="Text Box 27"/>
        <xdr:cNvSpPr txBox="1">
          <a:spLocks noChangeArrowheads="1"/>
        </xdr:cNvSpPr>
      </xdr:nvSpPr>
      <xdr:spPr bwMode="auto">
        <a:xfrm>
          <a:off x="4333875" y="3324225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142875</xdr:colOff>
      <xdr:row>17</xdr:row>
      <xdr:rowOff>0</xdr:rowOff>
    </xdr:to>
    <xdr:sp macro="" textlink="">
      <xdr:nvSpPr>
        <xdr:cNvPr id="3317" name="Text Box 35"/>
        <xdr:cNvSpPr txBox="1">
          <a:spLocks noChangeArrowheads="1"/>
        </xdr:cNvSpPr>
      </xdr:nvSpPr>
      <xdr:spPr bwMode="auto">
        <a:xfrm>
          <a:off x="4333875" y="3324225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3318" name="Text Box 21"/>
        <xdr:cNvSpPr txBox="1">
          <a:spLocks noChangeArrowheads="1"/>
        </xdr:cNvSpPr>
      </xdr:nvSpPr>
      <xdr:spPr bwMode="auto">
        <a:xfrm>
          <a:off x="4333875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3319" name="Text Box 29"/>
        <xdr:cNvSpPr txBox="1">
          <a:spLocks noChangeArrowheads="1"/>
        </xdr:cNvSpPr>
      </xdr:nvSpPr>
      <xdr:spPr bwMode="auto">
        <a:xfrm>
          <a:off x="4333875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3320" name="Text Box 24"/>
        <xdr:cNvSpPr txBox="1">
          <a:spLocks noChangeArrowheads="1"/>
        </xdr:cNvSpPr>
      </xdr:nvSpPr>
      <xdr:spPr bwMode="auto">
        <a:xfrm>
          <a:off x="4333875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3321" name="Text Box 35"/>
        <xdr:cNvSpPr txBox="1">
          <a:spLocks noChangeArrowheads="1"/>
        </xdr:cNvSpPr>
      </xdr:nvSpPr>
      <xdr:spPr bwMode="auto">
        <a:xfrm>
          <a:off x="4333875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3322" name="Text Box 11"/>
        <xdr:cNvSpPr txBox="1">
          <a:spLocks noChangeArrowheads="1"/>
        </xdr:cNvSpPr>
      </xdr:nvSpPr>
      <xdr:spPr bwMode="auto">
        <a:xfrm>
          <a:off x="42957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3323" name="Text Box 21"/>
        <xdr:cNvSpPr txBox="1">
          <a:spLocks noChangeArrowheads="1"/>
        </xdr:cNvSpPr>
      </xdr:nvSpPr>
      <xdr:spPr bwMode="auto">
        <a:xfrm>
          <a:off x="4333875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3324" name="Text Box 29"/>
        <xdr:cNvSpPr txBox="1">
          <a:spLocks noChangeArrowheads="1"/>
        </xdr:cNvSpPr>
      </xdr:nvSpPr>
      <xdr:spPr bwMode="auto">
        <a:xfrm>
          <a:off x="4333875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3325" name="Text Box 24"/>
        <xdr:cNvSpPr txBox="1">
          <a:spLocks noChangeArrowheads="1"/>
        </xdr:cNvSpPr>
      </xdr:nvSpPr>
      <xdr:spPr bwMode="auto">
        <a:xfrm>
          <a:off x="4333875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3326" name="Text Box 35"/>
        <xdr:cNvSpPr txBox="1">
          <a:spLocks noChangeArrowheads="1"/>
        </xdr:cNvSpPr>
      </xdr:nvSpPr>
      <xdr:spPr bwMode="auto">
        <a:xfrm>
          <a:off x="4333875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3327" name="Text Box 11"/>
        <xdr:cNvSpPr txBox="1">
          <a:spLocks noChangeArrowheads="1"/>
        </xdr:cNvSpPr>
      </xdr:nvSpPr>
      <xdr:spPr bwMode="auto">
        <a:xfrm>
          <a:off x="42957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3328" name="Text Box 5"/>
        <xdr:cNvSpPr txBox="1">
          <a:spLocks noChangeArrowheads="1"/>
        </xdr:cNvSpPr>
      </xdr:nvSpPr>
      <xdr:spPr bwMode="auto">
        <a:xfrm>
          <a:off x="42957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3329" name="Text Box 5"/>
        <xdr:cNvSpPr txBox="1">
          <a:spLocks noChangeArrowheads="1"/>
        </xdr:cNvSpPr>
      </xdr:nvSpPr>
      <xdr:spPr bwMode="auto">
        <a:xfrm>
          <a:off x="42957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3330" name="Text Box 24"/>
        <xdr:cNvSpPr txBox="1">
          <a:spLocks noChangeArrowheads="1"/>
        </xdr:cNvSpPr>
      </xdr:nvSpPr>
      <xdr:spPr bwMode="auto">
        <a:xfrm>
          <a:off x="4333875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3331" name="Text Box 35"/>
        <xdr:cNvSpPr txBox="1">
          <a:spLocks noChangeArrowheads="1"/>
        </xdr:cNvSpPr>
      </xdr:nvSpPr>
      <xdr:spPr bwMode="auto">
        <a:xfrm>
          <a:off x="4333875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3332" name="Text Box 11"/>
        <xdr:cNvSpPr txBox="1">
          <a:spLocks noChangeArrowheads="1"/>
        </xdr:cNvSpPr>
      </xdr:nvSpPr>
      <xdr:spPr bwMode="auto">
        <a:xfrm>
          <a:off x="42957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3333" name="Text Box 5"/>
        <xdr:cNvSpPr txBox="1">
          <a:spLocks noChangeArrowheads="1"/>
        </xdr:cNvSpPr>
      </xdr:nvSpPr>
      <xdr:spPr bwMode="auto">
        <a:xfrm>
          <a:off x="42957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3334" name="Text Box 5"/>
        <xdr:cNvSpPr txBox="1">
          <a:spLocks noChangeArrowheads="1"/>
        </xdr:cNvSpPr>
      </xdr:nvSpPr>
      <xdr:spPr bwMode="auto">
        <a:xfrm>
          <a:off x="42957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3335" name="Text Box 24"/>
        <xdr:cNvSpPr txBox="1">
          <a:spLocks noChangeArrowheads="1"/>
        </xdr:cNvSpPr>
      </xdr:nvSpPr>
      <xdr:spPr bwMode="auto">
        <a:xfrm>
          <a:off x="4333875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3336" name="Text Box 35"/>
        <xdr:cNvSpPr txBox="1">
          <a:spLocks noChangeArrowheads="1"/>
        </xdr:cNvSpPr>
      </xdr:nvSpPr>
      <xdr:spPr bwMode="auto">
        <a:xfrm>
          <a:off x="4333875" y="3324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3337" name="Text Box 11"/>
        <xdr:cNvSpPr txBox="1">
          <a:spLocks noChangeArrowheads="1"/>
        </xdr:cNvSpPr>
      </xdr:nvSpPr>
      <xdr:spPr bwMode="auto">
        <a:xfrm>
          <a:off x="42957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3338" name="Text Box 5"/>
        <xdr:cNvSpPr txBox="1">
          <a:spLocks noChangeArrowheads="1"/>
        </xdr:cNvSpPr>
      </xdr:nvSpPr>
      <xdr:spPr bwMode="auto">
        <a:xfrm>
          <a:off x="42957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3339" name="Text Box 5"/>
        <xdr:cNvSpPr txBox="1">
          <a:spLocks noChangeArrowheads="1"/>
        </xdr:cNvSpPr>
      </xdr:nvSpPr>
      <xdr:spPr bwMode="auto">
        <a:xfrm>
          <a:off x="42957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3340" name="Text Box 11"/>
        <xdr:cNvSpPr txBox="1">
          <a:spLocks noChangeArrowheads="1"/>
        </xdr:cNvSpPr>
      </xdr:nvSpPr>
      <xdr:spPr bwMode="auto">
        <a:xfrm>
          <a:off x="42957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3341" name="Text Box 5"/>
        <xdr:cNvSpPr txBox="1">
          <a:spLocks noChangeArrowheads="1"/>
        </xdr:cNvSpPr>
      </xdr:nvSpPr>
      <xdr:spPr bwMode="auto">
        <a:xfrm>
          <a:off x="4295775" y="33242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704850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3342" name="Text Box 5"/>
        <xdr:cNvSpPr txBox="1">
          <a:spLocks noChangeArrowheads="1"/>
        </xdr:cNvSpPr>
      </xdr:nvSpPr>
      <xdr:spPr bwMode="auto">
        <a:xfrm>
          <a:off x="4257675" y="3324225"/>
          <a:ext cx="152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142875</xdr:colOff>
      <xdr:row>19</xdr:row>
      <xdr:rowOff>0</xdr:rowOff>
    </xdr:to>
    <xdr:sp macro="" textlink="">
      <xdr:nvSpPr>
        <xdr:cNvPr id="3343" name="Text Box 28"/>
        <xdr:cNvSpPr txBox="1">
          <a:spLocks noChangeArrowheads="1"/>
        </xdr:cNvSpPr>
      </xdr:nvSpPr>
      <xdr:spPr bwMode="auto">
        <a:xfrm>
          <a:off x="4333875" y="3705225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142875</xdr:colOff>
      <xdr:row>19</xdr:row>
      <xdr:rowOff>0</xdr:rowOff>
    </xdr:to>
    <xdr:sp macro="" textlink="">
      <xdr:nvSpPr>
        <xdr:cNvPr id="3344" name="Text Box 36"/>
        <xdr:cNvSpPr txBox="1">
          <a:spLocks noChangeArrowheads="1"/>
        </xdr:cNvSpPr>
      </xdr:nvSpPr>
      <xdr:spPr bwMode="auto">
        <a:xfrm>
          <a:off x="4333875" y="3705225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3345" name="Text Box 23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3346" name="Text Box 31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3347" name="Text Box 17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3348" name="Text Box 25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3349" name="Text Box 26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3350" name="Text Box 37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82550</xdr:colOff>
      <xdr:row>18</xdr:row>
      <xdr:rowOff>104775</xdr:rowOff>
    </xdr:to>
    <xdr:sp macro="" textlink="">
      <xdr:nvSpPr>
        <xdr:cNvPr id="3351" name="Text Box 4"/>
        <xdr:cNvSpPr txBox="1">
          <a:spLocks noChangeArrowheads="1"/>
        </xdr:cNvSpPr>
      </xdr:nvSpPr>
      <xdr:spPr bwMode="auto">
        <a:xfrm>
          <a:off x="4781550" y="3695700"/>
          <a:ext cx="3206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82550</xdr:colOff>
      <xdr:row>18</xdr:row>
      <xdr:rowOff>104775</xdr:rowOff>
    </xdr:to>
    <xdr:sp macro="" textlink="">
      <xdr:nvSpPr>
        <xdr:cNvPr id="3352" name="Text Box 4"/>
        <xdr:cNvSpPr txBox="1">
          <a:spLocks noChangeArrowheads="1"/>
        </xdr:cNvSpPr>
      </xdr:nvSpPr>
      <xdr:spPr bwMode="auto">
        <a:xfrm>
          <a:off x="4752975" y="3695700"/>
          <a:ext cx="349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82550</xdr:colOff>
      <xdr:row>18</xdr:row>
      <xdr:rowOff>104775</xdr:rowOff>
    </xdr:to>
    <xdr:sp macro="" textlink="">
      <xdr:nvSpPr>
        <xdr:cNvPr id="3353" name="Text Box 4"/>
        <xdr:cNvSpPr txBox="1">
          <a:spLocks noChangeArrowheads="1"/>
        </xdr:cNvSpPr>
      </xdr:nvSpPr>
      <xdr:spPr bwMode="auto">
        <a:xfrm>
          <a:off x="4752975" y="3695700"/>
          <a:ext cx="349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73025</xdr:colOff>
      <xdr:row>18</xdr:row>
      <xdr:rowOff>104775</xdr:rowOff>
    </xdr:to>
    <xdr:sp macro="" textlink="">
      <xdr:nvSpPr>
        <xdr:cNvPr id="3354" name="Text Box 4"/>
        <xdr:cNvSpPr txBox="1">
          <a:spLocks noChangeArrowheads="1"/>
        </xdr:cNvSpPr>
      </xdr:nvSpPr>
      <xdr:spPr bwMode="auto">
        <a:xfrm>
          <a:off x="4762500" y="3695700"/>
          <a:ext cx="3302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73025</xdr:colOff>
      <xdr:row>18</xdr:row>
      <xdr:rowOff>104775</xdr:rowOff>
    </xdr:to>
    <xdr:sp macro="" textlink="">
      <xdr:nvSpPr>
        <xdr:cNvPr id="3355" name="Text Box 4"/>
        <xdr:cNvSpPr txBox="1">
          <a:spLocks noChangeArrowheads="1"/>
        </xdr:cNvSpPr>
      </xdr:nvSpPr>
      <xdr:spPr bwMode="auto">
        <a:xfrm>
          <a:off x="4762500" y="3695700"/>
          <a:ext cx="3302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3356" name="Text Box 23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3357" name="Text Box 31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3358" name="Text Box 17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3359" name="Text Box 25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3360" name="Text Box 26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3361" name="Text Box 37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53975</xdr:colOff>
      <xdr:row>18</xdr:row>
      <xdr:rowOff>133350</xdr:rowOff>
    </xdr:to>
    <xdr:sp macro="" textlink="">
      <xdr:nvSpPr>
        <xdr:cNvPr id="3362" name="Text Box 4"/>
        <xdr:cNvSpPr txBox="1">
          <a:spLocks noChangeArrowheads="1"/>
        </xdr:cNvSpPr>
      </xdr:nvSpPr>
      <xdr:spPr bwMode="auto">
        <a:xfrm>
          <a:off x="4781550" y="3695700"/>
          <a:ext cx="292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53975</xdr:colOff>
      <xdr:row>18</xdr:row>
      <xdr:rowOff>133350</xdr:rowOff>
    </xdr:to>
    <xdr:sp macro="" textlink="">
      <xdr:nvSpPr>
        <xdr:cNvPr id="3363" name="Text Box 4"/>
        <xdr:cNvSpPr txBox="1">
          <a:spLocks noChangeArrowheads="1"/>
        </xdr:cNvSpPr>
      </xdr:nvSpPr>
      <xdr:spPr bwMode="auto">
        <a:xfrm>
          <a:off x="4752975" y="3695700"/>
          <a:ext cx="320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53975</xdr:colOff>
      <xdr:row>18</xdr:row>
      <xdr:rowOff>133350</xdr:rowOff>
    </xdr:to>
    <xdr:sp macro="" textlink="">
      <xdr:nvSpPr>
        <xdr:cNvPr id="3364" name="Text Box 4"/>
        <xdr:cNvSpPr txBox="1">
          <a:spLocks noChangeArrowheads="1"/>
        </xdr:cNvSpPr>
      </xdr:nvSpPr>
      <xdr:spPr bwMode="auto">
        <a:xfrm>
          <a:off x="4752975" y="3695700"/>
          <a:ext cx="320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44450</xdr:colOff>
      <xdr:row>18</xdr:row>
      <xdr:rowOff>133350</xdr:rowOff>
    </xdr:to>
    <xdr:sp macro="" textlink="">
      <xdr:nvSpPr>
        <xdr:cNvPr id="3365" name="Text Box 4"/>
        <xdr:cNvSpPr txBox="1">
          <a:spLocks noChangeArrowheads="1"/>
        </xdr:cNvSpPr>
      </xdr:nvSpPr>
      <xdr:spPr bwMode="auto">
        <a:xfrm>
          <a:off x="4762500" y="3695700"/>
          <a:ext cx="301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44450</xdr:colOff>
      <xdr:row>18</xdr:row>
      <xdr:rowOff>133350</xdr:rowOff>
    </xdr:to>
    <xdr:sp macro="" textlink="">
      <xdr:nvSpPr>
        <xdr:cNvPr id="3366" name="Text Box 4"/>
        <xdr:cNvSpPr txBox="1">
          <a:spLocks noChangeArrowheads="1"/>
        </xdr:cNvSpPr>
      </xdr:nvSpPr>
      <xdr:spPr bwMode="auto">
        <a:xfrm>
          <a:off x="4762500" y="3695700"/>
          <a:ext cx="301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3367" name="Text Box 17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3368" name="Text Box 25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3369" name="Text Box 26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3370" name="Text Box 37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4</xdr:col>
      <xdr:colOff>714375</xdr:colOff>
      <xdr:row>18</xdr:row>
      <xdr:rowOff>133350</xdr:rowOff>
    </xdr:to>
    <xdr:sp macro="" textlink="">
      <xdr:nvSpPr>
        <xdr:cNvPr id="3371" name="Text Box 4"/>
        <xdr:cNvSpPr txBox="1">
          <a:spLocks noChangeArrowheads="1"/>
        </xdr:cNvSpPr>
      </xdr:nvSpPr>
      <xdr:spPr bwMode="auto">
        <a:xfrm>
          <a:off x="4781550" y="3695700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4</xdr:col>
      <xdr:colOff>714375</xdr:colOff>
      <xdr:row>18</xdr:row>
      <xdr:rowOff>133350</xdr:rowOff>
    </xdr:to>
    <xdr:sp macro="" textlink="">
      <xdr:nvSpPr>
        <xdr:cNvPr id="3372" name="Text Box 4"/>
        <xdr:cNvSpPr txBox="1">
          <a:spLocks noChangeArrowheads="1"/>
        </xdr:cNvSpPr>
      </xdr:nvSpPr>
      <xdr:spPr bwMode="auto">
        <a:xfrm>
          <a:off x="4752975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4</xdr:col>
      <xdr:colOff>714375</xdr:colOff>
      <xdr:row>18</xdr:row>
      <xdr:rowOff>133350</xdr:rowOff>
    </xdr:to>
    <xdr:sp macro="" textlink="">
      <xdr:nvSpPr>
        <xdr:cNvPr id="3373" name="Text Box 4"/>
        <xdr:cNvSpPr txBox="1">
          <a:spLocks noChangeArrowheads="1"/>
        </xdr:cNvSpPr>
      </xdr:nvSpPr>
      <xdr:spPr bwMode="auto">
        <a:xfrm>
          <a:off x="4752975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714375</xdr:colOff>
      <xdr:row>18</xdr:row>
      <xdr:rowOff>133350</xdr:rowOff>
    </xdr:to>
    <xdr:sp macro="" textlink="">
      <xdr:nvSpPr>
        <xdr:cNvPr id="3374" name="Text Box 4"/>
        <xdr:cNvSpPr txBox="1">
          <a:spLocks noChangeArrowheads="1"/>
        </xdr:cNvSpPr>
      </xdr:nvSpPr>
      <xdr:spPr bwMode="auto">
        <a:xfrm>
          <a:off x="4762500" y="36957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714375</xdr:colOff>
      <xdr:row>18</xdr:row>
      <xdr:rowOff>133350</xdr:rowOff>
    </xdr:to>
    <xdr:sp macro="" textlink="">
      <xdr:nvSpPr>
        <xdr:cNvPr id="3375" name="Text Box 4"/>
        <xdr:cNvSpPr txBox="1">
          <a:spLocks noChangeArrowheads="1"/>
        </xdr:cNvSpPr>
      </xdr:nvSpPr>
      <xdr:spPr bwMode="auto">
        <a:xfrm>
          <a:off x="4762500" y="36957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3376" name="Text Box 26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3377" name="Text Box 37"/>
        <xdr:cNvSpPr txBox="1">
          <a:spLocks noChangeArrowheads="1"/>
        </xdr:cNvSpPr>
      </xdr:nvSpPr>
      <xdr:spPr bwMode="auto">
        <a:xfrm>
          <a:off x="4333875" y="3705225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4</xdr:col>
      <xdr:colOff>714375</xdr:colOff>
      <xdr:row>18</xdr:row>
      <xdr:rowOff>133350</xdr:rowOff>
    </xdr:to>
    <xdr:sp macro="" textlink="">
      <xdr:nvSpPr>
        <xdr:cNvPr id="3378" name="Text Box 4"/>
        <xdr:cNvSpPr txBox="1">
          <a:spLocks noChangeArrowheads="1"/>
        </xdr:cNvSpPr>
      </xdr:nvSpPr>
      <xdr:spPr bwMode="auto">
        <a:xfrm>
          <a:off x="4781550" y="3695700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4</xdr:col>
      <xdr:colOff>714375</xdr:colOff>
      <xdr:row>18</xdr:row>
      <xdr:rowOff>133350</xdr:rowOff>
    </xdr:to>
    <xdr:sp macro="" textlink="">
      <xdr:nvSpPr>
        <xdr:cNvPr id="3379" name="Text Box 4"/>
        <xdr:cNvSpPr txBox="1">
          <a:spLocks noChangeArrowheads="1"/>
        </xdr:cNvSpPr>
      </xdr:nvSpPr>
      <xdr:spPr bwMode="auto">
        <a:xfrm>
          <a:off x="4752975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4</xdr:col>
      <xdr:colOff>714375</xdr:colOff>
      <xdr:row>18</xdr:row>
      <xdr:rowOff>133350</xdr:rowOff>
    </xdr:to>
    <xdr:sp macro="" textlink="">
      <xdr:nvSpPr>
        <xdr:cNvPr id="3380" name="Text Box 4"/>
        <xdr:cNvSpPr txBox="1">
          <a:spLocks noChangeArrowheads="1"/>
        </xdr:cNvSpPr>
      </xdr:nvSpPr>
      <xdr:spPr bwMode="auto">
        <a:xfrm>
          <a:off x="4752975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714375</xdr:colOff>
      <xdr:row>18</xdr:row>
      <xdr:rowOff>133350</xdr:rowOff>
    </xdr:to>
    <xdr:sp macro="" textlink="">
      <xdr:nvSpPr>
        <xdr:cNvPr id="3381" name="Text Box 4"/>
        <xdr:cNvSpPr txBox="1">
          <a:spLocks noChangeArrowheads="1"/>
        </xdr:cNvSpPr>
      </xdr:nvSpPr>
      <xdr:spPr bwMode="auto">
        <a:xfrm>
          <a:off x="4762500" y="36957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714375</xdr:colOff>
      <xdr:row>18</xdr:row>
      <xdr:rowOff>133350</xdr:rowOff>
    </xdr:to>
    <xdr:sp macro="" textlink="">
      <xdr:nvSpPr>
        <xdr:cNvPr id="3382" name="Text Box 4"/>
        <xdr:cNvSpPr txBox="1">
          <a:spLocks noChangeArrowheads="1"/>
        </xdr:cNvSpPr>
      </xdr:nvSpPr>
      <xdr:spPr bwMode="auto">
        <a:xfrm>
          <a:off x="4762500" y="36957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4</xdr:col>
      <xdr:colOff>714375</xdr:colOff>
      <xdr:row>18</xdr:row>
      <xdr:rowOff>133350</xdr:rowOff>
    </xdr:to>
    <xdr:sp macro="" textlink="">
      <xdr:nvSpPr>
        <xdr:cNvPr id="3383" name="Text Box 4"/>
        <xdr:cNvSpPr txBox="1">
          <a:spLocks noChangeArrowheads="1"/>
        </xdr:cNvSpPr>
      </xdr:nvSpPr>
      <xdr:spPr bwMode="auto">
        <a:xfrm>
          <a:off x="4781550" y="3695700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4</xdr:col>
      <xdr:colOff>714375</xdr:colOff>
      <xdr:row>18</xdr:row>
      <xdr:rowOff>133350</xdr:rowOff>
    </xdr:to>
    <xdr:sp macro="" textlink="">
      <xdr:nvSpPr>
        <xdr:cNvPr id="3384" name="Text Box 4"/>
        <xdr:cNvSpPr txBox="1">
          <a:spLocks noChangeArrowheads="1"/>
        </xdr:cNvSpPr>
      </xdr:nvSpPr>
      <xdr:spPr bwMode="auto">
        <a:xfrm>
          <a:off x="4752975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4</xdr:col>
      <xdr:colOff>714375</xdr:colOff>
      <xdr:row>18</xdr:row>
      <xdr:rowOff>133350</xdr:rowOff>
    </xdr:to>
    <xdr:sp macro="" textlink="">
      <xdr:nvSpPr>
        <xdr:cNvPr id="3385" name="Text Box 4"/>
        <xdr:cNvSpPr txBox="1">
          <a:spLocks noChangeArrowheads="1"/>
        </xdr:cNvSpPr>
      </xdr:nvSpPr>
      <xdr:spPr bwMode="auto">
        <a:xfrm>
          <a:off x="4752975" y="3695700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714375</xdr:colOff>
      <xdr:row>18</xdr:row>
      <xdr:rowOff>133350</xdr:rowOff>
    </xdr:to>
    <xdr:sp macro="" textlink="">
      <xdr:nvSpPr>
        <xdr:cNvPr id="3386" name="Text Box 4"/>
        <xdr:cNvSpPr txBox="1">
          <a:spLocks noChangeArrowheads="1"/>
        </xdr:cNvSpPr>
      </xdr:nvSpPr>
      <xdr:spPr bwMode="auto">
        <a:xfrm>
          <a:off x="4762500" y="36957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714375</xdr:colOff>
      <xdr:row>18</xdr:row>
      <xdr:rowOff>133350</xdr:rowOff>
    </xdr:to>
    <xdr:sp macro="" textlink="">
      <xdr:nvSpPr>
        <xdr:cNvPr id="3387" name="Text Box 4"/>
        <xdr:cNvSpPr txBox="1">
          <a:spLocks noChangeArrowheads="1"/>
        </xdr:cNvSpPr>
      </xdr:nvSpPr>
      <xdr:spPr bwMode="auto">
        <a:xfrm>
          <a:off x="4762500" y="3695700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4</xdr:col>
      <xdr:colOff>657225</xdr:colOff>
      <xdr:row>18</xdr:row>
      <xdr:rowOff>133350</xdr:rowOff>
    </xdr:to>
    <xdr:sp macro="" textlink="">
      <xdr:nvSpPr>
        <xdr:cNvPr id="3388" name="Text Box 4"/>
        <xdr:cNvSpPr txBox="1">
          <a:spLocks noChangeArrowheads="1"/>
        </xdr:cNvSpPr>
      </xdr:nvSpPr>
      <xdr:spPr bwMode="auto">
        <a:xfrm>
          <a:off x="4781550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4</xdr:col>
      <xdr:colOff>657225</xdr:colOff>
      <xdr:row>18</xdr:row>
      <xdr:rowOff>133350</xdr:rowOff>
    </xdr:to>
    <xdr:sp macro="" textlink="">
      <xdr:nvSpPr>
        <xdr:cNvPr id="3389" name="Text Box 4"/>
        <xdr:cNvSpPr txBox="1">
          <a:spLocks noChangeArrowheads="1"/>
        </xdr:cNvSpPr>
      </xdr:nvSpPr>
      <xdr:spPr bwMode="auto">
        <a:xfrm>
          <a:off x="4752975" y="36957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4</xdr:col>
      <xdr:colOff>657225</xdr:colOff>
      <xdr:row>18</xdr:row>
      <xdr:rowOff>133350</xdr:rowOff>
    </xdr:to>
    <xdr:sp macro="" textlink="">
      <xdr:nvSpPr>
        <xdr:cNvPr id="3390" name="Text Box 4"/>
        <xdr:cNvSpPr txBox="1">
          <a:spLocks noChangeArrowheads="1"/>
        </xdr:cNvSpPr>
      </xdr:nvSpPr>
      <xdr:spPr bwMode="auto">
        <a:xfrm>
          <a:off x="4752975" y="3695700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657225</xdr:colOff>
      <xdr:row>18</xdr:row>
      <xdr:rowOff>133350</xdr:rowOff>
    </xdr:to>
    <xdr:sp macro="" textlink="">
      <xdr:nvSpPr>
        <xdr:cNvPr id="3391" name="Text Box 4"/>
        <xdr:cNvSpPr txBox="1">
          <a:spLocks noChangeArrowheads="1"/>
        </xdr:cNvSpPr>
      </xdr:nvSpPr>
      <xdr:spPr bwMode="auto">
        <a:xfrm>
          <a:off x="4762500" y="36957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657225</xdr:colOff>
      <xdr:row>18</xdr:row>
      <xdr:rowOff>133350</xdr:rowOff>
    </xdr:to>
    <xdr:sp macro="" textlink="">
      <xdr:nvSpPr>
        <xdr:cNvPr id="3392" name="Text Box 4"/>
        <xdr:cNvSpPr txBox="1">
          <a:spLocks noChangeArrowheads="1"/>
        </xdr:cNvSpPr>
      </xdr:nvSpPr>
      <xdr:spPr bwMode="auto">
        <a:xfrm>
          <a:off x="4762500" y="3695700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3393" name="Text Box 4"/>
        <xdr:cNvSpPr txBox="1">
          <a:spLocks noChangeArrowheads="1"/>
        </xdr:cNvSpPr>
      </xdr:nvSpPr>
      <xdr:spPr bwMode="auto">
        <a:xfrm>
          <a:off x="4772025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3394" name="Text Box 4"/>
        <xdr:cNvSpPr txBox="1">
          <a:spLocks noChangeArrowheads="1"/>
        </xdr:cNvSpPr>
      </xdr:nvSpPr>
      <xdr:spPr bwMode="auto">
        <a:xfrm>
          <a:off x="4772025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3395" name="Text Box 4"/>
        <xdr:cNvSpPr txBox="1">
          <a:spLocks noChangeArrowheads="1"/>
        </xdr:cNvSpPr>
      </xdr:nvSpPr>
      <xdr:spPr bwMode="auto">
        <a:xfrm>
          <a:off x="4772025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3396" name="Text Box 4"/>
        <xdr:cNvSpPr txBox="1">
          <a:spLocks noChangeArrowheads="1"/>
        </xdr:cNvSpPr>
      </xdr:nvSpPr>
      <xdr:spPr bwMode="auto">
        <a:xfrm>
          <a:off x="4772025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3397" name="Text Box 4"/>
        <xdr:cNvSpPr txBox="1">
          <a:spLocks noChangeArrowheads="1"/>
        </xdr:cNvSpPr>
      </xdr:nvSpPr>
      <xdr:spPr bwMode="auto">
        <a:xfrm>
          <a:off x="4772025" y="3695700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657225</xdr:colOff>
      <xdr:row>18</xdr:row>
      <xdr:rowOff>133350</xdr:rowOff>
    </xdr:to>
    <xdr:sp macro="" textlink="">
      <xdr:nvSpPr>
        <xdr:cNvPr id="3398" name="Text Box 4"/>
        <xdr:cNvSpPr txBox="1">
          <a:spLocks noChangeArrowheads="1"/>
        </xdr:cNvSpPr>
      </xdr:nvSpPr>
      <xdr:spPr bwMode="auto">
        <a:xfrm>
          <a:off x="477202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657225</xdr:colOff>
      <xdr:row>18</xdr:row>
      <xdr:rowOff>133350</xdr:rowOff>
    </xdr:to>
    <xdr:sp macro="" textlink="">
      <xdr:nvSpPr>
        <xdr:cNvPr id="3399" name="Text Box 4"/>
        <xdr:cNvSpPr txBox="1">
          <a:spLocks noChangeArrowheads="1"/>
        </xdr:cNvSpPr>
      </xdr:nvSpPr>
      <xdr:spPr bwMode="auto">
        <a:xfrm>
          <a:off x="477202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657225</xdr:colOff>
      <xdr:row>18</xdr:row>
      <xdr:rowOff>133350</xdr:rowOff>
    </xdr:to>
    <xdr:sp macro="" textlink="">
      <xdr:nvSpPr>
        <xdr:cNvPr id="3400" name="Text Box 4"/>
        <xdr:cNvSpPr txBox="1">
          <a:spLocks noChangeArrowheads="1"/>
        </xdr:cNvSpPr>
      </xdr:nvSpPr>
      <xdr:spPr bwMode="auto">
        <a:xfrm>
          <a:off x="477202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657225</xdr:colOff>
      <xdr:row>18</xdr:row>
      <xdr:rowOff>133350</xdr:rowOff>
    </xdr:to>
    <xdr:sp macro="" textlink="">
      <xdr:nvSpPr>
        <xdr:cNvPr id="3401" name="Text Box 4"/>
        <xdr:cNvSpPr txBox="1">
          <a:spLocks noChangeArrowheads="1"/>
        </xdr:cNvSpPr>
      </xdr:nvSpPr>
      <xdr:spPr bwMode="auto">
        <a:xfrm>
          <a:off x="477202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657225</xdr:colOff>
      <xdr:row>18</xdr:row>
      <xdr:rowOff>133350</xdr:rowOff>
    </xdr:to>
    <xdr:sp macro="" textlink="">
      <xdr:nvSpPr>
        <xdr:cNvPr id="3402" name="Text Box 4"/>
        <xdr:cNvSpPr txBox="1">
          <a:spLocks noChangeArrowheads="1"/>
        </xdr:cNvSpPr>
      </xdr:nvSpPr>
      <xdr:spPr bwMode="auto">
        <a:xfrm>
          <a:off x="4772025" y="3695700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474345</xdr:colOff>
      <xdr:row>12</xdr:row>
      <xdr:rowOff>0</xdr:rowOff>
    </xdr:from>
    <xdr:to>
      <xdr:col>8</xdr:col>
      <xdr:colOff>546247</xdr:colOff>
      <xdr:row>12</xdr:row>
      <xdr:rowOff>100542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7265670" y="2743200"/>
          <a:ext cx="719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7265670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265670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7265670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7265670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7265670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9</xdr:col>
      <xdr:colOff>3322</xdr:colOff>
      <xdr:row>12</xdr:row>
      <xdr:rowOff>100542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7265670" y="2743200"/>
          <a:ext cx="1100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72656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72656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72656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72656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72656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54686" name="Text Box 4"/>
        <xdr:cNvSpPr txBox="1">
          <a:spLocks noChangeArrowheads="1"/>
        </xdr:cNvSpPr>
      </xdr:nvSpPr>
      <xdr:spPr bwMode="auto">
        <a:xfrm>
          <a:off x="69913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54687" name="Text Box 4"/>
        <xdr:cNvSpPr txBox="1">
          <a:spLocks noChangeArrowheads="1"/>
        </xdr:cNvSpPr>
      </xdr:nvSpPr>
      <xdr:spPr bwMode="auto">
        <a:xfrm>
          <a:off x="69913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54688" name="Text Box 4"/>
        <xdr:cNvSpPr txBox="1">
          <a:spLocks noChangeArrowheads="1"/>
        </xdr:cNvSpPr>
      </xdr:nvSpPr>
      <xdr:spPr bwMode="auto">
        <a:xfrm>
          <a:off x="6991350" y="38957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54689" name="Text Box 4"/>
        <xdr:cNvSpPr txBox="1">
          <a:spLocks noChangeArrowheads="1"/>
        </xdr:cNvSpPr>
      </xdr:nvSpPr>
      <xdr:spPr bwMode="auto">
        <a:xfrm>
          <a:off x="6991350" y="38957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54690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54691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54692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54693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54694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54695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54696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54697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54698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54699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54700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54701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54702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54703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54704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54705" name="Text Box 4"/>
        <xdr:cNvSpPr txBox="1">
          <a:spLocks noChangeArrowheads="1"/>
        </xdr:cNvSpPr>
      </xdr:nvSpPr>
      <xdr:spPr bwMode="auto">
        <a:xfrm>
          <a:off x="6991350" y="38957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54706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54707" name="Text Box 4"/>
        <xdr:cNvSpPr txBox="1">
          <a:spLocks noChangeArrowheads="1"/>
        </xdr:cNvSpPr>
      </xdr:nvSpPr>
      <xdr:spPr bwMode="auto">
        <a:xfrm>
          <a:off x="7000875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54708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54709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54710" name="Text Box 4"/>
        <xdr:cNvSpPr txBox="1">
          <a:spLocks noChangeArrowheads="1"/>
        </xdr:cNvSpPr>
      </xdr:nvSpPr>
      <xdr:spPr bwMode="auto">
        <a:xfrm>
          <a:off x="6991350" y="38957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54711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54712" name="Text Box 4"/>
        <xdr:cNvSpPr txBox="1">
          <a:spLocks noChangeArrowheads="1"/>
        </xdr:cNvSpPr>
      </xdr:nvSpPr>
      <xdr:spPr bwMode="auto">
        <a:xfrm>
          <a:off x="7000875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54713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54714" name="Text Box 4"/>
        <xdr:cNvSpPr txBox="1">
          <a:spLocks noChangeArrowheads="1"/>
        </xdr:cNvSpPr>
      </xdr:nvSpPr>
      <xdr:spPr bwMode="auto">
        <a:xfrm>
          <a:off x="7000875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54715" name="Text Box 4"/>
        <xdr:cNvSpPr txBox="1">
          <a:spLocks noChangeArrowheads="1"/>
        </xdr:cNvSpPr>
      </xdr:nvSpPr>
      <xdr:spPr bwMode="auto">
        <a:xfrm>
          <a:off x="6972300" y="3895725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54716" name="Text Box 4"/>
        <xdr:cNvSpPr txBox="1">
          <a:spLocks noChangeArrowheads="1"/>
        </xdr:cNvSpPr>
      </xdr:nvSpPr>
      <xdr:spPr bwMode="auto">
        <a:xfrm>
          <a:off x="6972300" y="3895725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54717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4718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4719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4720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4721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54722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54723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54724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54725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54726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54727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54728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54729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54730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54731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4732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4733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133350</xdr:rowOff>
    </xdr:to>
    <xdr:sp macro="" textlink="">
      <xdr:nvSpPr>
        <xdr:cNvPr id="6554734" name="Text Box 4"/>
        <xdr:cNvSpPr txBox="1">
          <a:spLocks noChangeArrowheads="1"/>
        </xdr:cNvSpPr>
      </xdr:nvSpPr>
      <xdr:spPr bwMode="auto">
        <a:xfrm>
          <a:off x="698182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4735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54736" name="Text Box 4"/>
        <xdr:cNvSpPr txBox="1">
          <a:spLocks noChangeArrowheads="1"/>
        </xdr:cNvSpPr>
      </xdr:nvSpPr>
      <xdr:spPr bwMode="auto">
        <a:xfrm>
          <a:off x="698182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54737" name="Text Box 4"/>
        <xdr:cNvSpPr txBox="1">
          <a:spLocks noChangeArrowheads="1"/>
        </xdr:cNvSpPr>
      </xdr:nvSpPr>
      <xdr:spPr bwMode="auto">
        <a:xfrm>
          <a:off x="6991350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54738" name="Text Box 4"/>
        <xdr:cNvSpPr txBox="1">
          <a:spLocks noChangeArrowheads="1"/>
        </xdr:cNvSpPr>
      </xdr:nvSpPr>
      <xdr:spPr bwMode="auto">
        <a:xfrm>
          <a:off x="698182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54739" name="Text Box 4"/>
        <xdr:cNvSpPr txBox="1">
          <a:spLocks noChangeArrowheads="1"/>
        </xdr:cNvSpPr>
      </xdr:nvSpPr>
      <xdr:spPr bwMode="auto">
        <a:xfrm>
          <a:off x="70008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54740" name="Text Box 4"/>
        <xdr:cNvSpPr txBox="1">
          <a:spLocks noChangeArrowheads="1"/>
        </xdr:cNvSpPr>
      </xdr:nvSpPr>
      <xdr:spPr bwMode="auto">
        <a:xfrm>
          <a:off x="69818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54741" name="Text Box 4"/>
        <xdr:cNvSpPr txBox="1">
          <a:spLocks noChangeArrowheads="1"/>
        </xdr:cNvSpPr>
      </xdr:nvSpPr>
      <xdr:spPr bwMode="auto">
        <a:xfrm>
          <a:off x="698182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54742" name="Text Box 4"/>
        <xdr:cNvSpPr txBox="1">
          <a:spLocks noChangeArrowheads="1"/>
        </xdr:cNvSpPr>
      </xdr:nvSpPr>
      <xdr:spPr bwMode="auto">
        <a:xfrm>
          <a:off x="6991350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54743" name="Text Box 4"/>
        <xdr:cNvSpPr txBox="1">
          <a:spLocks noChangeArrowheads="1"/>
        </xdr:cNvSpPr>
      </xdr:nvSpPr>
      <xdr:spPr bwMode="auto">
        <a:xfrm>
          <a:off x="698182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54744" name="Text Box 4"/>
        <xdr:cNvSpPr txBox="1">
          <a:spLocks noChangeArrowheads="1"/>
        </xdr:cNvSpPr>
      </xdr:nvSpPr>
      <xdr:spPr bwMode="auto">
        <a:xfrm>
          <a:off x="70008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54745" name="Text Box 4"/>
        <xdr:cNvSpPr txBox="1">
          <a:spLocks noChangeArrowheads="1"/>
        </xdr:cNvSpPr>
      </xdr:nvSpPr>
      <xdr:spPr bwMode="auto">
        <a:xfrm>
          <a:off x="69818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4746" name="Text Box 4"/>
        <xdr:cNvSpPr txBox="1">
          <a:spLocks noChangeArrowheads="1"/>
        </xdr:cNvSpPr>
      </xdr:nvSpPr>
      <xdr:spPr bwMode="auto">
        <a:xfrm>
          <a:off x="70008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4747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4748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4749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4750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4751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4752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4753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54754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54755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54756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54757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54758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54759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54760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54761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54762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54763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4764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4765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133350</xdr:rowOff>
    </xdr:to>
    <xdr:sp macro="" textlink="">
      <xdr:nvSpPr>
        <xdr:cNvPr id="6554766" name="Text Box 4"/>
        <xdr:cNvSpPr txBox="1">
          <a:spLocks noChangeArrowheads="1"/>
        </xdr:cNvSpPr>
      </xdr:nvSpPr>
      <xdr:spPr bwMode="auto">
        <a:xfrm>
          <a:off x="698182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4767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54768" name="Text Box 4"/>
        <xdr:cNvSpPr txBox="1">
          <a:spLocks noChangeArrowheads="1"/>
        </xdr:cNvSpPr>
      </xdr:nvSpPr>
      <xdr:spPr bwMode="auto">
        <a:xfrm>
          <a:off x="698182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54769" name="Text Box 4"/>
        <xdr:cNvSpPr txBox="1">
          <a:spLocks noChangeArrowheads="1"/>
        </xdr:cNvSpPr>
      </xdr:nvSpPr>
      <xdr:spPr bwMode="auto">
        <a:xfrm>
          <a:off x="6991350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54770" name="Text Box 4"/>
        <xdr:cNvSpPr txBox="1">
          <a:spLocks noChangeArrowheads="1"/>
        </xdr:cNvSpPr>
      </xdr:nvSpPr>
      <xdr:spPr bwMode="auto">
        <a:xfrm>
          <a:off x="698182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54771" name="Text Box 4"/>
        <xdr:cNvSpPr txBox="1">
          <a:spLocks noChangeArrowheads="1"/>
        </xdr:cNvSpPr>
      </xdr:nvSpPr>
      <xdr:spPr bwMode="auto">
        <a:xfrm>
          <a:off x="70008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54772" name="Text Box 4"/>
        <xdr:cNvSpPr txBox="1">
          <a:spLocks noChangeArrowheads="1"/>
        </xdr:cNvSpPr>
      </xdr:nvSpPr>
      <xdr:spPr bwMode="auto">
        <a:xfrm>
          <a:off x="69818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54773" name="Text Box 4"/>
        <xdr:cNvSpPr txBox="1">
          <a:spLocks noChangeArrowheads="1"/>
        </xdr:cNvSpPr>
      </xdr:nvSpPr>
      <xdr:spPr bwMode="auto">
        <a:xfrm>
          <a:off x="698182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54774" name="Text Box 4"/>
        <xdr:cNvSpPr txBox="1">
          <a:spLocks noChangeArrowheads="1"/>
        </xdr:cNvSpPr>
      </xdr:nvSpPr>
      <xdr:spPr bwMode="auto">
        <a:xfrm>
          <a:off x="6991350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54775" name="Text Box 4"/>
        <xdr:cNvSpPr txBox="1">
          <a:spLocks noChangeArrowheads="1"/>
        </xdr:cNvSpPr>
      </xdr:nvSpPr>
      <xdr:spPr bwMode="auto">
        <a:xfrm>
          <a:off x="698182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54776" name="Text Box 4"/>
        <xdr:cNvSpPr txBox="1">
          <a:spLocks noChangeArrowheads="1"/>
        </xdr:cNvSpPr>
      </xdr:nvSpPr>
      <xdr:spPr bwMode="auto">
        <a:xfrm>
          <a:off x="70008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54777" name="Text Box 4"/>
        <xdr:cNvSpPr txBox="1">
          <a:spLocks noChangeArrowheads="1"/>
        </xdr:cNvSpPr>
      </xdr:nvSpPr>
      <xdr:spPr bwMode="auto">
        <a:xfrm>
          <a:off x="69818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4778" name="Text Box 4"/>
        <xdr:cNvSpPr txBox="1">
          <a:spLocks noChangeArrowheads="1"/>
        </xdr:cNvSpPr>
      </xdr:nvSpPr>
      <xdr:spPr bwMode="auto">
        <a:xfrm>
          <a:off x="70008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4779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4780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4781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66675</xdr:colOff>
      <xdr:row>17</xdr:row>
      <xdr:rowOff>133350</xdr:rowOff>
    </xdr:to>
    <xdr:sp macro="" textlink="">
      <xdr:nvSpPr>
        <xdr:cNvPr id="6554782" name="Text Box 4"/>
        <xdr:cNvSpPr txBox="1">
          <a:spLocks noChangeArrowheads="1"/>
        </xdr:cNvSpPr>
      </xdr:nvSpPr>
      <xdr:spPr bwMode="auto">
        <a:xfrm>
          <a:off x="6991350" y="3705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66675</xdr:colOff>
      <xdr:row>17</xdr:row>
      <xdr:rowOff>133350</xdr:rowOff>
    </xdr:to>
    <xdr:sp macro="" textlink="">
      <xdr:nvSpPr>
        <xdr:cNvPr id="6554783" name="Text Box 4"/>
        <xdr:cNvSpPr txBox="1">
          <a:spLocks noChangeArrowheads="1"/>
        </xdr:cNvSpPr>
      </xdr:nvSpPr>
      <xdr:spPr bwMode="auto">
        <a:xfrm>
          <a:off x="6991350" y="3705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66675</xdr:colOff>
      <xdr:row>18</xdr:row>
      <xdr:rowOff>133350</xdr:rowOff>
    </xdr:to>
    <xdr:sp macro="" textlink="">
      <xdr:nvSpPr>
        <xdr:cNvPr id="6554784" name="Text Box 4"/>
        <xdr:cNvSpPr txBox="1">
          <a:spLocks noChangeArrowheads="1"/>
        </xdr:cNvSpPr>
      </xdr:nvSpPr>
      <xdr:spPr bwMode="auto">
        <a:xfrm>
          <a:off x="6991350" y="38957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66675</xdr:colOff>
      <xdr:row>18</xdr:row>
      <xdr:rowOff>133350</xdr:rowOff>
    </xdr:to>
    <xdr:sp macro="" textlink="">
      <xdr:nvSpPr>
        <xdr:cNvPr id="6554785" name="Text Box 4"/>
        <xdr:cNvSpPr txBox="1">
          <a:spLocks noChangeArrowheads="1"/>
        </xdr:cNvSpPr>
      </xdr:nvSpPr>
      <xdr:spPr bwMode="auto">
        <a:xfrm>
          <a:off x="6991350" y="38957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54786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54787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54788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54789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54790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54791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54792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54793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54794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54795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104775</xdr:colOff>
      <xdr:row>18</xdr:row>
      <xdr:rowOff>133350</xdr:rowOff>
    </xdr:to>
    <xdr:sp macro="" textlink="">
      <xdr:nvSpPr>
        <xdr:cNvPr id="6554796" name="Text Box 4"/>
        <xdr:cNvSpPr txBox="1">
          <a:spLocks noChangeArrowheads="1"/>
        </xdr:cNvSpPr>
      </xdr:nvSpPr>
      <xdr:spPr bwMode="auto">
        <a:xfrm>
          <a:off x="698182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54797" name="Text Box 4"/>
        <xdr:cNvSpPr txBox="1">
          <a:spLocks noChangeArrowheads="1"/>
        </xdr:cNvSpPr>
      </xdr:nvSpPr>
      <xdr:spPr bwMode="auto">
        <a:xfrm>
          <a:off x="698182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6554798" name="Text Box 4"/>
        <xdr:cNvSpPr txBox="1">
          <a:spLocks noChangeArrowheads="1"/>
        </xdr:cNvSpPr>
      </xdr:nvSpPr>
      <xdr:spPr bwMode="auto">
        <a:xfrm>
          <a:off x="69818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54799" name="Text Box 4"/>
        <xdr:cNvSpPr txBox="1">
          <a:spLocks noChangeArrowheads="1"/>
        </xdr:cNvSpPr>
      </xdr:nvSpPr>
      <xdr:spPr bwMode="auto">
        <a:xfrm>
          <a:off x="698182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54800" name="Text Box 4"/>
        <xdr:cNvSpPr txBox="1">
          <a:spLocks noChangeArrowheads="1"/>
        </xdr:cNvSpPr>
      </xdr:nvSpPr>
      <xdr:spPr bwMode="auto">
        <a:xfrm>
          <a:off x="698182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54801" name="Text Box 4"/>
        <xdr:cNvSpPr txBox="1">
          <a:spLocks noChangeArrowheads="1"/>
        </xdr:cNvSpPr>
      </xdr:nvSpPr>
      <xdr:spPr bwMode="auto">
        <a:xfrm>
          <a:off x="6991350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54802" name="Text Box 4"/>
        <xdr:cNvSpPr txBox="1">
          <a:spLocks noChangeArrowheads="1"/>
        </xdr:cNvSpPr>
      </xdr:nvSpPr>
      <xdr:spPr bwMode="auto">
        <a:xfrm>
          <a:off x="698182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54803" name="Text Box 4"/>
        <xdr:cNvSpPr txBox="1">
          <a:spLocks noChangeArrowheads="1"/>
        </xdr:cNvSpPr>
      </xdr:nvSpPr>
      <xdr:spPr bwMode="auto">
        <a:xfrm>
          <a:off x="700087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54804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54805" name="Text Box 4"/>
        <xdr:cNvSpPr txBox="1">
          <a:spLocks noChangeArrowheads="1"/>
        </xdr:cNvSpPr>
      </xdr:nvSpPr>
      <xdr:spPr bwMode="auto">
        <a:xfrm>
          <a:off x="698182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54806" name="Text Box 4"/>
        <xdr:cNvSpPr txBox="1">
          <a:spLocks noChangeArrowheads="1"/>
        </xdr:cNvSpPr>
      </xdr:nvSpPr>
      <xdr:spPr bwMode="auto">
        <a:xfrm>
          <a:off x="6991350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54807" name="Text Box 4"/>
        <xdr:cNvSpPr txBox="1">
          <a:spLocks noChangeArrowheads="1"/>
        </xdr:cNvSpPr>
      </xdr:nvSpPr>
      <xdr:spPr bwMode="auto">
        <a:xfrm>
          <a:off x="698182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54808" name="Text Box 4"/>
        <xdr:cNvSpPr txBox="1">
          <a:spLocks noChangeArrowheads="1"/>
        </xdr:cNvSpPr>
      </xdr:nvSpPr>
      <xdr:spPr bwMode="auto">
        <a:xfrm>
          <a:off x="700087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54809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54810" name="Text Box 4"/>
        <xdr:cNvSpPr txBox="1">
          <a:spLocks noChangeArrowheads="1"/>
        </xdr:cNvSpPr>
      </xdr:nvSpPr>
      <xdr:spPr bwMode="auto">
        <a:xfrm>
          <a:off x="7000875" y="38957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54811" name="Text Box 4"/>
        <xdr:cNvSpPr txBox="1">
          <a:spLocks noChangeArrowheads="1"/>
        </xdr:cNvSpPr>
      </xdr:nvSpPr>
      <xdr:spPr bwMode="auto">
        <a:xfrm>
          <a:off x="6972300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54812" name="Text Box 4"/>
        <xdr:cNvSpPr txBox="1">
          <a:spLocks noChangeArrowheads="1"/>
        </xdr:cNvSpPr>
      </xdr:nvSpPr>
      <xdr:spPr bwMode="auto">
        <a:xfrm>
          <a:off x="6972300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85725</xdr:colOff>
      <xdr:row>18</xdr:row>
      <xdr:rowOff>133350</xdr:rowOff>
    </xdr:to>
    <xdr:sp macro="" textlink="">
      <xdr:nvSpPr>
        <xdr:cNvPr id="6554813" name="Text Box 4"/>
        <xdr:cNvSpPr txBox="1">
          <a:spLocks noChangeArrowheads="1"/>
        </xdr:cNvSpPr>
      </xdr:nvSpPr>
      <xdr:spPr bwMode="auto">
        <a:xfrm>
          <a:off x="6981825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6554814" name="Text Box 4"/>
        <xdr:cNvSpPr txBox="1">
          <a:spLocks noChangeArrowheads="1"/>
        </xdr:cNvSpPr>
      </xdr:nvSpPr>
      <xdr:spPr bwMode="auto">
        <a:xfrm>
          <a:off x="6991350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6554815" name="Text Box 4"/>
        <xdr:cNvSpPr txBox="1">
          <a:spLocks noChangeArrowheads="1"/>
        </xdr:cNvSpPr>
      </xdr:nvSpPr>
      <xdr:spPr bwMode="auto">
        <a:xfrm>
          <a:off x="6991350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54816" name="Text Box 4"/>
        <xdr:cNvSpPr txBox="1">
          <a:spLocks noChangeArrowheads="1"/>
        </xdr:cNvSpPr>
      </xdr:nvSpPr>
      <xdr:spPr bwMode="auto">
        <a:xfrm>
          <a:off x="6991350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54817" name="Text Box 4"/>
        <xdr:cNvSpPr txBox="1">
          <a:spLocks noChangeArrowheads="1"/>
        </xdr:cNvSpPr>
      </xdr:nvSpPr>
      <xdr:spPr bwMode="auto">
        <a:xfrm>
          <a:off x="6991350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54818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54819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54820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54821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54822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54823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54824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54825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54826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54827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54828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54829" name="Text Box 4"/>
        <xdr:cNvSpPr txBox="1">
          <a:spLocks noChangeArrowheads="1"/>
        </xdr:cNvSpPr>
      </xdr:nvSpPr>
      <xdr:spPr bwMode="auto">
        <a:xfrm>
          <a:off x="698182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142875</xdr:colOff>
      <xdr:row>18</xdr:row>
      <xdr:rowOff>133350</xdr:rowOff>
    </xdr:to>
    <xdr:sp macro="" textlink="">
      <xdr:nvSpPr>
        <xdr:cNvPr id="6554830" name="Text Box 4"/>
        <xdr:cNvSpPr txBox="1">
          <a:spLocks noChangeArrowheads="1"/>
        </xdr:cNvSpPr>
      </xdr:nvSpPr>
      <xdr:spPr bwMode="auto">
        <a:xfrm>
          <a:off x="6981825" y="3895725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54831" name="Text Box 4"/>
        <xdr:cNvSpPr txBox="1">
          <a:spLocks noChangeArrowheads="1"/>
        </xdr:cNvSpPr>
      </xdr:nvSpPr>
      <xdr:spPr bwMode="auto">
        <a:xfrm>
          <a:off x="698182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6554832" name="Text Box 4"/>
        <xdr:cNvSpPr txBox="1">
          <a:spLocks noChangeArrowheads="1"/>
        </xdr:cNvSpPr>
      </xdr:nvSpPr>
      <xdr:spPr bwMode="auto">
        <a:xfrm>
          <a:off x="6981825" y="389572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6554833" name="Text Box 4"/>
        <xdr:cNvSpPr txBox="1">
          <a:spLocks noChangeArrowheads="1"/>
        </xdr:cNvSpPr>
      </xdr:nvSpPr>
      <xdr:spPr bwMode="auto">
        <a:xfrm>
          <a:off x="6991350" y="389572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6554834" name="Text Box 4"/>
        <xdr:cNvSpPr txBox="1">
          <a:spLocks noChangeArrowheads="1"/>
        </xdr:cNvSpPr>
      </xdr:nvSpPr>
      <xdr:spPr bwMode="auto">
        <a:xfrm>
          <a:off x="6981825" y="389572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6554835" name="Text Box 4"/>
        <xdr:cNvSpPr txBox="1">
          <a:spLocks noChangeArrowheads="1"/>
        </xdr:cNvSpPr>
      </xdr:nvSpPr>
      <xdr:spPr bwMode="auto">
        <a:xfrm>
          <a:off x="7000875" y="3895725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6554836" name="Text Box 4"/>
        <xdr:cNvSpPr txBox="1">
          <a:spLocks noChangeArrowheads="1"/>
        </xdr:cNvSpPr>
      </xdr:nvSpPr>
      <xdr:spPr bwMode="auto">
        <a:xfrm>
          <a:off x="6981825" y="38957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6554837" name="Text Box 4"/>
        <xdr:cNvSpPr txBox="1">
          <a:spLocks noChangeArrowheads="1"/>
        </xdr:cNvSpPr>
      </xdr:nvSpPr>
      <xdr:spPr bwMode="auto">
        <a:xfrm>
          <a:off x="6981825" y="389572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6554838" name="Text Box 4"/>
        <xdr:cNvSpPr txBox="1">
          <a:spLocks noChangeArrowheads="1"/>
        </xdr:cNvSpPr>
      </xdr:nvSpPr>
      <xdr:spPr bwMode="auto">
        <a:xfrm>
          <a:off x="6991350" y="389572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6554839" name="Text Box 4"/>
        <xdr:cNvSpPr txBox="1">
          <a:spLocks noChangeArrowheads="1"/>
        </xdr:cNvSpPr>
      </xdr:nvSpPr>
      <xdr:spPr bwMode="auto">
        <a:xfrm>
          <a:off x="6981825" y="389572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6554840" name="Text Box 4"/>
        <xdr:cNvSpPr txBox="1">
          <a:spLocks noChangeArrowheads="1"/>
        </xdr:cNvSpPr>
      </xdr:nvSpPr>
      <xdr:spPr bwMode="auto">
        <a:xfrm>
          <a:off x="7000875" y="3895725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6554841" name="Text Box 4"/>
        <xdr:cNvSpPr txBox="1">
          <a:spLocks noChangeArrowheads="1"/>
        </xdr:cNvSpPr>
      </xdr:nvSpPr>
      <xdr:spPr bwMode="auto">
        <a:xfrm>
          <a:off x="6981825" y="38957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54842" name="Text Box 4"/>
        <xdr:cNvSpPr txBox="1">
          <a:spLocks noChangeArrowheads="1"/>
        </xdr:cNvSpPr>
      </xdr:nvSpPr>
      <xdr:spPr bwMode="auto">
        <a:xfrm>
          <a:off x="70008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54843" name="Text Box 4"/>
        <xdr:cNvSpPr txBox="1">
          <a:spLocks noChangeArrowheads="1"/>
        </xdr:cNvSpPr>
      </xdr:nvSpPr>
      <xdr:spPr bwMode="auto">
        <a:xfrm>
          <a:off x="6972300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54844" name="Text Box 4"/>
        <xdr:cNvSpPr txBox="1">
          <a:spLocks noChangeArrowheads="1"/>
        </xdr:cNvSpPr>
      </xdr:nvSpPr>
      <xdr:spPr bwMode="auto">
        <a:xfrm>
          <a:off x="6972300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6554845" name="Text Box 4"/>
        <xdr:cNvSpPr txBox="1">
          <a:spLocks noChangeArrowheads="1"/>
        </xdr:cNvSpPr>
      </xdr:nvSpPr>
      <xdr:spPr bwMode="auto">
        <a:xfrm>
          <a:off x="69818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533400</xdr:colOff>
      <xdr:row>17</xdr:row>
      <xdr:rowOff>133350</xdr:rowOff>
    </xdr:to>
    <xdr:sp macro="" textlink="">
      <xdr:nvSpPr>
        <xdr:cNvPr id="6554846" name="Text Box 4"/>
        <xdr:cNvSpPr txBox="1">
          <a:spLocks noChangeArrowheads="1"/>
        </xdr:cNvSpPr>
      </xdr:nvSpPr>
      <xdr:spPr bwMode="auto">
        <a:xfrm>
          <a:off x="6991350" y="3705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533400</xdr:colOff>
      <xdr:row>17</xdr:row>
      <xdr:rowOff>133350</xdr:rowOff>
    </xdr:to>
    <xdr:sp macro="" textlink="">
      <xdr:nvSpPr>
        <xdr:cNvPr id="6554847" name="Text Box 4"/>
        <xdr:cNvSpPr txBox="1">
          <a:spLocks noChangeArrowheads="1"/>
        </xdr:cNvSpPr>
      </xdr:nvSpPr>
      <xdr:spPr bwMode="auto">
        <a:xfrm>
          <a:off x="6991350" y="3705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6554848" name="Text Box 4"/>
        <xdr:cNvSpPr txBox="1">
          <a:spLocks noChangeArrowheads="1"/>
        </xdr:cNvSpPr>
      </xdr:nvSpPr>
      <xdr:spPr bwMode="auto">
        <a:xfrm>
          <a:off x="6991350" y="3895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6554849" name="Text Box 4"/>
        <xdr:cNvSpPr txBox="1">
          <a:spLocks noChangeArrowheads="1"/>
        </xdr:cNvSpPr>
      </xdr:nvSpPr>
      <xdr:spPr bwMode="auto">
        <a:xfrm>
          <a:off x="6991350" y="3895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54850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54851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54852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54853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54854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54855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54856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54857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54858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54859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571500</xdr:colOff>
      <xdr:row>18</xdr:row>
      <xdr:rowOff>133350</xdr:rowOff>
    </xdr:to>
    <xdr:sp macro="" textlink="">
      <xdr:nvSpPr>
        <xdr:cNvPr id="6554860" name="Text Box 4"/>
        <xdr:cNvSpPr txBox="1">
          <a:spLocks noChangeArrowheads="1"/>
        </xdr:cNvSpPr>
      </xdr:nvSpPr>
      <xdr:spPr bwMode="auto">
        <a:xfrm>
          <a:off x="6981825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54861" name="Text Box 4"/>
        <xdr:cNvSpPr txBox="1">
          <a:spLocks noChangeArrowheads="1"/>
        </xdr:cNvSpPr>
      </xdr:nvSpPr>
      <xdr:spPr bwMode="auto">
        <a:xfrm>
          <a:off x="69818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54862" name="Text Box 4"/>
        <xdr:cNvSpPr txBox="1">
          <a:spLocks noChangeArrowheads="1"/>
        </xdr:cNvSpPr>
      </xdr:nvSpPr>
      <xdr:spPr bwMode="auto">
        <a:xfrm>
          <a:off x="69818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54863" name="Text Box 4"/>
        <xdr:cNvSpPr txBox="1">
          <a:spLocks noChangeArrowheads="1"/>
        </xdr:cNvSpPr>
      </xdr:nvSpPr>
      <xdr:spPr bwMode="auto">
        <a:xfrm>
          <a:off x="69818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6554864" name="Text Box 4"/>
        <xdr:cNvSpPr txBox="1">
          <a:spLocks noChangeArrowheads="1"/>
        </xdr:cNvSpPr>
      </xdr:nvSpPr>
      <xdr:spPr bwMode="auto">
        <a:xfrm>
          <a:off x="6981825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54865" name="Text Box 4"/>
        <xdr:cNvSpPr txBox="1">
          <a:spLocks noChangeArrowheads="1"/>
        </xdr:cNvSpPr>
      </xdr:nvSpPr>
      <xdr:spPr bwMode="auto">
        <a:xfrm>
          <a:off x="6991350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6554866" name="Text Box 4"/>
        <xdr:cNvSpPr txBox="1">
          <a:spLocks noChangeArrowheads="1"/>
        </xdr:cNvSpPr>
      </xdr:nvSpPr>
      <xdr:spPr bwMode="auto">
        <a:xfrm>
          <a:off x="6981825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54867" name="Text Box 4"/>
        <xdr:cNvSpPr txBox="1">
          <a:spLocks noChangeArrowheads="1"/>
        </xdr:cNvSpPr>
      </xdr:nvSpPr>
      <xdr:spPr bwMode="auto">
        <a:xfrm>
          <a:off x="700087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54868" name="Text Box 4"/>
        <xdr:cNvSpPr txBox="1">
          <a:spLocks noChangeArrowheads="1"/>
        </xdr:cNvSpPr>
      </xdr:nvSpPr>
      <xdr:spPr bwMode="auto">
        <a:xfrm>
          <a:off x="6981825" y="38957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6554869" name="Text Box 4"/>
        <xdr:cNvSpPr txBox="1">
          <a:spLocks noChangeArrowheads="1"/>
        </xdr:cNvSpPr>
      </xdr:nvSpPr>
      <xdr:spPr bwMode="auto">
        <a:xfrm>
          <a:off x="6981825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54870" name="Text Box 4"/>
        <xdr:cNvSpPr txBox="1">
          <a:spLocks noChangeArrowheads="1"/>
        </xdr:cNvSpPr>
      </xdr:nvSpPr>
      <xdr:spPr bwMode="auto">
        <a:xfrm>
          <a:off x="6991350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6554871" name="Text Box 4"/>
        <xdr:cNvSpPr txBox="1">
          <a:spLocks noChangeArrowheads="1"/>
        </xdr:cNvSpPr>
      </xdr:nvSpPr>
      <xdr:spPr bwMode="auto">
        <a:xfrm>
          <a:off x="6981825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54872" name="Text Box 4"/>
        <xdr:cNvSpPr txBox="1">
          <a:spLocks noChangeArrowheads="1"/>
        </xdr:cNvSpPr>
      </xdr:nvSpPr>
      <xdr:spPr bwMode="auto">
        <a:xfrm>
          <a:off x="700087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54873" name="Text Box 4"/>
        <xdr:cNvSpPr txBox="1">
          <a:spLocks noChangeArrowheads="1"/>
        </xdr:cNvSpPr>
      </xdr:nvSpPr>
      <xdr:spPr bwMode="auto">
        <a:xfrm>
          <a:off x="6981825" y="38957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54874" name="Text Box 4"/>
        <xdr:cNvSpPr txBox="1">
          <a:spLocks noChangeArrowheads="1"/>
        </xdr:cNvSpPr>
      </xdr:nvSpPr>
      <xdr:spPr bwMode="auto">
        <a:xfrm>
          <a:off x="7000875" y="3895725"/>
          <a:ext cx="66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54875" name="Text Box 4"/>
        <xdr:cNvSpPr txBox="1">
          <a:spLocks noChangeArrowheads="1"/>
        </xdr:cNvSpPr>
      </xdr:nvSpPr>
      <xdr:spPr bwMode="auto">
        <a:xfrm>
          <a:off x="69723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54876" name="Text Box 4"/>
        <xdr:cNvSpPr txBox="1">
          <a:spLocks noChangeArrowheads="1"/>
        </xdr:cNvSpPr>
      </xdr:nvSpPr>
      <xdr:spPr bwMode="auto">
        <a:xfrm>
          <a:off x="69723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552450</xdr:colOff>
      <xdr:row>18</xdr:row>
      <xdr:rowOff>133350</xdr:rowOff>
    </xdr:to>
    <xdr:sp macro="" textlink="">
      <xdr:nvSpPr>
        <xdr:cNvPr id="6554877" name="Text Box 4"/>
        <xdr:cNvSpPr txBox="1">
          <a:spLocks noChangeArrowheads="1"/>
        </xdr:cNvSpPr>
      </xdr:nvSpPr>
      <xdr:spPr bwMode="auto">
        <a:xfrm>
          <a:off x="6981825" y="3895725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6554878" name="Text Box 4"/>
        <xdr:cNvSpPr txBox="1">
          <a:spLocks noChangeArrowheads="1"/>
        </xdr:cNvSpPr>
      </xdr:nvSpPr>
      <xdr:spPr bwMode="auto">
        <a:xfrm>
          <a:off x="6991350" y="3895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6554879" name="Text Box 4"/>
        <xdr:cNvSpPr txBox="1">
          <a:spLocks noChangeArrowheads="1"/>
        </xdr:cNvSpPr>
      </xdr:nvSpPr>
      <xdr:spPr bwMode="auto">
        <a:xfrm>
          <a:off x="6991350" y="3895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533400</xdr:colOff>
      <xdr:row>19</xdr:row>
      <xdr:rowOff>133350</xdr:rowOff>
    </xdr:to>
    <xdr:sp macro="" textlink="">
      <xdr:nvSpPr>
        <xdr:cNvPr id="6554880" name="Text Box 4"/>
        <xdr:cNvSpPr txBox="1">
          <a:spLocks noChangeArrowheads="1"/>
        </xdr:cNvSpPr>
      </xdr:nvSpPr>
      <xdr:spPr bwMode="auto">
        <a:xfrm>
          <a:off x="6991350" y="4086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533400</xdr:colOff>
      <xdr:row>19</xdr:row>
      <xdr:rowOff>133350</xdr:rowOff>
    </xdr:to>
    <xdr:sp macro="" textlink="">
      <xdr:nvSpPr>
        <xdr:cNvPr id="6554881" name="Text Box 4"/>
        <xdr:cNvSpPr txBox="1">
          <a:spLocks noChangeArrowheads="1"/>
        </xdr:cNvSpPr>
      </xdr:nvSpPr>
      <xdr:spPr bwMode="auto">
        <a:xfrm>
          <a:off x="6991350" y="4086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54882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54883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54884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54885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54886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54887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54888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54889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54890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54891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571500</xdr:colOff>
      <xdr:row>19</xdr:row>
      <xdr:rowOff>133350</xdr:rowOff>
    </xdr:to>
    <xdr:sp macro="" textlink="">
      <xdr:nvSpPr>
        <xdr:cNvPr id="6554892" name="Text Box 4"/>
        <xdr:cNvSpPr txBox="1">
          <a:spLocks noChangeArrowheads="1"/>
        </xdr:cNvSpPr>
      </xdr:nvSpPr>
      <xdr:spPr bwMode="auto">
        <a:xfrm>
          <a:off x="6981825" y="4086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54893" name="Text Box 4"/>
        <xdr:cNvSpPr txBox="1">
          <a:spLocks noChangeArrowheads="1"/>
        </xdr:cNvSpPr>
      </xdr:nvSpPr>
      <xdr:spPr bwMode="auto">
        <a:xfrm>
          <a:off x="698182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28575</xdr:colOff>
      <xdr:row>19</xdr:row>
      <xdr:rowOff>133350</xdr:rowOff>
    </xdr:to>
    <xdr:sp macro="" textlink="">
      <xdr:nvSpPr>
        <xdr:cNvPr id="6554894" name="Text Box 4"/>
        <xdr:cNvSpPr txBox="1">
          <a:spLocks noChangeArrowheads="1"/>
        </xdr:cNvSpPr>
      </xdr:nvSpPr>
      <xdr:spPr bwMode="auto">
        <a:xfrm>
          <a:off x="698182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54895" name="Text Box 4"/>
        <xdr:cNvSpPr txBox="1">
          <a:spLocks noChangeArrowheads="1"/>
        </xdr:cNvSpPr>
      </xdr:nvSpPr>
      <xdr:spPr bwMode="auto">
        <a:xfrm>
          <a:off x="698182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6554896" name="Text Box 4"/>
        <xdr:cNvSpPr txBox="1">
          <a:spLocks noChangeArrowheads="1"/>
        </xdr:cNvSpPr>
      </xdr:nvSpPr>
      <xdr:spPr bwMode="auto">
        <a:xfrm>
          <a:off x="6981825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54897" name="Text Box 4"/>
        <xdr:cNvSpPr txBox="1">
          <a:spLocks noChangeArrowheads="1"/>
        </xdr:cNvSpPr>
      </xdr:nvSpPr>
      <xdr:spPr bwMode="auto">
        <a:xfrm>
          <a:off x="6991350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6554898" name="Text Box 4"/>
        <xdr:cNvSpPr txBox="1">
          <a:spLocks noChangeArrowheads="1"/>
        </xdr:cNvSpPr>
      </xdr:nvSpPr>
      <xdr:spPr bwMode="auto">
        <a:xfrm>
          <a:off x="6981825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54899" name="Text Box 4"/>
        <xdr:cNvSpPr txBox="1">
          <a:spLocks noChangeArrowheads="1"/>
        </xdr:cNvSpPr>
      </xdr:nvSpPr>
      <xdr:spPr bwMode="auto">
        <a:xfrm>
          <a:off x="700087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54900" name="Text Box 4"/>
        <xdr:cNvSpPr txBox="1">
          <a:spLocks noChangeArrowheads="1"/>
        </xdr:cNvSpPr>
      </xdr:nvSpPr>
      <xdr:spPr bwMode="auto">
        <a:xfrm>
          <a:off x="698182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6554901" name="Text Box 4"/>
        <xdr:cNvSpPr txBox="1">
          <a:spLocks noChangeArrowheads="1"/>
        </xdr:cNvSpPr>
      </xdr:nvSpPr>
      <xdr:spPr bwMode="auto">
        <a:xfrm>
          <a:off x="6981825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54902" name="Text Box 4"/>
        <xdr:cNvSpPr txBox="1">
          <a:spLocks noChangeArrowheads="1"/>
        </xdr:cNvSpPr>
      </xdr:nvSpPr>
      <xdr:spPr bwMode="auto">
        <a:xfrm>
          <a:off x="6991350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6554903" name="Text Box 4"/>
        <xdr:cNvSpPr txBox="1">
          <a:spLocks noChangeArrowheads="1"/>
        </xdr:cNvSpPr>
      </xdr:nvSpPr>
      <xdr:spPr bwMode="auto">
        <a:xfrm>
          <a:off x="6981825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54904" name="Text Box 4"/>
        <xdr:cNvSpPr txBox="1">
          <a:spLocks noChangeArrowheads="1"/>
        </xdr:cNvSpPr>
      </xdr:nvSpPr>
      <xdr:spPr bwMode="auto">
        <a:xfrm>
          <a:off x="700087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54905" name="Text Box 4"/>
        <xdr:cNvSpPr txBox="1">
          <a:spLocks noChangeArrowheads="1"/>
        </xdr:cNvSpPr>
      </xdr:nvSpPr>
      <xdr:spPr bwMode="auto">
        <a:xfrm>
          <a:off x="698182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54906" name="Text Box 4"/>
        <xdr:cNvSpPr txBox="1">
          <a:spLocks noChangeArrowheads="1"/>
        </xdr:cNvSpPr>
      </xdr:nvSpPr>
      <xdr:spPr bwMode="auto">
        <a:xfrm>
          <a:off x="7000875" y="4086225"/>
          <a:ext cx="66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54907" name="Text Box 4"/>
        <xdr:cNvSpPr txBox="1">
          <a:spLocks noChangeArrowheads="1"/>
        </xdr:cNvSpPr>
      </xdr:nvSpPr>
      <xdr:spPr bwMode="auto">
        <a:xfrm>
          <a:off x="6972300" y="4086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54908" name="Text Box 4"/>
        <xdr:cNvSpPr txBox="1">
          <a:spLocks noChangeArrowheads="1"/>
        </xdr:cNvSpPr>
      </xdr:nvSpPr>
      <xdr:spPr bwMode="auto">
        <a:xfrm>
          <a:off x="6972300" y="4086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552450</xdr:colOff>
      <xdr:row>19</xdr:row>
      <xdr:rowOff>133350</xdr:rowOff>
    </xdr:to>
    <xdr:sp macro="" textlink="">
      <xdr:nvSpPr>
        <xdr:cNvPr id="6554909" name="Text Box 4"/>
        <xdr:cNvSpPr txBox="1">
          <a:spLocks noChangeArrowheads="1"/>
        </xdr:cNvSpPr>
      </xdr:nvSpPr>
      <xdr:spPr bwMode="auto">
        <a:xfrm>
          <a:off x="6981825" y="4086225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54910" name="Text Box 15"/>
        <xdr:cNvSpPr txBox="1">
          <a:spLocks noChangeArrowheads="1"/>
        </xdr:cNvSpPr>
      </xdr:nvSpPr>
      <xdr:spPr bwMode="auto">
        <a:xfrm>
          <a:off x="7000875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54911" name="Text Box 15"/>
        <xdr:cNvSpPr txBox="1">
          <a:spLocks noChangeArrowheads="1"/>
        </xdr:cNvSpPr>
      </xdr:nvSpPr>
      <xdr:spPr bwMode="auto">
        <a:xfrm>
          <a:off x="7019925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66675</xdr:colOff>
      <xdr:row>19</xdr:row>
      <xdr:rowOff>133350</xdr:rowOff>
    </xdr:to>
    <xdr:sp macro="" textlink="">
      <xdr:nvSpPr>
        <xdr:cNvPr id="6554912" name="Text Box 15"/>
        <xdr:cNvSpPr txBox="1">
          <a:spLocks noChangeArrowheads="1"/>
        </xdr:cNvSpPr>
      </xdr:nvSpPr>
      <xdr:spPr bwMode="auto">
        <a:xfrm>
          <a:off x="6991350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66675</xdr:colOff>
      <xdr:row>19</xdr:row>
      <xdr:rowOff>133350</xdr:rowOff>
    </xdr:to>
    <xdr:sp macro="" textlink="">
      <xdr:nvSpPr>
        <xdr:cNvPr id="6554913" name="Text Box 15"/>
        <xdr:cNvSpPr txBox="1">
          <a:spLocks noChangeArrowheads="1"/>
        </xdr:cNvSpPr>
      </xdr:nvSpPr>
      <xdr:spPr bwMode="auto">
        <a:xfrm>
          <a:off x="6991350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85725</xdr:colOff>
      <xdr:row>19</xdr:row>
      <xdr:rowOff>133350</xdr:rowOff>
    </xdr:to>
    <xdr:sp macro="" textlink="">
      <xdr:nvSpPr>
        <xdr:cNvPr id="6554914" name="Text Box 15"/>
        <xdr:cNvSpPr txBox="1">
          <a:spLocks noChangeArrowheads="1"/>
        </xdr:cNvSpPr>
      </xdr:nvSpPr>
      <xdr:spPr bwMode="auto">
        <a:xfrm>
          <a:off x="701992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54915" name="Text Box 15"/>
        <xdr:cNvSpPr txBox="1">
          <a:spLocks noChangeArrowheads="1"/>
        </xdr:cNvSpPr>
      </xdr:nvSpPr>
      <xdr:spPr bwMode="auto">
        <a:xfrm>
          <a:off x="6991350" y="4086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54916" name="Text Box 15"/>
        <xdr:cNvSpPr txBox="1">
          <a:spLocks noChangeArrowheads="1"/>
        </xdr:cNvSpPr>
      </xdr:nvSpPr>
      <xdr:spPr bwMode="auto">
        <a:xfrm>
          <a:off x="6991350" y="4086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554917" name="Text Box 15"/>
        <xdr:cNvSpPr txBox="1">
          <a:spLocks noChangeArrowheads="1"/>
        </xdr:cNvSpPr>
      </xdr:nvSpPr>
      <xdr:spPr bwMode="auto">
        <a:xfrm>
          <a:off x="6981825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554918" name="Text Box 15"/>
        <xdr:cNvSpPr txBox="1">
          <a:spLocks noChangeArrowheads="1"/>
        </xdr:cNvSpPr>
      </xdr:nvSpPr>
      <xdr:spPr bwMode="auto">
        <a:xfrm>
          <a:off x="6981825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554919" name="Text Box 15"/>
        <xdr:cNvSpPr txBox="1">
          <a:spLocks noChangeArrowheads="1"/>
        </xdr:cNvSpPr>
      </xdr:nvSpPr>
      <xdr:spPr bwMode="auto">
        <a:xfrm>
          <a:off x="6981825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85725</xdr:colOff>
      <xdr:row>19</xdr:row>
      <xdr:rowOff>133350</xdr:rowOff>
    </xdr:to>
    <xdr:sp macro="" textlink="">
      <xdr:nvSpPr>
        <xdr:cNvPr id="6554920" name="Text Box 15"/>
        <xdr:cNvSpPr txBox="1">
          <a:spLocks noChangeArrowheads="1"/>
        </xdr:cNvSpPr>
      </xdr:nvSpPr>
      <xdr:spPr bwMode="auto">
        <a:xfrm>
          <a:off x="701992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54921" name="Text Box 15"/>
        <xdr:cNvSpPr txBox="1">
          <a:spLocks noChangeArrowheads="1"/>
        </xdr:cNvSpPr>
      </xdr:nvSpPr>
      <xdr:spPr bwMode="auto">
        <a:xfrm>
          <a:off x="6991350" y="4086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54922" name="Text Box 15"/>
        <xdr:cNvSpPr txBox="1">
          <a:spLocks noChangeArrowheads="1"/>
        </xdr:cNvSpPr>
      </xdr:nvSpPr>
      <xdr:spPr bwMode="auto">
        <a:xfrm>
          <a:off x="6991350" y="4086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554923" name="Text Box 15"/>
        <xdr:cNvSpPr txBox="1">
          <a:spLocks noChangeArrowheads="1"/>
        </xdr:cNvSpPr>
      </xdr:nvSpPr>
      <xdr:spPr bwMode="auto">
        <a:xfrm>
          <a:off x="6981825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554924" name="Text Box 15"/>
        <xdr:cNvSpPr txBox="1">
          <a:spLocks noChangeArrowheads="1"/>
        </xdr:cNvSpPr>
      </xdr:nvSpPr>
      <xdr:spPr bwMode="auto">
        <a:xfrm>
          <a:off x="6981825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554925" name="Text Box 15"/>
        <xdr:cNvSpPr txBox="1">
          <a:spLocks noChangeArrowheads="1"/>
        </xdr:cNvSpPr>
      </xdr:nvSpPr>
      <xdr:spPr bwMode="auto">
        <a:xfrm>
          <a:off x="6981825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54926" name="Text Box 15"/>
        <xdr:cNvSpPr txBox="1">
          <a:spLocks noChangeArrowheads="1"/>
        </xdr:cNvSpPr>
      </xdr:nvSpPr>
      <xdr:spPr bwMode="auto">
        <a:xfrm>
          <a:off x="698182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54927" name="Text Box 15"/>
        <xdr:cNvSpPr txBox="1">
          <a:spLocks noChangeArrowheads="1"/>
        </xdr:cNvSpPr>
      </xdr:nvSpPr>
      <xdr:spPr bwMode="auto">
        <a:xfrm>
          <a:off x="698182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54928" name="Text Box 15"/>
        <xdr:cNvSpPr txBox="1">
          <a:spLocks noChangeArrowheads="1"/>
        </xdr:cNvSpPr>
      </xdr:nvSpPr>
      <xdr:spPr bwMode="auto">
        <a:xfrm>
          <a:off x="698182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54929" name="Text Box 15"/>
        <xdr:cNvSpPr txBox="1">
          <a:spLocks noChangeArrowheads="1"/>
        </xdr:cNvSpPr>
      </xdr:nvSpPr>
      <xdr:spPr bwMode="auto">
        <a:xfrm>
          <a:off x="698182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54930" name="Text Box 4"/>
        <xdr:cNvSpPr txBox="1">
          <a:spLocks noChangeArrowheads="1"/>
        </xdr:cNvSpPr>
      </xdr:nvSpPr>
      <xdr:spPr bwMode="auto">
        <a:xfrm>
          <a:off x="6991350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54931" name="Text Box 4"/>
        <xdr:cNvSpPr txBox="1">
          <a:spLocks noChangeArrowheads="1"/>
        </xdr:cNvSpPr>
      </xdr:nvSpPr>
      <xdr:spPr bwMode="auto">
        <a:xfrm>
          <a:off x="6991350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54932" name="Text Box 4"/>
        <xdr:cNvSpPr txBox="1">
          <a:spLocks noChangeArrowheads="1"/>
        </xdr:cNvSpPr>
      </xdr:nvSpPr>
      <xdr:spPr bwMode="auto">
        <a:xfrm>
          <a:off x="6991350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54933" name="Text Box 4"/>
        <xdr:cNvSpPr txBox="1">
          <a:spLocks noChangeArrowheads="1"/>
        </xdr:cNvSpPr>
      </xdr:nvSpPr>
      <xdr:spPr bwMode="auto">
        <a:xfrm>
          <a:off x="6991350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54934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54935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54936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54937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54938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54939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54940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54941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54942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54943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85725</xdr:colOff>
      <xdr:row>19</xdr:row>
      <xdr:rowOff>133350</xdr:rowOff>
    </xdr:to>
    <xdr:sp macro="" textlink="">
      <xdr:nvSpPr>
        <xdr:cNvPr id="6554944" name="Text Box 4"/>
        <xdr:cNvSpPr txBox="1">
          <a:spLocks noChangeArrowheads="1"/>
        </xdr:cNvSpPr>
      </xdr:nvSpPr>
      <xdr:spPr bwMode="auto">
        <a:xfrm>
          <a:off x="6981825" y="4086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54945" name="Text Box 4"/>
        <xdr:cNvSpPr txBox="1">
          <a:spLocks noChangeArrowheads="1"/>
        </xdr:cNvSpPr>
      </xdr:nvSpPr>
      <xdr:spPr bwMode="auto">
        <a:xfrm>
          <a:off x="698182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95250</xdr:colOff>
      <xdr:row>19</xdr:row>
      <xdr:rowOff>133350</xdr:rowOff>
    </xdr:to>
    <xdr:sp macro="" textlink="">
      <xdr:nvSpPr>
        <xdr:cNvPr id="6554946" name="Text Box 4"/>
        <xdr:cNvSpPr txBox="1">
          <a:spLocks noChangeArrowheads="1"/>
        </xdr:cNvSpPr>
      </xdr:nvSpPr>
      <xdr:spPr bwMode="auto">
        <a:xfrm>
          <a:off x="698182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54947" name="Text Box 4"/>
        <xdr:cNvSpPr txBox="1">
          <a:spLocks noChangeArrowheads="1"/>
        </xdr:cNvSpPr>
      </xdr:nvSpPr>
      <xdr:spPr bwMode="auto">
        <a:xfrm>
          <a:off x="698182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6554948" name="Text Box 4"/>
        <xdr:cNvSpPr txBox="1">
          <a:spLocks noChangeArrowheads="1"/>
        </xdr:cNvSpPr>
      </xdr:nvSpPr>
      <xdr:spPr bwMode="auto">
        <a:xfrm>
          <a:off x="6981825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554949" name="Text Box 4"/>
        <xdr:cNvSpPr txBox="1">
          <a:spLocks noChangeArrowheads="1"/>
        </xdr:cNvSpPr>
      </xdr:nvSpPr>
      <xdr:spPr bwMode="auto">
        <a:xfrm>
          <a:off x="6991350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6554950" name="Text Box 4"/>
        <xdr:cNvSpPr txBox="1">
          <a:spLocks noChangeArrowheads="1"/>
        </xdr:cNvSpPr>
      </xdr:nvSpPr>
      <xdr:spPr bwMode="auto">
        <a:xfrm>
          <a:off x="6981825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554951" name="Text Box 4"/>
        <xdr:cNvSpPr txBox="1">
          <a:spLocks noChangeArrowheads="1"/>
        </xdr:cNvSpPr>
      </xdr:nvSpPr>
      <xdr:spPr bwMode="auto">
        <a:xfrm>
          <a:off x="700087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554952" name="Text Box 4"/>
        <xdr:cNvSpPr txBox="1">
          <a:spLocks noChangeArrowheads="1"/>
        </xdr:cNvSpPr>
      </xdr:nvSpPr>
      <xdr:spPr bwMode="auto">
        <a:xfrm>
          <a:off x="6981825" y="4086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6554953" name="Text Box 4"/>
        <xdr:cNvSpPr txBox="1">
          <a:spLocks noChangeArrowheads="1"/>
        </xdr:cNvSpPr>
      </xdr:nvSpPr>
      <xdr:spPr bwMode="auto">
        <a:xfrm>
          <a:off x="6981825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554954" name="Text Box 4"/>
        <xdr:cNvSpPr txBox="1">
          <a:spLocks noChangeArrowheads="1"/>
        </xdr:cNvSpPr>
      </xdr:nvSpPr>
      <xdr:spPr bwMode="auto">
        <a:xfrm>
          <a:off x="6991350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6554955" name="Text Box 4"/>
        <xdr:cNvSpPr txBox="1">
          <a:spLocks noChangeArrowheads="1"/>
        </xdr:cNvSpPr>
      </xdr:nvSpPr>
      <xdr:spPr bwMode="auto">
        <a:xfrm>
          <a:off x="6981825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554956" name="Text Box 4"/>
        <xdr:cNvSpPr txBox="1">
          <a:spLocks noChangeArrowheads="1"/>
        </xdr:cNvSpPr>
      </xdr:nvSpPr>
      <xdr:spPr bwMode="auto">
        <a:xfrm>
          <a:off x="700087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554957" name="Text Box 4"/>
        <xdr:cNvSpPr txBox="1">
          <a:spLocks noChangeArrowheads="1"/>
        </xdr:cNvSpPr>
      </xdr:nvSpPr>
      <xdr:spPr bwMode="auto">
        <a:xfrm>
          <a:off x="6981825" y="4086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54958" name="Text Box 4"/>
        <xdr:cNvSpPr txBox="1">
          <a:spLocks noChangeArrowheads="1"/>
        </xdr:cNvSpPr>
      </xdr:nvSpPr>
      <xdr:spPr bwMode="auto">
        <a:xfrm>
          <a:off x="7000875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54959" name="Text Box 4"/>
        <xdr:cNvSpPr txBox="1">
          <a:spLocks noChangeArrowheads="1"/>
        </xdr:cNvSpPr>
      </xdr:nvSpPr>
      <xdr:spPr bwMode="auto">
        <a:xfrm>
          <a:off x="6972300" y="4086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54960" name="Text Box 4"/>
        <xdr:cNvSpPr txBox="1">
          <a:spLocks noChangeArrowheads="1"/>
        </xdr:cNvSpPr>
      </xdr:nvSpPr>
      <xdr:spPr bwMode="auto">
        <a:xfrm>
          <a:off x="6972300" y="4086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66675</xdr:colOff>
      <xdr:row>19</xdr:row>
      <xdr:rowOff>133350</xdr:rowOff>
    </xdr:to>
    <xdr:sp macro="" textlink="">
      <xdr:nvSpPr>
        <xdr:cNvPr id="6554961" name="Text Box 4"/>
        <xdr:cNvSpPr txBox="1">
          <a:spLocks noChangeArrowheads="1"/>
        </xdr:cNvSpPr>
      </xdr:nvSpPr>
      <xdr:spPr bwMode="auto">
        <a:xfrm>
          <a:off x="6981825" y="4086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554962" name="Text Box 15"/>
        <xdr:cNvSpPr txBox="1">
          <a:spLocks noChangeArrowheads="1"/>
        </xdr:cNvSpPr>
      </xdr:nvSpPr>
      <xdr:spPr bwMode="auto">
        <a:xfrm>
          <a:off x="7000875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554963" name="Text Box 15"/>
        <xdr:cNvSpPr txBox="1">
          <a:spLocks noChangeArrowheads="1"/>
        </xdr:cNvSpPr>
      </xdr:nvSpPr>
      <xdr:spPr bwMode="auto">
        <a:xfrm>
          <a:off x="7019925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133350</xdr:colOff>
      <xdr:row>19</xdr:row>
      <xdr:rowOff>133350</xdr:rowOff>
    </xdr:to>
    <xdr:sp macro="" textlink="">
      <xdr:nvSpPr>
        <xdr:cNvPr id="6554964" name="Text Box 15"/>
        <xdr:cNvSpPr txBox="1">
          <a:spLocks noChangeArrowheads="1"/>
        </xdr:cNvSpPr>
      </xdr:nvSpPr>
      <xdr:spPr bwMode="auto">
        <a:xfrm>
          <a:off x="6991350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133350</xdr:colOff>
      <xdr:row>19</xdr:row>
      <xdr:rowOff>133350</xdr:rowOff>
    </xdr:to>
    <xdr:sp macro="" textlink="">
      <xdr:nvSpPr>
        <xdr:cNvPr id="6554965" name="Text Box 15"/>
        <xdr:cNvSpPr txBox="1">
          <a:spLocks noChangeArrowheads="1"/>
        </xdr:cNvSpPr>
      </xdr:nvSpPr>
      <xdr:spPr bwMode="auto">
        <a:xfrm>
          <a:off x="6991350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152400</xdr:colOff>
      <xdr:row>19</xdr:row>
      <xdr:rowOff>133350</xdr:rowOff>
    </xdr:to>
    <xdr:sp macro="" textlink="">
      <xdr:nvSpPr>
        <xdr:cNvPr id="6554966" name="Text Box 15"/>
        <xdr:cNvSpPr txBox="1">
          <a:spLocks noChangeArrowheads="1"/>
        </xdr:cNvSpPr>
      </xdr:nvSpPr>
      <xdr:spPr bwMode="auto">
        <a:xfrm>
          <a:off x="7019925" y="4086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554967" name="Text Box 15"/>
        <xdr:cNvSpPr txBox="1">
          <a:spLocks noChangeArrowheads="1"/>
        </xdr:cNvSpPr>
      </xdr:nvSpPr>
      <xdr:spPr bwMode="auto">
        <a:xfrm>
          <a:off x="6991350" y="4086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554968" name="Text Box 15"/>
        <xdr:cNvSpPr txBox="1">
          <a:spLocks noChangeArrowheads="1"/>
        </xdr:cNvSpPr>
      </xdr:nvSpPr>
      <xdr:spPr bwMode="auto">
        <a:xfrm>
          <a:off x="6991350" y="4086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554969" name="Text Box 15"/>
        <xdr:cNvSpPr txBox="1">
          <a:spLocks noChangeArrowheads="1"/>
        </xdr:cNvSpPr>
      </xdr:nvSpPr>
      <xdr:spPr bwMode="auto">
        <a:xfrm>
          <a:off x="6981825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554970" name="Text Box 15"/>
        <xdr:cNvSpPr txBox="1">
          <a:spLocks noChangeArrowheads="1"/>
        </xdr:cNvSpPr>
      </xdr:nvSpPr>
      <xdr:spPr bwMode="auto">
        <a:xfrm>
          <a:off x="6981825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554971" name="Text Box 15"/>
        <xdr:cNvSpPr txBox="1">
          <a:spLocks noChangeArrowheads="1"/>
        </xdr:cNvSpPr>
      </xdr:nvSpPr>
      <xdr:spPr bwMode="auto">
        <a:xfrm>
          <a:off x="6981825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152400</xdr:colOff>
      <xdr:row>19</xdr:row>
      <xdr:rowOff>133350</xdr:rowOff>
    </xdr:to>
    <xdr:sp macro="" textlink="">
      <xdr:nvSpPr>
        <xdr:cNvPr id="6554972" name="Text Box 15"/>
        <xdr:cNvSpPr txBox="1">
          <a:spLocks noChangeArrowheads="1"/>
        </xdr:cNvSpPr>
      </xdr:nvSpPr>
      <xdr:spPr bwMode="auto">
        <a:xfrm>
          <a:off x="7019925" y="4086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554973" name="Text Box 15"/>
        <xdr:cNvSpPr txBox="1">
          <a:spLocks noChangeArrowheads="1"/>
        </xdr:cNvSpPr>
      </xdr:nvSpPr>
      <xdr:spPr bwMode="auto">
        <a:xfrm>
          <a:off x="6991350" y="4086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554974" name="Text Box 15"/>
        <xdr:cNvSpPr txBox="1">
          <a:spLocks noChangeArrowheads="1"/>
        </xdr:cNvSpPr>
      </xdr:nvSpPr>
      <xdr:spPr bwMode="auto">
        <a:xfrm>
          <a:off x="6991350" y="4086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554975" name="Text Box 15"/>
        <xdr:cNvSpPr txBox="1">
          <a:spLocks noChangeArrowheads="1"/>
        </xdr:cNvSpPr>
      </xdr:nvSpPr>
      <xdr:spPr bwMode="auto">
        <a:xfrm>
          <a:off x="6981825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554976" name="Text Box 15"/>
        <xdr:cNvSpPr txBox="1">
          <a:spLocks noChangeArrowheads="1"/>
        </xdr:cNvSpPr>
      </xdr:nvSpPr>
      <xdr:spPr bwMode="auto">
        <a:xfrm>
          <a:off x="6981825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554977" name="Text Box 15"/>
        <xdr:cNvSpPr txBox="1">
          <a:spLocks noChangeArrowheads="1"/>
        </xdr:cNvSpPr>
      </xdr:nvSpPr>
      <xdr:spPr bwMode="auto">
        <a:xfrm>
          <a:off x="6981825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54978" name="Text Box 15"/>
        <xdr:cNvSpPr txBox="1">
          <a:spLocks noChangeArrowheads="1"/>
        </xdr:cNvSpPr>
      </xdr:nvSpPr>
      <xdr:spPr bwMode="auto">
        <a:xfrm>
          <a:off x="698182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54979" name="Text Box 15"/>
        <xdr:cNvSpPr txBox="1">
          <a:spLocks noChangeArrowheads="1"/>
        </xdr:cNvSpPr>
      </xdr:nvSpPr>
      <xdr:spPr bwMode="auto">
        <a:xfrm>
          <a:off x="698182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54980" name="Text Box 15"/>
        <xdr:cNvSpPr txBox="1">
          <a:spLocks noChangeArrowheads="1"/>
        </xdr:cNvSpPr>
      </xdr:nvSpPr>
      <xdr:spPr bwMode="auto">
        <a:xfrm>
          <a:off x="698182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54981" name="Text Box 15"/>
        <xdr:cNvSpPr txBox="1">
          <a:spLocks noChangeArrowheads="1"/>
        </xdr:cNvSpPr>
      </xdr:nvSpPr>
      <xdr:spPr bwMode="auto">
        <a:xfrm>
          <a:off x="698182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54982" name="Text Box 4"/>
        <xdr:cNvSpPr txBox="1">
          <a:spLocks noChangeArrowheads="1"/>
        </xdr:cNvSpPr>
      </xdr:nvSpPr>
      <xdr:spPr bwMode="auto">
        <a:xfrm>
          <a:off x="69913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54983" name="Text Box 4"/>
        <xdr:cNvSpPr txBox="1">
          <a:spLocks noChangeArrowheads="1"/>
        </xdr:cNvSpPr>
      </xdr:nvSpPr>
      <xdr:spPr bwMode="auto">
        <a:xfrm>
          <a:off x="69913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54984" name="Text Box 4"/>
        <xdr:cNvSpPr txBox="1">
          <a:spLocks noChangeArrowheads="1"/>
        </xdr:cNvSpPr>
      </xdr:nvSpPr>
      <xdr:spPr bwMode="auto">
        <a:xfrm>
          <a:off x="69913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54985" name="Text Box 4"/>
        <xdr:cNvSpPr txBox="1">
          <a:spLocks noChangeArrowheads="1"/>
        </xdr:cNvSpPr>
      </xdr:nvSpPr>
      <xdr:spPr bwMode="auto">
        <a:xfrm>
          <a:off x="69913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54986" name="Text Box 4"/>
        <xdr:cNvSpPr txBox="1">
          <a:spLocks noChangeArrowheads="1"/>
        </xdr:cNvSpPr>
      </xdr:nvSpPr>
      <xdr:spPr bwMode="auto">
        <a:xfrm>
          <a:off x="69913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6554987" name="Text Box 4"/>
        <xdr:cNvSpPr txBox="1">
          <a:spLocks noChangeArrowheads="1"/>
        </xdr:cNvSpPr>
      </xdr:nvSpPr>
      <xdr:spPr bwMode="auto">
        <a:xfrm>
          <a:off x="700087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6554988" name="Text Box 4"/>
        <xdr:cNvSpPr txBox="1">
          <a:spLocks noChangeArrowheads="1"/>
        </xdr:cNvSpPr>
      </xdr:nvSpPr>
      <xdr:spPr bwMode="auto">
        <a:xfrm>
          <a:off x="6972300" y="38957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6554989" name="Text Box 4"/>
        <xdr:cNvSpPr txBox="1">
          <a:spLocks noChangeArrowheads="1"/>
        </xdr:cNvSpPr>
      </xdr:nvSpPr>
      <xdr:spPr bwMode="auto">
        <a:xfrm>
          <a:off x="6972300" y="38957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104775</xdr:rowOff>
    </xdr:to>
    <xdr:sp macro="" textlink="">
      <xdr:nvSpPr>
        <xdr:cNvPr id="6554990" name="Text Box 4"/>
        <xdr:cNvSpPr txBox="1">
          <a:spLocks noChangeArrowheads="1"/>
        </xdr:cNvSpPr>
      </xdr:nvSpPr>
      <xdr:spPr bwMode="auto">
        <a:xfrm>
          <a:off x="6981825" y="3895725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104775</xdr:rowOff>
    </xdr:to>
    <xdr:sp macro="" textlink="">
      <xdr:nvSpPr>
        <xdr:cNvPr id="6554991" name="Text Box 4"/>
        <xdr:cNvSpPr txBox="1">
          <a:spLocks noChangeArrowheads="1"/>
        </xdr:cNvSpPr>
      </xdr:nvSpPr>
      <xdr:spPr bwMode="auto">
        <a:xfrm>
          <a:off x="6981825" y="3895725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4992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4993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4994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4995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4996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4997" name="Text Box 4"/>
        <xdr:cNvSpPr txBox="1">
          <a:spLocks noChangeArrowheads="1"/>
        </xdr:cNvSpPr>
      </xdr:nvSpPr>
      <xdr:spPr bwMode="auto">
        <a:xfrm>
          <a:off x="70008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4998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4999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000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001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5002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5003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5004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5005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5006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007" name="Text Box 4"/>
        <xdr:cNvSpPr txBox="1">
          <a:spLocks noChangeArrowheads="1"/>
        </xdr:cNvSpPr>
      </xdr:nvSpPr>
      <xdr:spPr bwMode="auto">
        <a:xfrm>
          <a:off x="70008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008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009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010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011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5012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5013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5014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5015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5016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017" name="Text Box 4"/>
        <xdr:cNvSpPr txBox="1">
          <a:spLocks noChangeArrowheads="1"/>
        </xdr:cNvSpPr>
      </xdr:nvSpPr>
      <xdr:spPr bwMode="auto">
        <a:xfrm>
          <a:off x="70008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018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019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020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021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5022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5023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5024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5025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5026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027" name="Text Box 4"/>
        <xdr:cNvSpPr txBox="1">
          <a:spLocks noChangeArrowheads="1"/>
        </xdr:cNvSpPr>
      </xdr:nvSpPr>
      <xdr:spPr bwMode="auto">
        <a:xfrm>
          <a:off x="70008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028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029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030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031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5032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5033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5034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5035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5036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037" name="Text Box 4"/>
        <xdr:cNvSpPr txBox="1">
          <a:spLocks noChangeArrowheads="1"/>
        </xdr:cNvSpPr>
      </xdr:nvSpPr>
      <xdr:spPr bwMode="auto">
        <a:xfrm>
          <a:off x="70008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038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039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040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041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042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043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044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045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046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55047" name="Text Box 4"/>
        <xdr:cNvSpPr txBox="1">
          <a:spLocks noChangeArrowheads="1"/>
        </xdr:cNvSpPr>
      </xdr:nvSpPr>
      <xdr:spPr bwMode="auto">
        <a:xfrm>
          <a:off x="7000875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55048" name="Text Box 4"/>
        <xdr:cNvSpPr txBox="1">
          <a:spLocks noChangeArrowheads="1"/>
        </xdr:cNvSpPr>
      </xdr:nvSpPr>
      <xdr:spPr bwMode="auto">
        <a:xfrm>
          <a:off x="69723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55049" name="Text Box 4"/>
        <xdr:cNvSpPr txBox="1">
          <a:spLocks noChangeArrowheads="1"/>
        </xdr:cNvSpPr>
      </xdr:nvSpPr>
      <xdr:spPr bwMode="auto">
        <a:xfrm>
          <a:off x="69723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55050" name="Text Box 4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55051" name="Text Box 4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55052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55053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55054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55055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55056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057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058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059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060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061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55062" name="Text Box 4"/>
        <xdr:cNvSpPr txBox="1">
          <a:spLocks noChangeArrowheads="1"/>
        </xdr:cNvSpPr>
      </xdr:nvSpPr>
      <xdr:spPr bwMode="auto">
        <a:xfrm>
          <a:off x="7000875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55063" name="Text Box 4"/>
        <xdr:cNvSpPr txBox="1">
          <a:spLocks noChangeArrowheads="1"/>
        </xdr:cNvSpPr>
      </xdr:nvSpPr>
      <xdr:spPr bwMode="auto">
        <a:xfrm>
          <a:off x="69723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55064" name="Text Box 4"/>
        <xdr:cNvSpPr txBox="1">
          <a:spLocks noChangeArrowheads="1"/>
        </xdr:cNvSpPr>
      </xdr:nvSpPr>
      <xdr:spPr bwMode="auto">
        <a:xfrm>
          <a:off x="69723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55065" name="Text Box 4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55066" name="Text Box 4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55067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55068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55069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55070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55071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142875</xdr:colOff>
      <xdr:row>17</xdr:row>
      <xdr:rowOff>0</xdr:rowOff>
    </xdr:to>
    <xdr:sp macro="" textlink="">
      <xdr:nvSpPr>
        <xdr:cNvPr id="6555072" name="Text Box 27"/>
        <xdr:cNvSpPr txBox="1">
          <a:spLocks noChangeArrowheads="1"/>
        </xdr:cNvSpPr>
      </xdr:nvSpPr>
      <xdr:spPr bwMode="auto">
        <a:xfrm>
          <a:off x="3990975" y="35242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142875</xdr:colOff>
      <xdr:row>17</xdr:row>
      <xdr:rowOff>0</xdr:rowOff>
    </xdr:to>
    <xdr:sp macro="" textlink="">
      <xdr:nvSpPr>
        <xdr:cNvPr id="6555073" name="Text Box 35"/>
        <xdr:cNvSpPr txBox="1">
          <a:spLocks noChangeArrowheads="1"/>
        </xdr:cNvSpPr>
      </xdr:nvSpPr>
      <xdr:spPr bwMode="auto">
        <a:xfrm>
          <a:off x="3990975" y="35242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55074" name="Text Box 21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55075" name="Text Box 29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55076" name="Text Box 24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55077" name="Text Box 35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55078" name="Text Box 11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55079" name="Text Box 21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55080" name="Text Box 29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55081" name="Text Box 24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55082" name="Text Box 35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55083" name="Text Box 11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55084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55085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55086" name="Text Box 24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55087" name="Text Box 35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55088" name="Text Box 11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55089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55090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55091" name="Text Box 24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55092" name="Text Box 35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55093" name="Text Box 11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55094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55095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55096" name="Text Box 11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55097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55098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55099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546247</xdr:colOff>
      <xdr:row>12</xdr:row>
      <xdr:rowOff>100542</xdr:rowOff>
    </xdr:to>
    <xdr:sp macro="" textlink="">
      <xdr:nvSpPr>
        <xdr:cNvPr id="428" name="Text Box 3"/>
        <xdr:cNvSpPr txBox="1">
          <a:spLocks noChangeArrowheads="1"/>
        </xdr:cNvSpPr>
      </xdr:nvSpPr>
      <xdr:spPr bwMode="auto">
        <a:xfrm>
          <a:off x="7265670" y="2743200"/>
          <a:ext cx="719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429" name="Text Box 3"/>
        <xdr:cNvSpPr txBox="1">
          <a:spLocks noChangeArrowheads="1"/>
        </xdr:cNvSpPr>
      </xdr:nvSpPr>
      <xdr:spPr bwMode="auto">
        <a:xfrm>
          <a:off x="7265670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7265670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431" name="Text Box 3"/>
        <xdr:cNvSpPr txBox="1">
          <a:spLocks noChangeArrowheads="1"/>
        </xdr:cNvSpPr>
      </xdr:nvSpPr>
      <xdr:spPr bwMode="auto">
        <a:xfrm>
          <a:off x="7265670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7265670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433" name="Text Box 3"/>
        <xdr:cNvSpPr txBox="1">
          <a:spLocks noChangeArrowheads="1"/>
        </xdr:cNvSpPr>
      </xdr:nvSpPr>
      <xdr:spPr bwMode="auto">
        <a:xfrm>
          <a:off x="7265670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9</xdr:col>
      <xdr:colOff>3322</xdr:colOff>
      <xdr:row>12</xdr:row>
      <xdr:rowOff>100542</xdr:rowOff>
    </xdr:to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7265670" y="2743200"/>
          <a:ext cx="1100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435" name="Text Box 3"/>
        <xdr:cNvSpPr txBox="1">
          <a:spLocks noChangeArrowheads="1"/>
        </xdr:cNvSpPr>
      </xdr:nvSpPr>
      <xdr:spPr bwMode="auto">
        <a:xfrm>
          <a:off x="72656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72656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437" name="Text Box 3"/>
        <xdr:cNvSpPr txBox="1">
          <a:spLocks noChangeArrowheads="1"/>
        </xdr:cNvSpPr>
      </xdr:nvSpPr>
      <xdr:spPr bwMode="auto">
        <a:xfrm>
          <a:off x="72656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72656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439" name="Text Box 3"/>
        <xdr:cNvSpPr txBox="1">
          <a:spLocks noChangeArrowheads="1"/>
        </xdr:cNvSpPr>
      </xdr:nvSpPr>
      <xdr:spPr bwMode="auto">
        <a:xfrm>
          <a:off x="72656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55112" name="Text Box 4"/>
        <xdr:cNvSpPr txBox="1">
          <a:spLocks noChangeArrowheads="1"/>
        </xdr:cNvSpPr>
      </xdr:nvSpPr>
      <xdr:spPr bwMode="auto">
        <a:xfrm>
          <a:off x="69913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55113" name="Text Box 4"/>
        <xdr:cNvSpPr txBox="1">
          <a:spLocks noChangeArrowheads="1"/>
        </xdr:cNvSpPr>
      </xdr:nvSpPr>
      <xdr:spPr bwMode="auto">
        <a:xfrm>
          <a:off x="69913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55114" name="Text Box 4"/>
        <xdr:cNvSpPr txBox="1">
          <a:spLocks noChangeArrowheads="1"/>
        </xdr:cNvSpPr>
      </xdr:nvSpPr>
      <xdr:spPr bwMode="auto">
        <a:xfrm>
          <a:off x="6991350" y="38957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55115" name="Text Box 4"/>
        <xdr:cNvSpPr txBox="1">
          <a:spLocks noChangeArrowheads="1"/>
        </xdr:cNvSpPr>
      </xdr:nvSpPr>
      <xdr:spPr bwMode="auto">
        <a:xfrm>
          <a:off x="6991350" y="38957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55116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55117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55118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55119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55120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55121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55122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55123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55124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55125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55126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55127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55128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55129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55130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55131" name="Text Box 4"/>
        <xdr:cNvSpPr txBox="1">
          <a:spLocks noChangeArrowheads="1"/>
        </xdr:cNvSpPr>
      </xdr:nvSpPr>
      <xdr:spPr bwMode="auto">
        <a:xfrm>
          <a:off x="6991350" y="38957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55132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55133" name="Text Box 4"/>
        <xdr:cNvSpPr txBox="1">
          <a:spLocks noChangeArrowheads="1"/>
        </xdr:cNvSpPr>
      </xdr:nvSpPr>
      <xdr:spPr bwMode="auto">
        <a:xfrm>
          <a:off x="7000875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55134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55135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55136" name="Text Box 4"/>
        <xdr:cNvSpPr txBox="1">
          <a:spLocks noChangeArrowheads="1"/>
        </xdr:cNvSpPr>
      </xdr:nvSpPr>
      <xdr:spPr bwMode="auto">
        <a:xfrm>
          <a:off x="6991350" y="38957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55137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55138" name="Text Box 4"/>
        <xdr:cNvSpPr txBox="1">
          <a:spLocks noChangeArrowheads="1"/>
        </xdr:cNvSpPr>
      </xdr:nvSpPr>
      <xdr:spPr bwMode="auto">
        <a:xfrm>
          <a:off x="7000875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55139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55140" name="Text Box 4"/>
        <xdr:cNvSpPr txBox="1">
          <a:spLocks noChangeArrowheads="1"/>
        </xdr:cNvSpPr>
      </xdr:nvSpPr>
      <xdr:spPr bwMode="auto">
        <a:xfrm>
          <a:off x="7000875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55141" name="Text Box 4"/>
        <xdr:cNvSpPr txBox="1">
          <a:spLocks noChangeArrowheads="1"/>
        </xdr:cNvSpPr>
      </xdr:nvSpPr>
      <xdr:spPr bwMode="auto">
        <a:xfrm>
          <a:off x="6972300" y="3895725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55142" name="Text Box 4"/>
        <xdr:cNvSpPr txBox="1">
          <a:spLocks noChangeArrowheads="1"/>
        </xdr:cNvSpPr>
      </xdr:nvSpPr>
      <xdr:spPr bwMode="auto">
        <a:xfrm>
          <a:off x="6972300" y="3895725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55143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5144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5145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146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147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55148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55149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55150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55151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55152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55153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55154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55155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55156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55157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158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159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133350</xdr:rowOff>
    </xdr:to>
    <xdr:sp macro="" textlink="">
      <xdr:nvSpPr>
        <xdr:cNvPr id="6555160" name="Text Box 4"/>
        <xdr:cNvSpPr txBox="1">
          <a:spLocks noChangeArrowheads="1"/>
        </xdr:cNvSpPr>
      </xdr:nvSpPr>
      <xdr:spPr bwMode="auto">
        <a:xfrm>
          <a:off x="698182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161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55162" name="Text Box 4"/>
        <xdr:cNvSpPr txBox="1">
          <a:spLocks noChangeArrowheads="1"/>
        </xdr:cNvSpPr>
      </xdr:nvSpPr>
      <xdr:spPr bwMode="auto">
        <a:xfrm>
          <a:off x="698182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55163" name="Text Box 4"/>
        <xdr:cNvSpPr txBox="1">
          <a:spLocks noChangeArrowheads="1"/>
        </xdr:cNvSpPr>
      </xdr:nvSpPr>
      <xdr:spPr bwMode="auto">
        <a:xfrm>
          <a:off x="6991350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55164" name="Text Box 4"/>
        <xdr:cNvSpPr txBox="1">
          <a:spLocks noChangeArrowheads="1"/>
        </xdr:cNvSpPr>
      </xdr:nvSpPr>
      <xdr:spPr bwMode="auto">
        <a:xfrm>
          <a:off x="698182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55165" name="Text Box 4"/>
        <xdr:cNvSpPr txBox="1">
          <a:spLocks noChangeArrowheads="1"/>
        </xdr:cNvSpPr>
      </xdr:nvSpPr>
      <xdr:spPr bwMode="auto">
        <a:xfrm>
          <a:off x="70008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55166" name="Text Box 4"/>
        <xdr:cNvSpPr txBox="1">
          <a:spLocks noChangeArrowheads="1"/>
        </xdr:cNvSpPr>
      </xdr:nvSpPr>
      <xdr:spPr bwMode="auto">
        <a:xfrm>
          <a:off x="69818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55167" name="Text Box 4"/>
        <xdr:cNvSpPr txBox="1">
          <a:spLocks noChangeArrowheads="1"/>
        </xdr:cNvSpPr>
      </xdr:nvSpPr>
      <xdr:spPr bwMode="auto">
        <a:xfrm>
          <a:off x="698182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55168" name="Text Box 4"/>
        <xdr:cNvSpPr txBox="1">
          <a:spLocks noChangeArrowheads="1"/>
        </xdr:cNvSpPr>
      </xdr:nvSpPr>
      <xdr:spPr bwMode="auto">
        <a:xfrm>
          <a:off x="6991350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55169" name="Text Box 4"/>
        <xdr:cNvSpPr txBox="1">
          <a:spLocks noChangeArrowheads="1"/>
        </xdr:cNvSpPr>
      </xdr:nvSpPr>
      <xdr:spPr bwMode="auto">
        <a:xfrm>
          <a:off x="698182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55170" name="Text Box 4"/>
        <xdr:cNvSpPr txBox="1">
          <a:spLocks noChangeArrowheads="1"/>
        </xdr:cNvSpPr>
      </xdr:nvSpPr>
      <xdr:spPr bwMode="auto">
        <a:xfrm>
          <a:off x="70008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55171" name="Text Box 4"/>
        <xdr:cNvSpPr txBox="1">
          <a:spLocks noChangeArrowheads="1"/>
        </xdr:cNvSpPr>
      </xdr:nvSpPr>
      <xdr:spPr bwMode="auto">
        <a:xfrm>
          <a:off x="69818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172" name="Text Box 4"/>
        <xdr:cNvSpPr txBox="1">
          <a:spLocks noChangeArrowheads="1"/>
        </xdr:cNvSpPr>
      </xdr:nvSpPr>
      <xdr:spPr bwMode="auto">
        <a:xfrm>
          <a:off x="70008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173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174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175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5176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5177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178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179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55180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55181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55182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55183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55184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55185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55186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55187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55188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55189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190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191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133350</xdr:rowOff>
    </xdr:to>
    <xdr:sp macro="" textlink="">
      <xdr:nvSpPr>
        <xdr:cNvPr id="6555192" name="Text Box 4"/>
        <xdr:cNvSpPr txBox="1">
          <a:spLocks noChangeArrowheads="1"/>
        </xdr:cNvSpPr>
      </xdr:nvSpPr>
      <xdr:spPr bwMode="auto">
        <a:xfrm>
          <a:off x="698182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193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55194" name="Text Box 4"/>
        <xdr:cNvSpPr txBox="1">
          <a:spLocks noChangeArrowheads="1"/>
        </xdr:cNvSpPr>
      </xdr:nvSpPr>
      <xdr:spPr bwMode="auto">
        <a:xfrm>
          <a:off x="698182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55195" name="Text Box 4"/>
        <xdr:cNvSpPr txBox="1">
          <a:spLocks noChangeArrowheads="1"/>
        </xdr:cNvSpPr>
      </xdr:nvSpPr>
      <xdr:spPr bwMode="auto">
        <a:xfrm>
          <a:off x="6991350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55196" name="Text Box 4"/>
        <xdr:cNvSpPr txBox="1">
          <a:spLocks noChangeArrowheads="1"/>
        </xdr:cNvSpPr>
      </xdr:nvSpPr>
      <xdr:spPr bwMode="auto">
        <a:xfrm>
          <a:off x="698182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55197" name="Text Box 4"/>
        <xdr:cNvSpPr txBox="1">
          <a:spLocks noChangeArrowheads="1"/>
        </xdr:cNvSpPr>
      </xdr:nvSpPr>
      <xdr:spPr bwMode="auto">
        <a:xfrm>
          <a:off x="70008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55198" name="Text Box 4"/>
        <xdr:cNvSpPr txBox="1">
          <a:spLocks noChangeArrowheads="1"/>
        </xdr:cNvSpPr>
      </xdr:nvSpPr>
      <xdr:spPr bwMode="auto">
        <a:xfrm>
          <a:off x="69818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55199" name="Text Box 4"/>
        <xdr:cNvSpPr txBox="1">
          <a:spLocks noChangeArrowheads="1"/>
        </xdr:cNvSpPr>
      </xdr:nvSpPr>
      <xdr:spPr bwMode="auto">
        <a:xfrm>
          <a:off x="698182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55200" name="Text Box 4"/>
        <xdr:cNvSpPr txBox="1">
          <a:spLocks noChangeArrowheads="1"/>
        </xdr:cNvSpPr>
      </xdr:nvSpPr>
      <xdr:spPr bwMode="auto">
        <a:xfrm>
          <a:off x="6991350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55201" name="Text Box 4"/>
        <xdr:cNvSpPr txBox="1">
          <a:spLocks noChangeArrowheads="1"/>
        </xdr:cNvSpPr>
      </xdr:nvSpPr>
      <xdr:spPr bwMode="auto">
        <a:xfrm>
          <a:off x="698182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55202" name="Text Box 4"/>
        <xdr:cNvSpPr txBox="1">
          <a:spLocks noChangeArrowheads="1"/>
        </xdr:cNvSpPr>
      </xdr:nvSpPr>
      <xdr:spPr bwMode="auto">
        <a:xfrm>
          <a:off x="70008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55203" name="Text Box 4"/>
        <xdr:cNvSpPr txBox="1">
          <a:spLocks noChangeArrowheads="1"/>
        </xdr:cNvSpPr>
      </xdr:nvSpPr>
      <xdr:spPr bwMode="auto">
        <a:xfrm>
          <a:off x="69818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204" name="Text Box 4"/>
        <xdr:cNvSpPr txBox="1">
          <a:spLocks noChangeArrowheads="1"/>
        </xdr:cNvSpPr>
      </xdr:nvSpPr>
      <xdr:spPr bwMode="auto">
        <a:xfrm>
          <a:off x="70008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205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206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207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66675</xdr:colOff>
      <xdr:row>17</xdr:row>
      <xdr:rowOff>133350</xdr:rowOff>
    </xdr:to>
    <xdr:sp macro="" textlink="">
      <xdr:nvSpPr>
        <xdr:cNvPr id="6555208" name="Text Box 4"/>
        <xdr:cNvSpPr txBox="1">
          <a:spLocks noChangeArrowheads="1"/>
        </xdr:cNvSpPr>
      </xdr:nvSpPr>
      <xdr:spPr bwMode="auto">
        <a:xfrm>
          <a:off x="6991350" y="3705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66675</xdr:colOff>
      <xdr:row>17</xdr:row>
      <xdr:rowOff>133350</xdr:rowOff>
    </xdr:to>
    <xdr:sp macro="" textlink="">
      <xdr:nvSpPr>
        <xdr:cNvPr id="6555209" name="Text Box 4"/>
        <xdr:cNvSpPr txBox="1">
          <a:spLocks noChangeArrowheads="1"/>
        </xdr:cNvSpPr>
      </xdr:nvSpPr>
      <xdr:spPr bwMode="auto">
        <a:xfrm>
          <a:off x="6991350" y="3705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66675</xdr:colOff>
      <xdr:row>18</xdr:row>
      <xdr:rowOff>133350</xdr:rowOff>
    </xdr:to>
    <xdr:sp macro="" textlink="">
      <xdr:nvSpPr>
        <xdr:cNvPr id="6555210" name="Text Box 4"/>
        <xdr:cNvSpPr txBox="1">
          <a:spLocks noChangeArrowheads="1"/>
        </xdr:cNvSpPr>
      </xdr:nvSpPr>
      <xdr:spPr bwMode="auto">
        <a:xfrm>
          <a:off x="6991350" y="38957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66675</xdr:colOff>
      <xdr:row>18</xdr:row>
      <xdr:rowOff>133350</xdr:rowOff>
    </xdr:to>
    <xdr:sp macro="" textlink="">
      <xdr:nvSpPr>
        <xdr:cNvPr id="6555211" name="Text Box 4"/>
        <xdr:cNvSpPr txBox="1">
          <a:spLocks noChangeArrowheads="1"/>
        </xdr:cNvSpPr>
      </xdr:nvSpPr>
      <xdr:spPr bwMode="auto">
        <a:xfrm>
          <a:off x="6991350" y="38957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55212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55213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55214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55215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55216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55217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55218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55219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55220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55221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104775</xdr:colOff>
      <xdr:row>18</xdr:row>
      <xdr:rowOff>133350</xdr:rowOff>
    </xdr:to>
    <xdr:sp macro="" textlink="">
      <xdr:nvSpPr>
        <xdr:cNvPr id="6555222" name="Text Box 4"/>
        <xdr:cNvSpPr txBox="1">
          <a:spLocks noChangeArrowheads="1"/>
        </xdr:cNvSpPr>
      </xdr:nvSpPr>
      <xdr:spPr bwMode="auto">
        <a:xfrm>
          <a:off x="698182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55223" name="Text Box 4"/>
        <xdr:cNvSpPr txBox="1">
          <a:spLocks noChangeArrowheads="1"/>
        </xdr:cNvSpPr>
      </xdr:nvSpPr>
      <xdr:spPr bwMode="auto">
        <a:xfrm>
          <a:off x="698182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6555224" name="Text Box 4"/>
        <xdr:cNvSpPr txBox="1">
          <a:spLocks noChangeArrowheads="1"/>
        </xdr:cNvSpPr>
      </xdr:nvSpPr>
      <xdr:spPr bwMode="auto">
        <a:xfrm>
          <a:off x="69818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55225" name="Text Box 4"/>
        <xdr:cNvSpPr txBox="1">
          <a:spLocks noChangeArrowheads="1"/>
        </xdr:cNvSpPr>
      </xdr:nvSpPr>
      <xdr:spPr bwMode="auto">
        <a:xfrm>
          <a:off x="698182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55226" name="Text Box 4"/>
        <xdr:cNvSpPr txBox="1">
          <a:spLocks noChangeArrowheads="1"/>
        </xdr:cNvSpPr>
      </xdr:nvSpPr>
      <xdr:spPr bwMode="auto">
        <a:xfrm>
          <a:off x="698182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55227" name="Text Box 4"/>
        <xdr:cNvSpPr txBox="1">
          <a:spLocks noChangeArrowheads="1"/>
        </xdr:cNvSpPr>
      </xdr:nvSpPr>
      <xdr:spPr bwMode="auto">
        <a:xfrm>
          <a:off x="6991350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55228" name="Text Box 4"/>
        <xdr:cNvSpPr txBox="1">
          <a:spLocks noChangeArrowheads="1"/>
        </xdr:cNvSpPr>
      </xdr:nvSpPr>
      <xdr:spPr bwMode="auto">
        <a:xfrm>
          <a:off x="698182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55229" name="Text Box 4"/>
        <xdr:cNvSpPr txBox="1">
          <a:spLocks noChangeArrowheads="1"/>
        </xdr:cNvSpPr>
      </xdr:nvSpPr>
      <xdr:spPr bwMode="auto">
        <a:xfrm>
          <a:off x="700087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55230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55231" name="Text Box 4"/>
        <xdr:cNvSpPr txBox="1">
          <a:spLocks noChangeArrowheads="1"/>
        </xdr:cNvSpPr>
      </xdr:nvSpPr>
      <xdr:spPr bwMode="auto">
        <a:xfrm>
          <a:off x="698182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55232" name="Text Box 4"/>
        <xdr:cNvSpPr txBox="1">
          <a:spLocks noChangeArrowheads="1"/>
        </xdr:cNvSpPr>
      </xdr:nvSpPr>
      <xdr:spPr bwMode="auto">
        <a:xfrm>
          <a:off x="6991350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55233" name="Text Box 4"/>
        <xdr:cNvSpPr txBox="1">
          <a:spLocks noChangeArrowheads="1"/>
        </xdr:cNvSpPr>
      </xdr:nvSpPr>
      <xdr:spPr bwMode="auto">
        <a:xfrm>
          <a:off x="698182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55234" name="Text Box 4"/>
        <xdr:cNvSpPr txBox="1">
          <a:spLocks noChangeArrowheads="1"/>
        </xdr:cNvSpPr>
      </xdr:nvSpPr>
      <xdr:spPr bwMode="auto">
        <a:xfrm>
          <a:off x="700087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55235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55236" name="Text Box 4"/>
        <xdr:cNvSpPr txBox="1">
          <a:spLocks noChangeArrowheads="1"/>
        </xdr:cNvSpPr>
      </xdr:nvSpPr>
      <xdr:spPr bwMode="auto">
        <a:xfrm>
          <a:off x="7000875" y="38957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55237" name="Text Box 4"/>
        <xdr:cNvSpPr txBox="1">
          <a:spLocks noChangeArrowheads="1"/>
        </xdr:cNvSpPr>
      </xdr:nvSpPr>
      <xdr:spPr bwMode="auto">
        <a:xfrm>
          <a:off x="6972300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55238" name="Text Box 4"/>
        <xdr:cNvSpPr txBox="1">
          <a:spLocks noChangeArrowheads="1"/>
        </xdr:cNvSpPr>
      </xdr:nvSpPr>
      <xdr:spPr bwMode="auto">
        <a:xfrm>
          <a:off x="6972300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85725</xdr:colOff>
      <xdr:row>18</xdr:row>
      <xdr:rowOff>133350</xdr:rowOff>
    </xdr:to>
    <xdr:sp macro="" textlink="">
      <xdr:nvSpPr>
        <xdr:cNvPr id="6555239" name="Text Box 4"/>
        <xdr:cNvSpPr txBox="1">
          <a:spLocks noChangeArrowheads="1"/>
        </xdr:cNvSpPr>
      </xdr:nvSpPr>
      <xdr:spPr bwMode="auto">
        <a:xfrm>
          <a:off x="6981825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6555240" name="Text Box 4"/>
        <xdr:cNvSpPr txBox="1">
          <a:spLocks noChangeArrowheads="1"/>
        </xdr:cNvSpPr>
      </xdr:nvSpPr>
      <xdr:spPr bwMode="auto">
        <a:xfrm>
          <a:off x="6991350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6555241" name="Text Box 4"/>
        <xdr:cNvSpPr txBox="1">
          <a:spLocks noChangeArrowheads="1"/>
        </xdr:cNvSpPr>
      </xdr:nvSpPr>
      <xdr:spPr bwMode="auto">
        <a:xfrm>
          <a:off x="6991350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55242" name="Text Box 4"/>
        <xdr:cNvSpPr txBox="1">
          <a:spLocks noChangeArrowheads="1"/>
        </xdr:cNvSpPr>
      </xdr:nvSpPr>
      <xdr:spPr bwMode="auto">
        <a:xfrm>
          <a:off x="6991350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55243" name="Text Box 4"/>
        <xdr:cNvSpPr txBox="1">
          <a:spLocks noChangeArrowheads="1"/>
        </xdr:cNvSpPr>
      </xdr:nvSpPr>
      <xdr:spPr bwMode="auto">
        <a:xfrm>
          <a:off x="6991350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55244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55245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55246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55247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55248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55249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55250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55251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55252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55253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55254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55255" name="Text Box 4"/>
        <xdr:cNvSpPr txBox="1">
          <a:spLocks noChangeArrowheads="1"/>
        </xdr:cNvSpPr>
      </xdr:nvSpPr>
      <xdr:spPr bwMode="auto">
        <a:xfrm>
          <a:off x="698182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142875</xdr:colOff>
      <xdr:row>18</xdr:row>
      <xdr:rowOff>133350</xdr:rowOff>
    </xdr:to>
    <xdr:sp macro="" textlink="">
      <xdr:nvSpPr>
        <xdr:cNvPr id="6555256" name="Text Box 4"/>
        <xdr:cNvSpPr txBox="1">
          <a:spLocks noChangeArrowheads="1"/>
        </xdr:cNvSpPr>
      </xdr:nvSpPr>
      <xdr:spPr bwMode="auto">
        <a:xfrm>
          <a:off x="6981825" y="3895725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55257" name="Text Box 4"/>
        <xdr:cNvSpPr txBox="1">
          <a:spLocks noChangeArrowheads="1"/>
        </xdr:cNvSpPr>
      </xdr:nvSpPr>
      <xdr:spPr bwMode="auto">
        <a:xfrm>
          <a:off x="698182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6555258" name="Text Box 4"/>
        <xdr:cNvSpPr txBox="1">
          <a:spLocks noChangeArrowheads="1"/>
        </xdr:cNvSpPr>
      </xdr:nvSpPr>
      <xdr:spPr bwMode="auto">
        <a:xfrm>
          <a:off x="6981825" y="389572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6555259" name="Text Box 4"/>
        <xdr:cNvSpPr txBox="1">
          <a:spLocks noChangeArrowheads="1"/>
        </xdr:cNvSpPr>
      </xdr:nvSpPr>
      <xdr:spPr bwMode="auto">
        <a:xfrm>
          <a:off x="6991350" y="389572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6555260" name="Text Box 4"/>
        <xdr:cNvSpPr txBox="1">
          <a:spLocks noChangeArrowheads="1"/>
        </xdr:cNvSpPr>
      </xdr:nvSpPr>
      <xdr:spPr bwMode="auto">
        <a:xfrm>
          <a:off x="6981825" y="389572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6555261" name="Text Box 4"/>
        <xdr:cNvSpPr txBox="1">
          <a:spLocks noChangeArrowheads="1"/>
        </xdr:cNvSpPr>
      </xdr:nvSpPr>
      <xdr:spPr bwMode="auto">
        <a:xfrm>
          <a:off x="7000875" y="3895725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6555262" name="Text Box 4"/>
        <xdr:cNvSpPr txBox="1">
          <a:spLocks noChangeArrowheads="1"/>
        </xdr:cNvSpPr>
      </xdr:nvSpPr>
      <xdr:spPr bwMode="auto">
        <a:xfrm>
          <a:off x="6981825" y="38957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6555263" name="Text Box 4"/>
        <xdr:cNvSpPr txBox="1">
          <a:spLocks noChangeArrowheads="1"/>
        </xdr:cNvSpPr>
      </xdr:nvSpPr>
      <xdr:spPr bwMode="auto">
        <a:xfrm>
          <a:off x="6981825" y="389572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6555264" name="Text Box 4"/>
        <xdr:cNvSpPr txBox="1">
          <a:spLocks noChangeArrowheads="1"/>
        </xdr:cNvSpPr>
      </xdr:nvSpPr>
      <xdr:spPr bwMode="auto">
        <a:xfrm>
          <a:off x="6991350" y="389572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6555265" name="Text Box 4"/>
        <xdr:cNvSpPr txBox="1">
          <a:spLocks noChangeArrowheads="1"/>
        </xdr:cNvSpPr>
      </xdr:nvSpPr>
      <xdr:spPr bwMode="auto">
        <a:xfrm>
          <a:off x="6981825" y="389572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6555266" name="Text Box 4"/>
        <xdr:cNvSpPr txBox="1">
          <a:spLocks noChangeArrowheads="1"/>
        </xdr:cNvSpPr>
      </xdr:nvSpPr>
      <xdr:spPr bwMode="auto">
        <a:xfrm>
          <a:off x="7000875" y="3895725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6555267" name="Text Box 4"/>
        <xdr:cNvSpPr txBox="1">
          <a:spLocks noChangeArrowheads="1"/>
        </xdr:cNvSpPr>
      </xdr:nvSpPr>
      <xdr:spPr bwMode="auto">
        <a:xfrm>
          <a:off x="6981825" y="38957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55268" name="Text Box 4"/>
        <xdr:cNvSpPr txBox="1">
          <a:spLocks noChangeArrowheads="1"/>
        </xdr:cNvSpPr>
      </xdr:nvSpPr>
      <xdr:spPr bwMode="auto">
        <a:xfrm>
          <a:off x="70008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55269" name="Text Box 4"/>
        <xdr:cNvSpPr txBox="1">
          <a:spLocks noChangeArrowheads="1"/>
        </xdr:cNvSpPr>
      </xdr:nvSpPr>
      <xdr:spPr bwMode="auto">
        <a:xfrm>
          <a:off x="6972300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55270" name="Text Box 4"/>
        <xdr:cNvSpPr txBox="1">
          <a:spLocks noChangeArrowheads="1"/>
        </xdr:cNvSpPr>
      </xdr:nvSpPr>
      <xdr:spPr bwMode="auto">
        <a:xfrm>
          <a:off x="6972300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6555271" name="Text Box 4"/>
        <xdr:cNvSpPr txBox="1">
          <a:spLocks noChangeArrowheads="1"/>
        </xdr:cNvSpPr>
      </xdr:nvSpPr>
      <xdr:spPr bwMode="auto">
        <a:xfrm>
          <a:off x="69818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533400</xdr:colOff>
      <xdr:row>17</xdr:row>
      <xdr:rowOff>133350</xdr:rowOff>
    </xdr:to>
    <xdr:sp macro="" textlink="">
      <xdr:nvSpPr>
        <xdr:cNvPr id="6555272" name="Text Box 4"/>
        <xdr:cNvSpPr txBox="1">
          <a:spLocks noChangeArrowheads="1"/>
        </xdr:cNvSpPr>
      </xdr:nvSpPr>
      <xdr:spPr bwMode="auto">
        <a:xfrm>
          <a:off x="6991350" y="3705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533400</xdr:colOff>
      <xdr:row>17</xdr:row>
      <xdr:rowOff>133350</xdr:rowOff>
    </xdr:to>
    <xdr:sp macro="" textlink="">
      <xdr:nvSpPr>
        <xdr:cNvPr id="6555273" name="Text Box 4"/>
        <xdr:cNvSpPr txBox="1">
          <a:spLocks noChangeArrowheads="1"/>
        </xdr:cNvSpPr>
      </xdr:nvSpPr>
      <xdr:spPr bwMode="auto">
        <a:xfrm>
          <a:off x="6991350" y="3705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6555274" name="Text Box 4"/>
        <xdr:cNvSpPr txBox="1">
          <a:spLocks noChangeArrowheads="1"/>
        </xdr:cNvSpPr>
      </xdr:nvSpPr>
      <xdr:spPr bwMode="auto">
        <a:xfrm>
          <a:off x="6991350" y="3895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6555275" name="Text Box 4"/>
        <xdr:cNvSpPr txBox="1">
          <a:spLocks noChangeArrowheads="1"/>
        </xdr:cNvSpPr>
      </xdr:nvSpPr>
      <xdr:spPr bwMode="auto">
        <a:xfrm>
          <a:off x="6991350" y="3895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55276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55277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55278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55279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55280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55281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55282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55283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55284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55285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571500</xdr:colOff>
      <xdr:row>18</xdr:row>
      <xdr:rowOff>133350</xdr:rowOff>
    </xdr:to>
    <xdr:sp macro="" textlink="">
      <xdr:nvSpPr>
        <xdr:cNvPr id="6555286" name="Text Box 4"/>
        <xdr:cNvSpPr txBox="1">
          <a:spLocks noChangeArrowheads="1"/>
        </xdr:cNvSpPr>
      </xdr:nvSpPr>
      <xdr:spPr bwMode="auto">
        <a:xfrm>
          <a:off x="6981825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55287" name="Text Box 4"/>
        <xdr:cNvSpPr txBox="1">
          <a:spLocks noChangeArrowheads="1"/>
        </xdr:cNvSpPr>
      </xdr:nvSpPr>
      <xdr:spPr bwMode="auto">
        <a:xfrm>
          <a:off x="69818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55288" name="Text Box 4"/>
        <xdr:cNvSpPr txBox="1">
          <a:spLocks noChangeArrowheads="1"/>
        </xdr:cNvSpPr>
      </xdr:nvSpPr>
      <xdr:spPr bwMode="auto">
        <a:xfrm>
          <a:off x="69818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55289" name="Text Box 4"/>
        <xdr:cNvSpPr txBox="1">
          <a:spLocks noChangeArrowheads="1"/>
        </xdr:cNvSpPr>
      </xdr:nvSpPr>
      <xdr:spPr bwMode="auto">
        <a:xfrm>
          <a:off x="69818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6555290" name="Text Box 4"/>
        <xdr:cNvSpPr txBox="1">
          <a:spLocks noChangeArrowheads="1"/>
        </xdr:cNvSpPr>
      </xdr:nvSpPr>
      <xdr:spPr bwMode="auto">
        <a:xfrm>
          <a:off x="6981825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55291" name="Text Box 4"/>
        <xdr:cNvSpPr txBox="1">
          <a:spLocks noChangeArrowheads="1"/>
        </xdr:cNvSpPr>
      </xdr:nvSpPr>
      <xdr:spPr bwMode="auto">
        <a:xfrm>
          <a:off x="6991350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6555292" name="Text Box 4"/>
        <xdr:cNvSpPr txBox="1">
          <a:spLocks noChangeArrowheads="1"/>
        </xdr:cNvSpPr>
      </xdr:nvSpPr>
      <xdr:spPr bwMode="auto">
        <a:xfrm>
          <a:off x="6981825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55293" name="Text Box 4"/>
        <xdr:cNvSpPr txBox="1">
          <a:spLocks noChangeArrowheads="1"/>
        </xdr:cNvSpPr>
      </xdr:nvSpPr>
      <xdr:spPr bwMode="auto">
        <a:xfrm>
          <a:off x="700087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55294" name="Text Box 4"/>
        <xdr:cNvSpPr txBox="1">
          <a:spLocks noChangeArrowheads="1"/>
        </xdr:cNvSpPr>
      </xdr:nvSpPr>
      <xdr:spPr bwMode="auto">
        <a:xfrm>
          <a:off x="6981825" y="38957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6555295" name="Text Box 4"/>
        <xdr:cNvSpPr txBox="1">
          <a:spLocks noChangeArrowheads="1"/>
        </xdr:cNvSpPr>
      </xdr:nvSpPr>
      <xdr:spPr bwMode="auto">
        <a:xfrm>
          <a:off x="6981825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55296" name="Text Box 4"/>
        <xdr:cNvSpPr txBox="1">
          <a:spLocks noChangeArrowheads="1"/>
        </xdr:cNvSpPr>
      </xdr:nvSpPr>
      <xdr:spPr bwMode="auto">
        <a:xfrm>
          <a:off x="6991350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6555297" name="Text Box 4"/>
        <xdr:cNvSpPr txBox="1">
          <a:spLocks noChangeArrowheads="1"/>
        </xdr:cNvSpPr>
      </xdr:nvSpPr>
      <xdr:spPr bwMode="auto">
        <a:xfrm>
          <a:off x="6981825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55298" name="Text Box 4"/>
        <xdr:cNvSpPr txBox="1">
          <a:spLocks noChangeArrowheads="1"/>
        </xdr:cNvSpPr>
      </xdr:nvSpPr>
      <xdr:spPr bwMode="auto">
        <a:xfrm>
          <a:off x="700087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55299" name="Text Box 4"/>
        <xdr:cNvSpPr txBox="1">
          <a:spLocks noChangeArrowheads="1"/>
        </xdr:cNvSpPr>
      </xdr:nvSpPr>
      <xdr:spPr bwMode="auto">
        <a:xfrm>
          <a:off x="6981825" y="38957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55300" name="Text Box 4"/>
        <xdr:cNvSpPr txBox="1">
          <a:spLocks noChangeArrowheads="1"/>
        </xdr:cNvSpPr>
      </xdr:nvSpPr>
      <xdr:spPr bwMode="auto">
        <a:xfrm>
          <a:off x="7000875" y="3895725"/>
          <a:ext cx="66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55301" name="Text Box 4"/>
        <xdr:cNvSpPr txBox="1">
          <a:spLocks noChangeArrowheads="1"/>
        </xdr:cNvSpPr>
      </xdr:nvSpPr>
      <xdr:spPr bwMode="auto">
        <a:xfrm>
          <a:off x="69723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55302" name="Text Box 4"/>
        <xdr:cNvSpPr txBox="1">
          <a:spLocks noChangeArrowheads="1"/>
        </xdr:cNvSpPr>
      </xdr:nvSpPr>
      <xdr:spPr bwMode="auto">
        <a:xfrm>
          <a:off x="69723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552450</xdr:colOff>
      <xdr:row>18</xdr:row>
      <xdr:rowOff>133350</xdr:rowOff>
    </xdr:to>
    <xdr:sp macro="" textlink="">
      <xdr:nvSpPr>
        <xdr:cNvPr id="6555303" name="Text Box 4"/>
        <xdr:cNvSpPr txBox="1">
          <a:spLocks noChangeArrowheads="1"/>
        </xdr:cNvSpPr>
      </xdr:nvSpPr>
      <xdr:spPr bwMode="auto">
        <a:xfrm>
          <a:off x="6981825" y="3895725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6555304" name="Text Box 4"/>
        <xdr:cNvSpPr txBox="1">
          <a:spLocks noChangeArrowheads="1"/>
        </xdr:cNvSpPr>
      </xdr:nvSpPr>
      <xdr:spPr bwMode="auto">
        <a:xfrm>
          <a:off x="6991350" y="3895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6555305" name="Text Box 4"/>
        <xdr:cNvSpPr txBox="1">
          <a:spLocks noChangeArrowheads="1"/>
        </xdr:cNvSpPr>
      </xdr:nvSpPr>
      <xdr:spPr bwMode="auto">
        <a:xfrm>
          <a:off x="6991350" y="3895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533400</xdr:colOff>
      <xdr:row>19</xdr:row>
      <xdr:rowOff>133350</xdr:rowOff>
    </xdr:to>
    <xdr:sp macro="" textlink="">
      <xdr:nvSpPr>
        <xdr:cNvPr id="6555306" name="Text Box 4"/>
        <xdr:cNvSpPr txBox="1">
          <a:spLocks noChangeArrowheads="1"/>
        </xdr:cNvSpPr>
      </xdr:nvSpPr>
      <xdr:spPr bwMode="auto">
        <a:xfrm>
          <a:off x="6991350" y="4086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533400</xdr:colOff>
      <xdr:row>19</xdr:row>
      <xdr:rowOff>133350</xdr:rowOff>
    </xdr:to>
    <xdr:sp macro="" textlink="">
      <xdr:nvSpPr>
        <xdr:cNvPr id="6555307" name="Text Box 4"/>
        <xdr:cNvSpPr txBox="1">
          <a:spLocks noChangeArrowheads="1"/>
        </xdr:cNvSpPr>
      </xdr:nvSpPr>
      <xdr:spPr bwMode="auto">
        <a:xfrm>
          <a:off x="6991350" y="4086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55308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55309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55310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55311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55312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55313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55314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55315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55316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55317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571500</xdr:colOff>
      <xdr:row>19</xdr:row>
      <xdr:rowOff>133350</xdr:rowOff>
    </xdr:to>
    <xdr:sp macro="" textlink="">
      <xdr:nvSpPr>
        <xdr:cNvPr id="6555318" name="Text Box 4"/>
        <xdr:cNvSpPr txBox="1">
          <a:spLocks noChangeArrowheads="1"/>
        </xdr:cNvSpPr>
      </xdr:nvSpPr>
      <xdr:spPr bwMode="auto">
        <a:xfrm>
          <a:off x="6981825" y="4086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55319" name="Text Box 4"/>
        <xdr:cNvSpPr txBox="1">
          <a:spLocks noChangeArrowheads="1"/>
        </xdr:cNvSpPr>
      </xdr:nvSpPr>
      <xdr:spPr bwMode="auto">
        <a:xfrm>
          <a:off x="698182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28575</xdr:colOff>
      <xdr:row>19</xdr:row>
      <xdr:rowOff>133350</xdr:rowOff>
    </xdr:to>
    <xdr:sp macro="" textlink="">
      <xdr:nvSpPr>
        <xdr:cNvPr id="6555320" name="Text Box 4"/>
        <xdr:cNvSpPr txBox="1">
          <a:spLocks noChangeArrowheads="1"/>
        </xdr:cNvSpPr>
      </xdr:nvSpPr>
      <xdr:spPr bwMode="auto">
        <a:xfrm>
          <a:off x="698182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55321" name="Text Box 4"/>
        <xdr:cNvSpPr txBox="1">
          <a:spLocks noChangeArrowheads="1"/>
        </xdr:cNvSpPr>
      </xdr:nvSpPr>
      <xdr:spPr bwMode="auto">
        <a:xfrm>
          <a:off x="698182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6555322" name="Text Box 4"/>
        <xdr:cNvSpPr txBox="1">
          <a:spLocks noChangeArrowheads="1"/>
        </xdr:cNvSpPr>
      </xdr:nvSpPr>
      <xdr:spPr bwMode="auto">
        <a:xfrm>
          <a:off x="6981825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55323" name="Text Box 4"/>
        <xdr:cNvSpPr txBox="1">
          <a:spLocks noChangeArrowheads="1"/>
        </xdr:cNvSpPr>
      </xdr:nvSpPr>
      <xdr:spPr bwMode="auto">
        <a:xfrm>
          <a:off x="6991350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6555324" name="Text Box 4"/>
        <xdr:cNvSpPr txBox="1">
          <a:spLocks noChangeArrowheads="1"/>
        </xdr:cNvSpPr>
      </xdr:nvSpPr>
      <xdr:spPr bwMode="auto">
        <a:xfrm>
          <a:off x="6981825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55325" name="Text Box 4"/>
        <xdr:cNvSpPr txBox="1">
          <a:spLocks noChangeArrowheads="1"/>
        </xdr:cNvSpPr>
      </xdr:nvSpPr>
      <xdr:spPr bwMode="auto">
        <a:xfrm>
          <a:off x="700087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55326" name="Text Box 4"/>
        <xdr:cNvSpPr txBox="1">
          <a:spLocks noChangeArrowheads="1"/>
        </xdr:cNvSpPr>
      </xdr:nvSpPr>
      <xdr:spPr bwMode="auto">
        <a:xfrm>
          <a:off x="698182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6555327" name="Text Box 4"/>
        <xdr:cNvSpPr txBox="1">
          <a:spLocks noChangeArrowheads="1"/>
        </xdr:cNvSpPr>
      </xdr:nvSpPr>
      <xdr:spPr bwMode="auto">
        <a:xfrm>
          <a:off x="6981825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55328" name="Text Box 4"/>
        <xdr:cNvSpPr txBox="1">
          <a:spLocks noChangeArrowheads="1"/>
        </xdr:cNvSpPr>
      </xdr:nvSpPr>
      <xdr:spPr bwMode="auto">
        <a:xfrm>
          <a:off x="6991350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6555329" name="Text Box 4"/>
        <xdr:cNvSpPr txBox="1">
          <a:spLocks noChangeArrowheads="1"/>
        </xdr:cNvSpPr>
      </xdr:nvSpPr>
      <xdr:spPr bwMode="auto">
        <a:xfrm>
          <a:off x="6981825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55330" name="Text Box 4"/>
        <xdr:cNvSpPr txBox="1">
          <a:spLocks noChangeArrowheads="1"/>
        </xdr:cNvSpPr>
      </xdr:nvSpPr>
      <xdr:spPr bwMode="auto">
        <a:xfrm>
          <a:off x="700087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55331" name="Text Box 4"/>
        <xdr:cNvSpPr txBox="1">
          <a:spLocks noChangeArrowheads="1"/>
        </xdr:cNvSpPr>
      </xdr:nvSpPr>
      <xdr:spPr bwMode="auto">
        <a:xfrm>
          <a:off x="698182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55332" name="Text Box 4"/>
        <xdr:cNvSpPr txBox="1">
          <a:spLocks noChangeArrowheads="1"/>
        </xdr:cNvSpPr>
      </xdr:nvSpPr>
      <xdr:spPr bwMode="auto">
        <a:xfrm>
          <a:off x="7000875" y="4086225"/>
          <a:ext cx="66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55333" name="Text Box 4"/>
        <xdr:cNvSpPr txBox="1">
          <a:spLocks noChangeArrowheads="1"/>
        </xdr:cNvSpPr>
      </xdr:nvSpPr>
      <xdr:spPr bwMode="auto">
        <a:xfrm>
          <a:off x="6972300" y="4086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55334" name="Text Box 4"/>
        <xdr:cNvSpPr txBox="1">
          <a:spLocks noChangeArrowheads="1"/>
        </xdr:cNvSpPr>
      </xdr:nvSpPr>
      <xdr:spPr bwMode="auto">
        <a:xfrm>
          <a:off x="6972300" y="4086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552450</xdr:colOff>
      <xdr:row>19</xdr:row>
      <xdr:rowOff>133350</xdr:rowOff>
    </xdr:to>
    <xdr:sp macro="" textlink="">
      <xdr:nvSpPr>
        <xdr:cNvPr id="6555335" name="Text Box 4"/>
        <xdr:cNvSpPr txBox="1">
          <a:spLocks noChangeArrowheads="1"/>
        </xdr:cNvSpPr>
      </xdr:nvSpPr>
      <xdr:spPr bwMode="auto">
        <a:xfrm>
          <a:off x="6981825" y="4086225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55336" name="Text Box 15"/>
        <xdr:cNvSpPr txBox="1">
          <a:spLocks noChangeArrowheads="1"/>
        </xdr:cNvSpPr>
      </xdr:nvSpPr>
      <xdr:spPr bwMode="auto">
        <a:xfrm>
          <a:off x="7000875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55337" name="Text Box 15"/>
        <xdr:cNvSpPr txBox="1">
          <a:spLocks noChangeArrowheads="1"/>
        </xdr:cNvSpPr>
      </xdr:nvSpPr>
      <xdr:spPr bwMode="auto">
        <a:xfrm>
          <a:off x="7019925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66675</xdr:colOff>
      <xdr:row>19</xdr:row>
      <xdr:rowOff>133350</xdr:rowOff>
    </xdr:to>
    <xdr:sp macro="" textlink="">
      <xdr:nvSpPr>
        <xdr:cNvPr id="6555338" name="Text Box 15"/>
        <xdr:cNvSpPr txBox="1">
          <a:spLocks noChangeArrowheads="1"/>
        </xdr:cNvSpPr>
      </xdr:nvSpPr>
      <xdr:spPr bwMode="auto">
        <a:xfrm>
          <a:off x="6991350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66675</xdr:colOff>
      <xdr:row>19</xdr:row>
      <xdr:rowOff>133350</xdr:rowOff>
    </xdr:to>
    <xdr:sp macro="" textlink="">
      <xdr:nvSpPr>
        <xdr:cNvPr id="6555339" name="Text Box 15"/>
        <xdr:cNvSpPr txBox="1">
          <a:spLocks noChangeArrowheads="1"/>
        </xdr:cNvSpPr>
      </xdr:nvSpPr>
      <xdr:spPr bwMode="auto">
        <a:xfrm>
          <a:off x="6991350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85725</xdr:colOff>
      <xdr:row>19</xdr:row>
      <xdr:rowOff>133350</xdr:rowOff>
    </xdr:to>
    <xdr:sp macro="" textlink="">
      <xdr:nvSpPr>
        <xdr:cNvPr id="6555340" name="Text Box 15"/>
        <xdr:cNvSpPr txBox="1">
          <a:spLocks noChangeArrowheads="1"/>
        </xdr:cNvSpPr>
      </xdr:nvSpPr>
      <xdr:spPr bwMode="auto">
        <a:xfrm>
          <a:off x="701992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55341" name="Text Box 15"/>
        <xdr:cNvSpPr txBox="1">
          <a:spLocks noChangeArrowheads="1"/>
        </xdr:cNvSpPr>
      </xdr:nvSpPr>
      <xdr:spPr bwMode="auto">
        <a:xfrm>
          <a:off x="6991350" y="4086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55342" name="Text Box 15"/>
        <xdr:cNvSpPr txBox="1">
          <a:spLocks noChangeArrowheads="1"/>
        </xdr:cNvSpPr>
      </xdr:nvSpPr>
      <xdr:spPr bwMode="auto">
        <a:xfrm>
          <a:off x="6991350" y="4086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555343" name="Text Box 15"/>
        <xdr:cNvSpPr txBox="1">
          <a:spLocks noChangeArrowheads="1"/>
        </xdr:cNvSpPr>
      </xdr:nvSpPr>
      <xdr:spPr bwMode="auto">
        <a:xfrm>
          <a:off x="6981825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555344" name="Text Box 15"/>
        <xdr:cNvSpPr txBox="1">
          <a:spLocks noChangeArrowheads="1"/>
        </xdr:cNvSpPr>
      </xdr:nvSpPr>
      <xdr:spPr bwMode="auto">
        <a:xfrm>
          <a:off x="6981825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555345" name="Text Box 15"/>
        <xdr:cNvSpPr txBox="1">
          <a:spLocks noChangeArrowheads="1"/>
        </xdr:cNvSpPr>
      </xdr:nvSpPr>
      <xdr:spPr bwMode="auto">
        <a:xfrm>
          <a:off x="6981825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85725</xdr:colOff>
      <xdr:row>19</xdr:row>
      <xdr:rowOff>133350</xdr:rowOff>
    </xdr:to>
    <xdr:sp macro="" textlink="">
      <xdr:nvSpPr>
        <xdr:cNvPr id="6555346" name="Text Box 15"/>
        <xdr:cNvSpPr txBox="1">
          <a:spLocks noChangeArrowheads="1"/>
        </xdr:cNvSpPr>
      </xdr:nvSpPr>
      <xdr:spPr bwMode="auto">
        <a:xfrm>
          <a:off x="701992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55347" name="Text Box 15"/>
        <xdr:cNvSpPr txBox="1">
          <a:spLocks noChangeArrowheads="1"/>
        </xdr:cNvSpPr>
      </xdr:nvSpPr>
      <xdr:spPr bwMode="auto">
        <a:xfrm>
          <a:off x="6991350" y="4086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55348" name="Text Box 15"/>
        <xdr:cNvSpPr txBox="1">
          <a:spLocks noChangeArrowheads="1"/>
        </xdr:cNvSpPr>
      </xdr:nvSpPr>
      <xdr:spPr bwMode="auto">
        <a:xfrm>
          <a:off x="6991350" y="4086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555349" name="Text Box 15"/>
        <xdr:cNvSpPr txBox="1">
          <a:spLocks noChangeArrowheads="1"/>
        </xdr:cNvSpPr>
      </xdr:nvSpPr>
      <xdr:spPr bwMode="auto">
        <a:xfrm>
          <a:off x="6981825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555350" name="Text Box 15"/>
        <xdr:cNvSpPr txBox="1">
          <a:spLocks noChangeArrowheads="1"/>
        </xdr:cNvSpPr>
      </xdr:nvSpPr>
      <xdr:spPr bwMode="auto">
        <a:xfrm>
          <a:off x="6981825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555351" name="Text Box 15"/>
        <xdr:cNvSpPr txBox="1">
          <a:spLocks noChangeArrowheads="1"/>
        </xdr:cNvSpPr>
      </xdr:nvSpPr>
      <xdr:spPr bwMode="auto">
        <a:xfrm>
          <a:off x="6981825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55352" name="Text Box 15"/>
        <xdr:cNvSpPr txBox="1">
          <a:spLocks noChangeArrowheads="1"/>
        </xdr:cNvSpPr>
      </xdr:nvSpPr>
      <xdr:spPr bwMode="auto">
        <a:xfrm>
          <a:off x="698182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55353" name="Text Box 15"/>
        <xdr:cNvSpPr txBox="1">
          <a:spLocks noChangeArrowheads="1"/>
        </xdr:cNvSpPr>
      </xdr:nvSpPr>
      <xdr:spPr bwMode="auto">
        <a:xfrm>
          <a:off x="698182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55354" name="Text Box 15"/>
        <xdr:cNvSpPr txBox="1">
          <a:spLocks noChangeArrowheads="1"/>
        </xdr:cNvSpPr>
      </xdr:nvSpPr>
      <xdr:spPr bwMode="auto">
        <a:xfrm>
          <a:off x="698182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55355" name="Text Box 15"/>
        <xdr:cNvSpPr txBox="1">
          <a:spLocks noChangeArrowheads="1"/>
        </xdr:cNvSpPr>
      </xdr:nvSpPr>
      <xdr:spPr bwMode="auto">
        <a:xfrm>
          <a:off x="698182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55356" name="Text Box 4"/>
        <xdr:cNvSpPr txBox="1">
          <a:spLocks noChangeArrowheads="1"/>
        </xdr:cNvSpPr>
      </xdr:nvSpPr>
      <xdr:spPr bwMode="auto">
        <a:xfrm>
          <a:off x="6991350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55357" name="Text Box 4"/>
        <xdr:cNvSpPr txBox="1">
          <a:spLocks noChangeArrowheads="1"/>
        </xdr:cNvSpPr>
      </xdr:nvSpPr>
      <xdr:spPr bwMode="auto">
        <a:xfrm>
          <a:off x="6991350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55358" name="Text Box 4"/>
        <xdr:cNvSpPr txBox="1">
          <a:spLocks noChangeArrowheads="1"/>
        </xdr:cNvSpPr>
      </xdr:nvSpPr>
      <xdr:spPr bwMode="auto">
        <a:xfrm>
          <a:off x="6991350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55359" name="Text Box 4"/>
        <xdr:cNvSpPr txBox="1">
          <a:spLocks noChangeArrowheads="1"/>
        </xdr:cNvSpPr>
      </xdr:nvSpPr>
      <xdr:spPr bwMode="auto">
        <a:xfrm>
          <a:off x="6991350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55360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55361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55362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55363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55364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55365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55366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55367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55368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55369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85725</xdr:colOff>
      <xdr:row>19</xdr:row>
      <xdr:rowOff>133350</xdr:rowOff>
    </xdr:to>
    <xdr:sp macro="" textlink="">
      <xdr:nvSpPr>
        <xdr:cNvPr id="6555370" name="Text Box 4"/>
        <xdr:cNvSpPr txBox="1">
          <a:spLocks noChangeArrowheads="1"/>
        </xdr:cNvSpPr>
      </xdr:nvSpPr>
      <xdr:spPr bwMode="auto">
        <a:xfrm>
          <a:off x="6981825" y="4086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55371" name="Text Box 4"/>
        <xdr:cNvSpPr txBox="1">
          <a:spLocks noChangeArrowheads="1"/>
        </xdr:cNvSpPr>
      </xdr:nvSpPr>
      <xdr:spPr bwMode="auto">
        <a:xfrm>
          <a:off x="698182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95250</xdr:colOff>
      <xdr:row>19</xdr:row>
      <xdr:rowOff>133350</xdr:rowOff>
    </xdr:to>
    <xdr:sp macro="" textlink="">
      <xdr:nvSpPr>
        <xdr:cNvPr id="6555372" name="Text Box 4"/>
        <xdr:cNvSpPr txBox="1">
          <a:spLocks noChangeArrowheads="1"/>
        </xdr:cNvSpPr>
      </xdr:nvSpPr>
      <xdr:spPr bwMode="auto">
        <a:xfrm>
          <a:off x="698182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55373" name="Text Box 4"/>
        <xdr:cNvSpPr txBox="1">
          <a:spLocks noChangeArrowheads="1"/>
        </xdr:cNvSpPr>
      </xdr:nvSpPr>
      <xdr:spPr bwMode="auto">
        <a:xfrm>
          <a:off x="698182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6555374" name="Text Box 4"/>
        <xdr:cNvSpPr txBox="1">
          <a:spLocks noChangeArrowheads="1"/>
        </xdr:cNvSpPr>
      </xdr:nvSpPr>
      <xdr:spPr bwMode="auto">
        <a:xfrm>
          <a:off x="6981825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555375" name="Text Box 4"/>
        <xdr:cNvSpPr txBox="1">
          <a:spLocks noChangeArrowheads="1"/>
        </xdr:cNvSpPr>
      </xdr:nvSpPr>
      <xdr:spPr bwMode="auto">
        <a:xfrm>
          <a:off x="6991350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6555376" name="Text Box 4"/>
        <xdr:cNvSpPr txBox="1">
          <a:spLocks noChangeArrowheads="1"/>
        </xdr:cNvSpPr>
      </xdr:nvSpPr>
      <xdr:spPr bwMode="auto">
        <a:xfrm>
          <a:off x="6981825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555377" name="Text Box 4"/>
        <xdr:cNvSpPr txBox="1">
          <a:spLocks noChangeArrowheads="1"/>
        </xdr:cNvSpPr>
      </xdr:nvSpPr>
      <xdr:spPr bwMode="auto">
        <a:xfrm>
          <a:off x="700087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555378" name="Text Box 4"/>
        <xdr:cNvSpPr txBox="1">
          <a:spLocks noChangeArrowheads="1"/>
        </xdr:cNvSpPr>
      </xdr:nvSpPr>
      <xdr:spPr bwMode="auto">
        <a:xfrm>
          <a:off x="6981825" y="4086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6555379" name="Text Box 4"/>
        <xdr:cNvSpPr txBox="1">
          <a:spLocks noChangeArrowheads="1"/>
        </xdr:cNvSpPr>
      </xdr:nvSpPr>
      <xdr:spPr bwMode="auto">
        <a:xfrm>
          <a:off x="6981825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555380" name="Text Box 4"/>
        <xdr:cNvSpPr txBox="1">
          <a:spLocks noChangeArrowheads="1"/>
        </xdr:cNvSpPr>
      </xdr:nvSpPr>
      <xdr:spPr bwMode="auto">
        <a:xfrm>
          <a:off x="6991350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6555381" name="Text Box 4"/>
        <xdr:cNvSpPr txBox="1">
          <a:spLocks noChangeArrowheads="1"/>
        </xdr:cNvSpPr>
      </xdr:nvSpPr>
      <xdr:spPr bwMode="auto">
        <a:xfrm>
          <a:off x="6981825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555382" name="Text Box 4"/>
        <xdr:cNvSpPr txBox="1">
          <a:spLocks noChangeArrowheads="1"/>
        </xdr:cNvSpPr>
      </xdr:nvSpPr>
      <xdr:spPr bwMode="auto">
        <a:xfrm>
          <a:off x="700087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555383" name="Text Box 4"/>
        <xdr:cNvSpPr txBox="1">
          <a:spLocks noChangeArrowheads="1"/>
        </xdr:cNvSpPr>
      </xdr:nvSpPr>
      <xdr:spPr bwMode="auto">
        <a:xfrm>
          <a:off x="6981825" y="4086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55384" name="Text Box 4"/>
        <xdr:cNvSpPr txBox="1">
          <a:spLocks noChangeArrowheads="1"/>
        </xdr:cNvSpPr>
      </xdr:nvSpPr>
      <xdr:spPr bwMode="auto">
        <a:xfrm>
          <a:off x="7000875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55385" name="Text Box 4"/>
        <xdr:cNvSpPr txBox="1">
          <a:spLocks noChangeArrowheads="1"/>
        </xdr:cNvSpPr>
      </xdr:nvSpPr>
      <xdr:spPr bwMode="auto">
        <a:xfrm>
          <a:off x="6972300" y="4086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55386" name="Text Box 4"/>
        <xdr:cNvSpPr txBox="1">
          <a:spLocks noChangeArrowheads="1"/>
        </xdr:cNvSpPr>
      </xdr:nvSpPr>
      <xdr:spPr bwMode="auto">
        <a:xfrm>
          <a:off x="6972300" y="4086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66675</xdr:colOff>
      <xdr:row>19</xdr:row>
      <xdr:rowOff>133350</xdr:rowOff>
    </xdr:to>
    <xdr:sp macro="" textlink="">
      <xdr:nvSpPr>
        <xdr:cNvPr id="6555387" name="Text Box 4"/>
        <xdr:cNvSpPr txBox="1">
          <a:spLocks noChangeArrowheads="1"/>
        </xdr:cNvSpPr>
      </xdr:nvSpPr>
      <xdr:spPr bwMode="auto">
        <a:xfrm>
          <a:off x="6981825" y="4086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555388" name="Text Box 15"/>
        <xdr:cNvSpPr txBox="1">
          <a:spLocks noChangeArrowheads="1"/>
        </xdr:cNvSpPr>
      </xdr:nvSpPr>
      <xdr:spPr bwMode="auto">
        <a:xfrm>
          <a:off x="7000875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555389" name="Text Box 15"/>
        <xdr:cNvSpPr txBox="1">
          <a:spLocks noChangeArrowheads="1"/>
        </xdr:cNvSpPr>
      </xdr:nvSpPr>
      <xdr:spPr bwMode="auto">
        <a:xfrm>
          <a:off x="7019925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133350</xdr:colOff>
      <xdr:row>19</xdr:row>
      <xdr:rowOff>133350</xdr:rowOff>
    </xdr:to>
    <xdr:sp macro="" textlink="">
      <xdr:nvSpPr>
        <xdr:cNvPr id="6555390" name="Text Box 15"/>
        <xdr:cNvSpPr txBox="1">
          <a:spLocks noChangeArrowheads="1"/>
        </xdr:cNvSpPr>
      </xdr:nvSpPr>
      <xdr:spPr bwMode="auto">
        <a:xfrm>
          <a:off x="6991350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133350</xdr:colOff>
      <xdr:row>19</xdr:row>
      <xdr:rowOff>133350</xdr:rowOff>
    </xdr:to>
    <xdr:sp macro="" textlink="">
      <xdr:nvSpPr>
        <xdr:cNvPr id="6555391" name="Text Box 15"/>
        <xdr:cNvSpPr txBox="1">
          <a:spLocks noChangeArrowheads="1"/>
        </xdr:cNvSpPr>
      </xdr:nvSpPr>
      <xdr:spPr bwMode="auto">
        <a:xfrm>
          <a:off x="6991350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152400</xdr:colOff>
      <xdr:row>19</xdr:row>
      <xdr:rowOff>133350</xdr:rowOff>
    </xdr:to>
    <xdr:sp macro="" textlink="">
      <xdr:nvSpPr>
        <xdr:cNvPr id="6555392" name="Text Box 15"/>
        <xdr:cNvSpPr txBox="1">
          <a:spLocks noChangeArrowheads="1"/>
        </xdr:cNvSpPr>
      </xdr:nvSpPr>
      <xdr:spPr bwMode="auto">
        <a:xfrm>
          <a:off x="7019925" y="4086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555393" name="Text Box 15"/>
        <xdr:cNvSpPr txBox="1">
          <a:spLocks noChangeArrowheads="1"/>
        </xdr:cNvSpPr>
      </xdr:nvSpPr>
      <xdr:spPr bwMode="auto">
        <a:xfrm>
          <a:off x="6991350" y="4086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555394" name="Text Box 15"/>
        <xdr:cNvSpPr txBox="1">
          <a:spLocks noChangeArrowheads="1"/>
        </xdr:cNvSpPr>
      </xdr:nvSpPr>
      <xdr:spPr bwMode="auto">
        <a:xfrm>
          <a:off x="6991350" y="4086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555395" name="Text Box 15"/>
        <xdr:cNvSpPr txBox="1">
          <a:spLocks noChangeArrowheads="1"/>
        </xdr:cNvSpPr>
      </xdr:nvSpPr>
      <xdr:spPr bwMode="auto">
        <a:xfrm>
          <a:off x="6981825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555396" name="Text Box 15"/>
        <xdr:cNvSpPr txBox="1">
          <a:spLocks noChangeArrowheads="1"/>
        </xdr:cNvSpPr>
      </xdr:nvSpPr>
      <xdr:spPr bwMode="auto">
        <a:xfrm>
          <a:off x="6981825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555397" name="Text Box 15"/>
        <xdr:cNvSpPr txBox="1">
          <a:spLocks noChangeArrowheads="1"/>
        </xdr:cNvSpPr>
      </xdr:nvSpPr>
      <xdr:spPr bwMode="auto">
        <a:xfrm>
          <a:off x="6981825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152400</xdr:colOff>
      <xdr:row>19</xdr:row>
      <xdr:rowOff>133350</xdr:rowOff>
    </xdr:to>
    <xdr:sp macro="" textlink="">
      <xdr:nvSpPr>
        <xdr:cNvPr id="6555398" name="Text Box 15"/>
        <xdr:cNvSpPr txBox="1">
          <a:spLocks noChangeArrowheads="1"/>
        </xdr:cNvSpPr>
      </xdr:nvSpPr>
      <xdr:spPr bwMode="auto">
        <a:xfrm>
          <a:off x="7019925" y="4086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555399" name="Text Box 15"/>
        <xdr:cNvSpPr txBox="1">
          <a:spLocks noChangeArrowheads="1"/>
        </xdr:cNvSpPr>
      </xdr:nvSpPr>
      <xdr:spPr bwMode="auto">
        <a:xfrm>
          <a:off x="6991350" y="4086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555400" name="Text Box 15"/>
        <xdr:cNvSpPr txBox="1">
          <a:spLocks noChangeArrowheads="1"/>
        </xdr:cNvSpPr>
      </xdr:nvSpPr>
      <xdr:spPr bwMode="auto">
        <a:xfrm>
          <a:off x="6991350" y="4086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555401" name="Text Box 15"/>
        <xdr:cNvSpPr txBox="1">
          <a:spLocks noChangeArrowheads="1"/>
        </xdr:cNvSpPr>
      </xdr:nvSpPr>
      <xdr:spPr bwMode="auto">
        <a:xfrm>
          <a:off x="6981825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555402" name="Text Box 15"/>
        <xdr:cNvSpPr txBox="1">
          <a:spLocks noChangeArrowheads="1"/>
        </xdr:cNvSpPr>
      </xdr:nvSpPr>
      <xdr:spPr bwMode="auto">
        <a:xfrm>
          <a:off x="6981825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555403" name="Text Box 15"/>
        <xdr:cNvSpPr txBox="1">
          <a:spLocks noChangeArrowheads="1"/>
        </xdr:cNvSpPr>
      </xdr:nvSpPr>
      <xdr:spPr bwMode="auto">
        <a:xfrm>
          <a:off x="6981825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55404" name="Text Box 15"/>
        <xdr:cNvSpPr txBox="1">
          <a:spLocks noChangeArrowheads="1"/>
        </xdr:cNvSpPr>
      </xdr:nvSpPr>
      <xdr:spPr bwMode="auto">
        <a:xfrm>
          <a:off x="698182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55405" name="Text Box 15"/>
        <xdr:cNvSpPr txBox="1">
          <a:spLocks noChangeArrowheads="1"/>
        </xdr:cNvSpPr>
      </xdr:nvSpPr>
      <xdr:spPr bwMode="auto">
        <a:xfrm>
          <a:off x="698182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55406" name="Text Box 15"/>
        <xdr:cNvSpPr txBox="1">
          <a:spLocks noChangeArrowheads="1"/>
        </xdr:cNvSpPr>
      </xdr:nvSpPr>
      <xdr:spPr bwMode="auto">
        <a:xfrm>
          <a:off x="698182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55407" name="Text Box 15"/>
        <xdr:cNvSpPr txBox="1">
          <a:spLocks noChangeArrowheads="1"/>
        </xdr:cNvSpPr>
      </xdr:nvSpPr>
      <xdr:spPr bwMode="auto">
        <a:xfrm>
          <a:off x="698182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55408" name="Text Box 4"/>
        <xdr:cNvSpPr txBox="1">
          <a:spLocks noChangeArrowheads="1"/>
        </xdr:cNvSpPr>
      </xdr:nvSpPr>
      <xdr:spPr bwMode="auto">
        <a:xfrm>
          <a:off x="69913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55409" name="Text Box 4"/>
        <xdr:cNvSpPr txBox="1">
          <a:spLocks noChangeArrowheads="1"/>
        </xdr:cNvSpPr>
      </xdr:nvSpPr>
      <xdr:spPr bwMode="auto">
        <a:xfrm>
          <a:off x="69913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55410" name="Text Box 4"/>
        <xdr:cNvSpPr txBox="1">
          <a:spLocks noChangeArrowheads="1"/>
        </xdr:cNvSpPr>
      </xdr:nvSpPr>
      <xdr:spPr bwMode="auto">
        <a:xfrm>
          <a:off x="69913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55411" name="Text Box 4"/>
        <xdr:cNvSpPr txBox="1">
          <a:spLocks noChangeArrowheads="1"/>
        </xdr:cNvSpPr>
      </xdr:nvSpPr>
      <xdr:spPr bwMode="auto">
        <a:xfrm>
          <a:off x="69913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55412" name="Text Box 4"/>
        <xdr:cNvSpPr txBox="1">
          <a:spLocks noChangeArrowheads="1"/>
        </xdr:cNvSpPr>
      </xdr:nvSpPr>
      <xdr:spPr bwMode="auto">
        <a:xfrm>
          <a:off x="69913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6555413" name="Text Box 4"/>
        <xdr:cNvSpPr txBox="1">
          <a:spLocks noChangeArrowheads="1"/>
        </xdr:cNvSpPr>
      </xdr:nvSpPr>
      <xdr:spPr bwMode="auto">
        <a:xfrm>
          <a:off x="700087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6555414" name="Text Box 4"/>
        <xdr:cNvSpPr txBox="1">
          <a:spLocks noChangeArrowheads="1"/>
        </xdr:cNvSpPr>
      </xdr:nvSpPr>
      <xdr:spPr bwMode="auto">
        <a:xfrm>
          <a:off x="6972300" y="38957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6555415" name="Text Box 4"/>
        <xdr:cNvSpPr txBox="1">
          <a:spLocks noChangeArrowheads="1"/>
        </xdr:cNvSpPr>
      </xdr:nvSpPr>
      <xdr:spPr bwMode="auto">
        <a:xfrm>
          <a:off x="6972300" y="38957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104775</xdr:rowOff>
    </xdr:to>
    <xdr:sp macro="" textlink="">
      <xdr:nvSpPr>
        <xdr:cNvPr id="6555416" name="Text Box 4"/>
        <xdr:cNvSpPr txBox="1">
          <a:spLocks noChangeArrowheads="1"/>
        </xdr:cNvSpPr>
      </xdr:nvSpPr>
      <xdr:spPr bwMode="auto">
        <a:xfrm>
          <a:off x="6981825" y="3895725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104775</xdr:rowOff>
    </xdr:to>
    <xdr:sp macro="" textlink="">
      <xdr:nvSpPr>
        <xdr:cNvPr id="6555417" name="Text Box 4"/>
        <xdr:cNvSpPr txBox="1">
          <a:spLocks noChangeArrowheads="1"/>
        </xdr:cNvSpPr>
      </xdr:nvSpPr>
      <xdr:spPr bwMode="auto">
        <a:xfrm>
          <a:off x="6981825" y="3895725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5418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5419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5420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5421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5422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423" name="Text Box 4"/>
        <xdr:cNvSpPr txBox="1">
          <a:spLocks noChangeArrowheads="1"/>
        </xdr:cNvSpPr>
      </xdr:nvSpPr>
      <xdr:spPr bwMode="auto">
        <a:xfrm>
          <a:off x="70008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424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425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426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427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5428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5429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5430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5431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5432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433" name="Text Box 4"/>
        <xdr:cNvSpPr txBox="1">
          <a:spLocks noChangeArrowheads="1"/>
        </xdr:cNvSpPr>
      </xdr:nvSpPr>
      <xdr:spPr bwMode="auto">
        <a:xfrm>
          <a:off x="70008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434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435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436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437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5438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5439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5440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5441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5442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443" name="Text Box 4"/>
        <xdr:cNvSpPr txBox="1">
          <a:spLocks noChangeArrowheads="1"/>
        </xdr:cNvSpPr>
      </xdr:nvSpPr>
      <xdr:spPr bwMode="auto">
        <a:xfrm>
          <a:off x="70008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444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445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446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447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5448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5449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5450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5451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5452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453" name="Text Box 4"/>
        <xdr:cNvSpPr txBox="1">
          <a:spLocks noChangeArrowheads="1"/>
        </xdr:cNvSpPr>
      </xdr:nvSpPr>
      <xdr:spPr bwMode="auto">
        <a:xfrm>
          <a:off x="70008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454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455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456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457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5458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5459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5460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5461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5462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463" name="Text Box 4"/>
        <xdr:cNvSpPr txBox="1">
          <a:spLocks noChangeArrowheads="1"/>
        </xdr:cNvSpPr>
      </xdr:nvSpPr>
      <xdr:spPr bwMode="auto">
        <a:xfrm>
          <a:off x="70008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464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465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466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467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468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469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470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471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472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55473" name="Text Box 4"/>
        <xdr:cNvSpPr txBox="1">
          <a:spLocks noChangeArrowheads="1"/>
        </xdr:cNvSpPr>
      </xdr:nvSpPr>
      <xdr:spPr bwMode="auto">
        <a:xfrm>
          <a:off x="7000875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55474" name="Text Box 4"/>
        <xdr:cNvSpPr txBox="1">
          <a:spLocks noChangeArrowheads="1"/>
        </xdr:cNvSpPr>
      </xdr:nvSpPr>
      <xdr:spPr bwMode="auto">
        <a:xfrm>
          <a:off x="69723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55475" name="Text Box 4"/>
        <xdr:cNvSpPr txBox="1">
          <a:spLocks noChangeArrowheads="1"/>
        </xdr:cNvSpPr>
      </xdr:nvSpPr>
      <xdr:spPr bwMode="auto">
        <a:xfrm>
          <a:off x="69723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55476" name="Text Box 4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55477" name="Text Box 4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55478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55479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55480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55481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55482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483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484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485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486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487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55488" name="Text Box 4"/>
        <xdr:cNvSpPr txBox="1">
          <a:spLocks noChangeArrowheads="1"/>
        </xdr:cNvSpPr>
      </xdr:nvSpPr>
      <xdr:spPr bwMode="auto">
        <a:xfrm>
          <a:off x="7000875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55489" name="Text Box 4"/>
        <xdr:cNvSpPr txBox="1">
          <a:spLocks noChangeArrowheads="1"/>
        </xdr:cNvSpPr>
      </xdr:nvSpPr>
      <xdr:spPr bwMode="auto">
        <a:xfrm>
          <a:off x="69723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55490" name="Text Box 4"/>
        <xdr:cNvSpPr txBox="1">
          <a:spLocks noChangeArrowheads="1"/>
        </xdr:cNvSpPr>
      </xdr:nvSpPr>
      <xdr:spPr bwMode="auto">
        <a:xfrm>
          <a:off x="69723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55491" name="Text Box 4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55492" name="Text Box 4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55493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55494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55495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55496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55497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142875</xdr:colOff>
      <xdr:row>17</xdr:row>
      <xdr:rowOff>0</xdr:rowOff>
    </xdr:to>
    <xdr:sp macro="" textlink="">
      <xdr:nvSpPr>
        <xdr:cNvPr id="6555498" name="Text Box 27"/>
        <xdr:cNvSpPr txBox="1">
          <a:spLocks noChangeArrowheads="1"/>
        </xdr:cNvSpPr>
      </xdr:nvSpPr>
      <xdr:spPr bwMode="auto">
        <a:xfrm>
          <a:off x="3990975" y="35242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142875</xdr:colOff>
      <xdr:row>17</xdr:row>
      <xdr:rowOff>0</xdr:rowOff>
    </xdr:to>
    <xdr:sp macro="" textlink="">
      <xdr:nvSpPr>
        <xdr:cNvPr id="6555499" name="Text Box 35"/>
        <xdr:cNvSpPr txBox="1">
          <a:spLocks noChangeArrowheads="1"/>
        </xdr:cNvSpPr>
      </xdr:nvSpPr>
      <xdr:spPr bwMode="auto">
        <a:xfrm>
          <a:off x="3990975" y="35242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55500" name="Text Box 21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55501" name="Text Box 29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55502" name="Text Box 24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55503" name="Text Box 35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55504" name="Text Box 11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55505" name="Text Box 21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55506" name="Text Box 29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55507" name="Text Box 24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55508" name="Text Box 35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55509" name="Text Box 11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55510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55511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55512" name="Text Box 24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55513" name="Text Box 35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55514" name="Text Box 11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55515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55516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55517" name="Text Box 24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55518" name="Text Box 35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55519" name="Text Box 11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55520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55521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55522" name="Text Box 11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55523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55524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55525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142875</xdr:colOff>
      <xdr:row>19</xdr:row>
      <xdr:rowOff>0</xdr:rowOff>
    </xdr:to>
    <xdr:sp macro="" textlink="">
      <xdr:nvSpPr>
        <xdr:cNvPr id="6555526" name="Text Box 28"/>
        <xdr:cNvSpPr txBox="1">
          <a:spLocks noChangeArrowheads="1"/>
        </xdr:cNvSpPr>
      </xdr:nvSpPr>
      <xdr:spPr bwMode="auto">
        <a:xfrm>
          <a:off x="3990975" y="39052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142875</xdr:colOff>
      <xdr:row>19</xdr:row>
      <xdr:rowOff>0</xdr:rowOff>
    </xdr:to>
    <xdr:sp macro="" textlink="">
      <xdr:nvSpPr>
        <xdr:cNvPr id="6555527" name="Text Box 36"/>
        <xdr:cNvSpPr txBox="1">
          <a:spLocks noChangeArrowheads="1"/>
        </xdr:cNvSpPr>
      </xdr:nvSpPr>
      <xdr:spPr bwMode="auto">
        <a:xfrm>
          <a:off x="3990975" y="39052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55528" name="Text Box 23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55529" name="Text Box 31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55530" name="Text Box 17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55531" name="Text Box 25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55532" name="Text Box 26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55533" name="Text Box 37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152400</xdr:colOff>
      <xdr:row>18</xdr:row>
      <xdr:rowOff>104775</xdr:rowOff>
    </xdr:to>
    <xdr:sp macro="" textlink="">
      <xdr:nvSpPr>
        <xdr:cNvPr id="6555534" name="Text Box 4"/>
        <xdr:cNvSpPr txBox="1">
          <a:spLocks noChangeArrowheads="1"/>
        </xdr:cNvSpPr>
      </xdr:nvSpPr>
      <xdr:spPr bwMode="auto">
        <a:xfrm>
          <a:off x="4438650" y="3895725"/>
          <a:ext cx="3905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152400</xdr:colOff>
      <xdr:row>18</xdr:row>
      <xdr:rowOff>104775</xdr:rowOff>
    </xdr:to>
    <xdr:sp macro="" textlink="">
      <xdr:nvSpPr>
        <xdr:cNvPr id="6555535" name="Text Box 4"/>
        <xdr:cNvSpPr txBox="1">
          <a:spLocks noChangeArrowheads="1"/>
        </xdr:cNvSpPr>
      </xdr:nvSpPr>
      <xdr:spPr bwMode="auto">
        <a:xfrm>
          <a:off x="4410075" y="3895725"/>
          <a:ext cx="4191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152400</xdr:colOff>
      <xdr:row>18</xdr:row>
      <xdr:rowOff>104775</xdr:rowOff>
    </xdr:to>
    <xdr:sp macro="" textlink="">
      <xdr:nvSpPr>
        <xdr:cNvPr id="6555536" name="Text Box 4"/>
        <xdr:cNvSpPr txBox="1">
          <a:spLocks noChangeArrowheads="1"/>
        </xdr:cNvSpPr>
      </xdr:nvSpPr>
      <xdr:spPr bwMode="auto">
        <a:xfrm>
          <a:off x="4410075" y="3895725"/>
          <a:ext cx="4191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142875</xdr:colOff>
      <xdr:row>18</xdr:row>
      <xdr:rowOff>104775</xdr:rowOff>
    </xdr:to>
    <xdr:sp macro="" textlink="">
      <xdr:nvSpPr>
        <xdr:cNvPr id="6555537" name="Text Box 4"/>
        <xdr:cNvSpPr txBox="1">
          <a:spLocks noChangeArrowheads="1"/>
        </xdr:cNvSpPr>
      </xdr:nvSpPr>
      <xdr:spPr bwMode="auto">
        <a:xfrm>
          <a:off x="4419600" y="3895725"/>
          <a:ext cx="4000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142875</xdr:colOff>
      <xdr:row>18</xdr:row>
      <xdr:rowOff>104775</xdr:rowOff>
    </xdr:to>
    <xdr:sp macro="" textlink="">
      <xdr:nvSpPr>
        <xdr:cNvPr id="6555538" name="Text Box 4"/>
        <xdr:cNvSpPr txBox="1">
          <a:spLocks noChangeArrowheads="1"/>
        </xdr:cNvSpPr>
      </xdr:nvSpPr>
      <xdr:spPr bwMode="auto">
        <a:xfrm>
          <a:off x="4419600" y="3895725"/>
          <a:ext cx="4000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55539" name="Text Box 23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55540" name="Text Box 31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55541" name="Text Box 17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55542" name="Text Box 25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55543" name="Text Box 26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55544" name="Text Box 37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123825</xdr:colOff>
      <xdr:row>18</xdr:row>
      <xdr:rowOff>133350</xdr:rowOff>
    </xdr:to>
    <xdr:sp macro="" textlink="">
      <xdr:nvSpPr>
        <xdr:cNvPr id="6555545" name="Text Box 4"/>
        <xdr:cNvSpPr txBox="1">
          <a:spLocks noChangeArrowheads="1"/>
        </xdr:cNvSpPr>
      </xdr:nvSpPr>
      <xdr:spPr bwMode="auto">
        <a:xfrm>
          <a:off x="4438650" y="3895725"/>
          <a:ext cx="3619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123825</xdr:colOff>
      <xdr:row>18</xdr:row>
      <xdr:rowOff>133350</xdr:rowOff>
    </xdr:to>
    <xdr:sp macro="" textlink="">
      <xdr:nvSpPr>
        <xdr:cNvPr id="6555546" name="Text Box 4"/>
        <xdr:cNvSpPr txBox="1">
          <a:spLocks noChangeArrowheads="1"/>
        </xdr:cNvSpPr>
      </xdr:nvSpPr>
      <xdr:spPr bwMode="auto">
        <a:xfrm>
          <a:off x="4410075" y="3895725"/>
          <a:ext cx="390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123825</xdr:colOff>
      <xdr:row>18</xdr:row>
      <xdr:rowOff>133350</xdr:rowOff>
    </xdr:to>
    <xdr:sp macro="" textlink="">
      <xdr:nvSpPr>
        <xdr:cNvPr id="6555547" name="Text Box 4"/>
        <xdr:cNvSpPr txBox="1">
          <a:spLocks noChangeArrowheads="1"/>
        </xdr:cNvSpPr>
      </xdr:nvSpPr>
      <xdr:spPr bwMode="auto">
        <a:xfrm>
          <a:off x="4410075" y="3895725"/>
          <a:ext cx="390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114300</xdr:colOff>
      <xdr:row>18</xdr:row>
      <xdr:rowOff>133350</xdr:rowOff>
    </xdr:to>
    <xdr:sp macro="" textlink="">
      <xdr:nvSpPr>
        <xdr:cNvPr id="6555548" name="Text Box 4"/>
        <xdr:cNvSpPr txBox="1">
          <a:spLocks noChangeArrowheads="1"/>
        </xdr:cNvSpPr>
      </xdr:nvSpPr>
      <xdr:spPr bwMode="auto">
        <a:xfrm>
          <a:off x="4419600" y="3895725"/>
          <a:ext cx="3714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114300</xdr:colOff>
      <xdr:row>18</xdr:row>
      <xdr:rowOff>133350</xdr:rowOff>
    </xdr:to>
    <xdr:sp macro="" textlink="">
      <xdr:nvSpPr>
        <xdr:cNvPr id="6555549" name="Text Box 4"/>
        <xdr:cNvSpPr txBox="1">
          <a:spLocks noChangeArrowheads="1"/>
        </xdr:cNvSpPr>
      </xdr:nvSpPr>
      <xdr:spPr bwMode="auto">
        <a:xfrm>
          <a:off x="4419600" y="3895725"/>
          <a:ext cx="3714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55550" name="Text Box 17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55551" name="Text Box 25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55552" name="Text Box 26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55553" name="Text Box 37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55554" name="Text Box 4"/>
        <xdr:cNvSpPr txBox="1">
          <a:spLocks noChangeArrowheads="1"/>
        </xdr:cNvSpPr>
      </xdr:nvSpPr>
      <xdr:spPr bwMode="auto">
        <a:xfrm>
          <a:off x="4438650" y="38957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55555" name="Text Box 4"/>
        <xdr:cNvSpPr txBox="1">
          <a:spLocks noChangeArrowheads="1"/>
        </xdr:cNvSpPr>
      </xdr:nvSpPr>
      <xdr:spPr bwMode="auto">
        <a:xfrm>
          <a:off x="44100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55556" name="Text Box 4"/>
        <xdr:cNvSpPr txBox="1">
          <a:spLocks noChangeArrowheads="1"/>
        </xdr:cNvSpPr>
      </xdr:nvSpPr>
      <xdr:spPr bwMode="auto">
        <a:xfrm>
          <a:off x="44100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55557" name="Text Box 4"/>
        <xdr:cNvSpPr txBox="1">
          <a:spLocks noChangeArrowheads="1"/>
        </xdr:cNvSpPr>
      </xdr:nvSpPr>
      <xdr:spPr bwMode="auto">
        <a:xfrm>
          <a:off x="44196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55558" name="Text Box 4"/>
        <xdr:cNvSpPr txBox="1">
          <a:spLocks noChangeArrowheads="1"/>
        </xdr:cNvSpPr>
      </xdr:nvSpPr>
      <xdr:spPr bwMode="auto">
        <a:xfrm>
          <a:off x="44196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55559" name="Text Box 26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55560" name="Text Box 37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55561" name="Text Box 4"/>
        <xdr:cNvSpPr txBox="1">
          <a:spLocks noChangeArrowheads="1"/>
        </xdr:cNvSpPr>
      </xdr:nvSpPr>
      <xdr:spPr bwMode="auto">
        <a:xfrm>
          <a:off x="4438650" y="38957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55562" name="Text Box 4"/>
        <xdr:cNvSpPr txBox="1">
          <a:spLocks noChangeArrowheads="1"/>
        </xdr:cNvSpPr>
      </xdr:nvSpPr>
      <xdr:spPr bwMode="auto">
        <a:xfrm>
          <a:off x="44100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55563" name="Text Box 4"/>
        <xdr:cNvSpPr txBox="1">
          <a:spLocks noChangeArrowheads="1"/>
        </xdr:cNvSpPr>
      </xdr:nvSpPr>
      <xdr:spPr bwMode="auto">
        <a:xfrm>
          <a:off x="44100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55564" name="Text Box 4"/>
        <xdr:cNvSpPr txBox="1">
          <a:spLocks noChangeArrowheads="1"/>
        </xdr:cNvSpPr>
      </xdr:nvSpPr>
      <xdr:spPr bwMode="auto">
        <a:xfrm>
          <a:off x="44196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55565" name="Text Box 4"/>
        <xdr:cNvSpPr txBox="1">
          <a:spLocks noChangeArrowheads="1"/>
        </xdr:cNvSpPr>
      </xdr:nvSpPr>
      <xdr:spPr bwMode="auto">
        <a:xfrm>
          <a:off x="44196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55566" name="Text Box 4"/>
        <xdr:cNvSpPr txBox="1">
          <a:spLocks noChangeArrowheads="1"/>
        </xdr:cNvSpPr>
      </xdr:nvSpPr>
      <xdr:spPr bwMode="auto">
        <a:xfrm>
          <a:off x="4438650" y="38957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55567" name="Text Box 4"/>
        <xdr:cNvSpPr txBox="1">
          <a:spLocks noChangeArrowheads="1"/>
        </xdr:cNvSpPr>
      </xdr:nvSpPr>
      <xdr:spPr bwMode="auto">
        <a:xfrm>
          <a:off x="44100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55568" name="Text Box 4"/>
        <xdr:cNvSpPr txBox="1">
          <a:spLocks noChangeArrowheads="1"/>
        </xdr:cNvSpPr>
      </xdr:nvSpPr>
      <xdr:spPr bwMode="auto">
        <a:xfrm>
          <a:off x="44100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55569" name="Text Box 4"/>
        <xdr:cNvSpPr txBox="1">
          <a:spLocks noChangeArrowheads="1"/>
        </xdr:cNvSpPr>
      </xdr:nvSpPr>
      <xdr:spPr bwMode="auto">
        <a:xfrm>
          <a:off x="44196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55570" name="Text Box 4"/>
        <xdr:cNvSpPr txBox="1">
          <a:spLocks noChangeArrowheads="1"/>
        </xdr:cNvSpPr>
      </xdr:nvSpPr>
      <xdr:spPr bwMode="auto">
        <a:xfrm>
          <a:off x="44196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55571" name="Text Box 4"/>
        <xdr:cNvSpPr txBox="1">
          <a:spLocks noChangeArrowheads="1"/>
        </xdr:cNvSpPr>
      </xdr:nvSpPr>
      <xdr:spPr bwMode="auto">
        <a:xfrm>
          <a:off x="4438650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55572" name="Text Box 4"/>
        <xdr:cNvSpPr txBox="1">
          <a:spLocks noChangeArrowheads="1"/>
        </xdr:cNvSpPr>
      </xdr:nvSpPr>
      <xdr:spPr bwMode="auto">
        <a:xfrm>
          <a:off x="441007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55573" name="Text Box 4"/>
        <xdr:cNvSpPr txBox="1">
          <a:spLocks noChangeArrowheads="1"/>
        </xdr:cNvSpPr>
      </xdr:nvSpPr>
      <xdr:spPr bwMode="auto">
        <a:xfrm>
          <a:off x="441007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55574" name="Text Box 4"/>
        <xdr:cNvSpPr txBox="1">
          <a:spLocks noChangeArrowheads="1"/>
        </xdr:cNvSpPr>
      </xdr:nvSpPr>
      <xdr:spPr bwMode="auto">
        <a:xfrm>
          <a:off x="4419600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55575" name="Text Box 4"/>
        <xdr:cNvSpPr txBox="1">
          <a:spLocks noChangeArrowheads="1"/>
        </xdr:cNvSpPr>
      </xdr:nvSpPr>
      <xdr:spPr bwMode="auto">
        <a:xfrm>
          <a:off x="4419600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555576" name="Text Box 4"/>
        <xdr:cNvSpPr txBox="1">
          <a:spLocks noChangeArrowheads="1"/>
        </xdr:cNvSpPr>
      </xdr:nvSpPr>
      <xdr:spPr bwMode="auto">
        <a:xfrm>
          <a:off x="44291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555577" name="Text Box 4"/>
        <xdr:cNvSpPr txBox="1">
          <a:spLocks noChangeArrowheads="1"/>
        </xdr:cNvSpPr>
      </xdr:nvSpPr>
      <xdr:spPr bwMode="auto">
        <a:xfrm>
          <a:off x="44291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555578" name="Text Box 4"/>
        <xdr:cNvSpPr txBox="1">
          <a:spLocks noChangeArrowheads="1"/>
        </xdr:cNvSpPr>
      </xdr:nvSpPr>
      <xdr:spPr bwMode="auto">
        <a:xfrm>
          <a:off x="44291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555579" name="Text Box 4"/>
        <xdr:cNvSpPr txBox="1">
          <a:spLocks noChangeArrowheads="1"/>
        </xdr:cNvSpPr>
      </xdr:nvSpPr>
      <xdr:spPr bwMode="auto">
        <a:xfrm>
          <a:off x="44291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555580" name="Text Box 4"/>
        <xdr:cNvSpPr txBox="1">
          <a:spLocks noChangeArrowheads="1"/>
        </xdr:cNvSpPr>
      </xdr:nvSpPr>
      <xdr:spPr bwMode="auto">
        <a:xfrm>
          <a:off x="44291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55581" name="Text Box 4"/>
        <xdr:cNvSpPr txBox="1">
          <a:spLocks noChangeArrowheads="1"/>
        </xdr:cNvSpPr>
      </xdr:nvSpPr>
      <xdr:spPr bwMode="auto">
        <a:xfrm>
          <a:off x="44291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55582" name="Text Box 4"/>
        <xdr:cNvSpPr txBox="1">
          <a:spLocks noChangeArrowheads="1"/>
        </xdr:cNvSpPr>
      </xdr:nvSpPr>
      <xdr:spPr bwMode="auto">
        <a:xfrm>
          <a:off x="44291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55583" name="Text Box 4"/>
        <xdr:cNvSpPr txBox="1">
          <a:spLocks noChangeArrowheads="1"/>
        </xdr:cNvSpPr>
      </xdr:nvSpPr>
      <xdr:spPr bwMode="auto">
        <a:xfrm>
          <a:off x="44291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55584" name="Text Box 4"/>
        <xdr:cNvSpPr txBox="1">
          <a:spLocks noChangeArrowheads="1"/>
        </xdr:cNvSpPr>
      </xdr:nvSpPr>
      <xdr:spPr bwMode="auto">
        <a:xfrm>
          <a:off x="44291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55585" name="Text Box 4"/>
        <xdr:cNvSpPr txBox="1">
          <a:spLocks noChangeArrowheads="1"/>
        </xdr:cNvSpPr>
      </xdr:nvSpPr>
      <xdr:spPr bwMode="auto">
        <a:xfrm>
          <a:off x="44291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546247</xdr:colOff>
      <xdr:row>12</xdr:row>
      <xdr:rowOff>100542</xdr:rowOff>
    </xdr:to>
    <xdr:sp macro="" textlink="">
      <xdr:nvSpPr>
        <xdr:cNvPr id="914" name="Text Box 3"/>
        <xdr:cNvSpPr txBox="1">
          <a:spLocks noChangeArrowheads="1"/>
        </xdr:cNvSpPr>
      </xdr:nvSpPr>
      <xdr:spPr bwMode="auto">
        <a:xfrm>
          <a:off x="7265670" y="2743200"/>
          <a:ext cx="719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915" name="Text Box 3"/>
        <xdr:cNvSpPr txBox="1">
          <a:spLocks noChangeArrowheads="1"/>
        </xdr:cNvSpPr>
      </xdr:nvSpPr>
      <xdr:spPr bwMode="auto">
        <a:xfrm>
          <a:off x="7265670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916" name="Text Box 3"/>
        <xdr:cNvSpPr txBox="1">
          <a:spLocks noChangeArrowheads="1"/>
        </xdr:cNvSpPr>
      </xdr:nvSpPr>
      <xdr:spPr bwMode="auto">
        <a:xfrm>
          <a:off x="7265670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917" name="Text Box 3"/>
        <xdr:cNvSpPr txBox="1">
          <a:spLocks noChangeArrowheads="1"/>
        </xdr:cNvSpPr>
      </xdr:nvSpPr>
      <xdr:spPr bwMode="auto">
        <a:xfrm>
          <a:off x="7265670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918" name="Text Box 3"/>
        <xdr:cNvSpPr txBox="1">
          <a:spLocks noChangeArrowheads="1"/>
        </xdr:cNvSpPr>
      </xdr:nvSpPr>
      <xdr:spPr bwMode="auto">
        <a:xfrm>
          <a:off x="7265670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919" name="Text Box 3"/>
        <xdr:cNvSpPr txBox="1">
          <a:spLocks noChangeArrowheads="1"/>
        </xdr:cNvSpPr>
      </xdr:nvSpPr>
      <xdr:spPr bwMode="auto">
        <a:xfrm>
          <a:off x="7265670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9</xdr:col>
      <xdr:colOff>3322</xdr:colOff>
      <xdr:row>12</xdr:row>
      <xdr:rowOff>100542</xdr:rowOff>
    </xdr:to>
    <xdr:sp macro="" textlink="">
      <xdr:nvSpPr>
        <xdr:cNvPr id="920" name="Text Box 3"/>
        <xdr:cNvSpPr txBox="1">
          <a:spLocks noChangeArrowheads="1"/>
        </xdr:cNvSpPr>
      </xdr:nvSpPr>
      <xdr:spPr bwMode="auto">
        <a:xfrm>
          <a:off x="7265670" y="2743200"/>
          <a:ext cx="1100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921" name="Text Box 3"/>
        <xdr:cNvSpPr txBox="1">
          <a:spLocks noChangeArrowheads="1"/>
        </xdr:cNvSpPr>
      </xdr:nvSpPr>
      <xdr:spPr bwMode="auto">
        <a:xfrm>
          <a:off x="72656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922" name="Text Box 3"/>
        <xdr:cNvSpPr txBox="1">
          <a:spLocks noChangeArrowheads="1"/>
        </xdr:cNvSpPr>
      </xdr:nvSpPr>
      <xdr:spPr bwMode="auto">
        <a:xfrm>
          <a:off x="72656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923" name="Text Box 3"/>
        <xdr:cNvSpPr txBox="1">
          <a:spLocks noChangeArrowheads="1"/>
        </xdr:cNvSpPr>
      </xdr:nvSpPr>
      <xdr:spPr bwMode="auto">
        <a:xfrm>
          <a:off x="72656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924" name="Text Box 3"/>
        <xdr:cNvSpPr txBox="1">
          <a:spLocks noChangeArrowheads="1"/>
        </xdr:cNvSpPr>
      </xdr:nvSpPr>
      <xdr:spPr bwMode="auto">
        <a:xfrm>
          <a:off x="72656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925" name="Text Box 3"/>
        <xdr:cNvSpPr txBox="1">
          <a:spLocks noChangeArrowheads="1"/>
        </xdr:cNvSpPr>
      </xdr:nvSpPr>
      <xdr:spPr bwMode="auto">
        <a:xfrm>
          <a:off x="72656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55598" name="Text Box 4"/>
        <xdr:cNvSpPr txBox="1">
          <a:spLocks noChangeArrowheads="1"/>
        </xdr:cNvSpPr>
      </xdr:nvSpPr>
      <xdr:spPr bwMode="auto">
        <a:xfrm>
          <a:off x="69913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55599" name="Text Box 4"/>
        <xdr:cNvSpPr txBox="1">
          <a:spLocks noChangeArrowheads="1"/>
        </xdr:cNvSpPr>
      </xdr:nvSpPr>
      <xdr:spPr bwMode="auto">
        <a:xfrm>
          <a:off x="69913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55600" name="Text Box 4"/>
        <xdr:cNvSpPr txBox="1">
          <a:spLocks noChangeArrowheads="1"/>
        </xdr:cNvSpPr>
      </xdr:nvSpPr>
      <xdr:spPr bwMode="auto">
        <a:xfrm>
          <a:off x="6991350" y="38957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55601" name="Text Box 4"/>
        <xdr:cNvSpPr txBox="1">
          <a:spLocks noChangeArrowheads="1"/>
        </xdr:cNvSpPr>
      </xdr:nvSpPr>
      <xdr:spPr bwMode="auto">
        <a:xfrm>
          <a:off x="6991350" y="38957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55602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55603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55604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55605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55606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55607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55608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55609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55610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55611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55612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55613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55614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55615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55616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55617" name="Text Box 4"/>
        <xdr:cNvSpPr txBox="1">
          <a:spLocks noChangeArrowheads="1"/>
        </xdr:cNvSpPr>
      </xdr:nvSpPr>
      <xdr:spPr bwMode="auto">
        <a:xfrm>
          <a:off x="6991350" y="38957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55618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55619" name="Text Box 4"/>
        <xdr:cNvSpPr txBox="1">
          <a:spLocks noChangeArrowheads="1"/>
        </xdr:cNvSpPr>
      </xdr:nvSpPr>
      <xdr:spPr bwMode="auto">
        <a:xfrm>
          <a:off x="7000875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55620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55621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55622" name="Text Box 4"/>
        <xdr:cNvSpPr txBox="1">
          <a:spLocks noChangeArrowheads="1"/>
        </xdr:cNvSpPr>
      </xdr:nvSpPr>
      <xdr:spPr bwMode="auto">
        <a:xfrm>
          <a:off x="6991350" y="38957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55623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55624" name="Text Box 4"/>
        <xdr:cNvSpPr txBox="1">
          <a:spLocks noChangeArrowheads="1"/>
        </xdr:cNvSpPr>
      </xdr:nvSpPr>
      <xdr:spPr bwMode="auto">
        <a:xfrm>
          <a:off x="7000875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55625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55626" name="Text Box 4"/>
        <xdr:cNvSpPr txBox="1">
          <a:spLocks noChangeArrowheads="1"/>
        </xdr:cNvSpPr>
      </xdr:nvSpPr>
      <xdr:spPr bwMode="auto">
        <a:xfrm>
          <a:off x="7000875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55627" name="Text Box 4"/>
        <xdr:cNvSpPr txBox="1">
          <a:spLocks noChangeArrowheads="1"/>
        </xdr:cNvSpPr>
      </xdr:nvSpPr>
      <xdr:spPr bwMode="auto">
        <a:xfrm>
          <a:off x="6972300" y="3895725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55628" name="Text Box 4"/>
        <xdr:cNvSpPr txBox="1">
          <a:spLocks noChangeArrowheads="1"/>
        </xdr:cNvSpPr>
      </xdr:nvSpPr>
      <xdr:spPr bwMode="auto">
        <a:xfrm>
          <a:off x="6972300" y="3895725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55629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5630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5631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632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633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55634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55635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55636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55637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55638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55639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55640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55641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55642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55643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644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645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133350</xdr:rowOff>
    </xdr:to>
    <xdr:sp macro="" textlink="">
      <xdr:nvSpPr>
        <xdr:cNvPr id="6555646" name="Text Box 4"/>
        <xdr:cNvSpPr txBox="1">
          <a:spLocks noChangeArrowheads="1"/>
        </xdr:cNvSpPr>
      </xdr:nvSpPr>
      <xdr:spPr bwMode="auto">
        <a:xfrm>
          <a:off x="698182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55647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90464" name="Text Box 4"/>
        <xdr:cNvSpPr txBox="1">
          <a:spLocks noChangeArrowheads="1"/>
        </xdr:cNvSpPr>
      </xdr:nvSpPr>
      <xdr:spPr bwMode="auto">
        <a:xfrm>
          <a:off x="698182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0465" name="Text Box 4"/>
        <xdr:cNvSpPr txBox="1">
          <a:spLocks noChangeArrowheads="1"/>
        </xdr:cNvSpPr>
      </xdr:nvSpPr>
      <xdr:spPr bwMode="auto">
        <a:xfrm>
          <a:off x="6991350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90466" name="Text Box 4"/>
        <xdr:cNvSpPr txBox="1">
          <a:spLocks noChangeArrowheads="1"/>
        </xdr:cNvSpPr>
      </xdr:nvSpPr>
      <xdr:spPr bwMode="auto">
        <a:xfrm>
          <a:off x="698182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0467" name="Text Box 4"/>
        <xdr:cNvSpPr txBox="1">
          <a:spLocks noChangeArrowheads="1"/>
        </xdr:cNvSpPr>
      </xdr:nvSpPr>
      <xdr:spPr bwMode="auto">
        <a:xfrm>
          <a:off x="70008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0468" name="Text Box 4"/>
        <xdr:cNvSpPr txBox="1">
          <a:spLocks noChangeArrowheads="1"/>
        </xdr:cNvSpPr>
      </xdr:nvSpPr>
      <xdr:spPr bwMode="auto">
        <a:xfrm>
          <a:off x="69818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90469" name="Text Box 4"/>
        <xdr:cNvSpPr txBox="1">
          <a:spLocks noChangeArrowheads="1"/>
        </xdr:cNvSpPr>
      </xdr:nvSpPr>
      <xdr:spPr bwMode="auto">
        <a:xfrm>
          <a:off x="698182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0470" name="Text Box 4"/>
        <xdr:cNvSpPr txBox="1">
          <a:spLocks noChangeArrowheads="1"/>
        </xdr:cNvSpPr>
      </xdr:nvSpPr>
      <xdr:spPr bwMode="auto">
        <a:xfrm>
          <a:off x="6991350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90471" name="Text Box 4"/>
        <xdr:cNvSpPr txBox="1">
          <a:spLocks noChangeArrowheads="1"/>
        </xdr:cNvSpPr>
      </xdr:nvSpPr>
      <xdr:spPr bwMode="auto">
        <a:xfrm>
          <a:off x="698182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0472" name="Text Box 4"/>
        <xdr:cNvSpPr txBox="1">
          <a:spLocks noChangeArrowheads="1"/>
        </xdr:cNvSpPr>
      </xdr:nvSpPr>
      <xdr:spPr bwMode="auto">
        <a:xfrm>
          <a:off x="70008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0473" name="Text Box 4"/>
        <xdr:cNvSpPr txBox="1">
          <a:spLocks noChangeArrowheads="1"/>
        </xdr:cNvSpPr>
      </xdr:nvSpPr>
      <xdr:spPr bwMode="auto">
        <a:xfrm>
          <a:off x="69818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474" name="Text Box 4"/>
        <xdr:cNvSpPr txBox="1">
          <a:spLocks noChangeArrowheads="1"/>
        </xdr:cNvSpPr>
      </xdr:nvSpPr>
      <xdr:spPr bwMode="auto">
        <a:xfrm>
          <a:off x="70008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475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476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477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478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479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480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481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0482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0483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0484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0485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0486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0487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0488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0489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0490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0491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492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493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133350</xdr:rowOff>
    </xdr:to>
    <xdr:sp macro="" textlink="">
      <xdr:nvSpPr>
        <xdr:cNvPr id="6590494" name="Text Box 4"/>
        <xdr:cNvSpPr txBox="1">
          <a:spLocks noChangeArrowheads="1"/>
        </xdr:cNvSpPr>
      </xdr:nvSpPr>
      <xdr:spPr bwMode="auto">
        <a:xfrm>
          <a:off x="698182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495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90496" name="Text Box 4"/>
        <xdr:cNvSpPr txBox="1">
          <a:spLocks noChangeArrowheads="1"/>
        </xdr:cNvSpPr>
      </xdr:nvSpPr>
      <xdr:spPr bwMode="auto">
        <a:xfrm>
          <a:off x="698182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0497" name="Text Box 4"/>
        <xdr:cNvSpPr txBox="1">
          <a:spLocks noChangeArrowheads="1"/>
        </xdr:cNvSpPr>
      </xdr:nvSpPr>
      <xdr:spPr bwMode="auto">
        <a:xfrm>
          <a:off x="6991350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90498" name="Text Box 4"/>
        <xdr:cNvSpPr txBox="1">
          <a:spLocks noChangeArrowheads="1"/>
        </xdr:cNvSpPr>
      </xdr:nvSpPr>
      <xdr:spPr bwMode="auto">
        <a:xfrm>
          <a:off x="698182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0499" name="Text Box 4"/>
        <xdr:cNvSpPr txBox="1">
          <a:spLocks noChangeArrowheads="1"/>
        </xdr:cNvSpPr>
      </xdr:nvSpPr>
      <xdr:spPr bwMode="auto">
        <a:xfrm>
          <a:off x="70008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0500" name="Text Box 4"/>
        <xdr:cNvSpPr txBox="1">
          <a:spLocks noChangeArrowheads="1"/>
        </xdr:cNvSpPr>
      </xdr:nvSpPr>
      <xdr:spPr bwMode="auto">
        <a:xfrm>
          <a:off x="69818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90501" name="Text Box 4"/>
        <xdr:cNvSpPr txBox="1">
          <a:spLocks noChangeArrowheads="1"/>
        </xdr:cNvSpPr>
      </xdr:nvSpPr>
      <xdr:spPr bwMode="auto">
        <a:xfrm>
          <a:off x="698182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0502" name="Text Box 4"/>
        <xdr:cNvSpPr txBox="1">
          <a:spLocks noChangeArrowheads="1"/>
        </xdr:cNvSpPr>
      </xdr:nvSpPr>
      <xdr:spPr bwMode="auto">
        <a:xfrm>
          <a:off x="6991350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90503" name="Text Box 4"/>
        <xdr:cNvSpPr txBox="1">
          <a:spLocks noChangeArrowheads="1"/>
        </xdr:cNvSpPr>
      </xdr:nvSpPr>
      <xdr:spPr bwMode="auto">
        <a:xfrm>
          <a:off x="698182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0504" name="Text Box 4"/>
        <xdr:cNvSpPr txBox="1">
          <a:spLocks noChangeArrowheads="1"/>
        </xdr:cNvSpPr>
      </xdr:nvSpPr>
      <xdr:spPr bwMode="auto">
        <a:xfrm>
          <a:off x="70008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0505" name="Text Box 4"/>
        <xdr:cNvSpPr txBox="1">
          <a:spLocks noChangeArrowheads="1"/>
        </xdr:cNvSpPr>
      </xdr:nvSpPr>
      <xdr:spPr bwMode="auto">
        <a:xfrm>
          <a:off x="69818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506" name="Text Box 4"/>
        <xdr:cNvSpPr txBox="1">
          <a:spLocks noChangeArrowheads="1"/>
        </xdr:cNvSpPr>
      </xdr:nvSpPr>
      <xdr:spPr bwMode="auto">
        <a:xfrm>
          <a:off x="70008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507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508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509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66675</xdr:colOff>
      <xdr:row>17</xdr:row>
      <xdr:rowOff>133350</xdr:rowOff>
    </xdr:to>
    <xdr:sp macro="" textlink="">
      <xdr:nvSpPr>
        <xdr:cNvPr id="6590510" name="Text Box 4"/>
        <xdr:cNvSpPr txBox="1">
          <a:spLocks noChangeArrowheads="1"/>
        </xdr:cNvSpPr>
      </xdr:nvSpPr>
      <xdr:spPr bwMode="auto">
        <a:xfrm>
          <a:off x="6991350" y="3705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66675</xdr:colOff>
      <xdr:row>17</xdr:row>
      <xdr:rowOff>133350</xdr:rowOff>
    </xdr:to>
    <xdr:sp macro="" textlink="">
      <xdr:nvSpPr>
        <xdr:cNvPr id="6590511" name="Text Box 4"/>
        <xdr:cNvSpPr txBox="1">
          <a:spLocks noChangeArrowheads="1"/>
        </xdr:cNvSpPr>
      </xdr:nvSpPr>
      <xdr:spPr bwMode="auto">
        <a:xfrm>
          <a:off x="6991350" y="3705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66675</xdr:colOff>
      <xdr:row>18</xdr:row>
      <xdr:rowOff>133350</xdr:rowOff>
    </xdr:to>
    <xdr:sp macro="" textlink="">
      <xdr:nvSpPr>
        <xdr:cNvPr id="6590512" name="Text Box 4"/>
        <xdr:cNvSpPr txBox="1">
          <a:spLocks noChangeArrowheads="1"/>
        </xdr:cNvSpPr>
      </xdr:nvSpPr>
      <xdr:spPr bwMode="auto">
        <a:xfrm>
          <a:off x="6991350" y="38957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66675</xdr:colOff>
      <xdr:row>18</xdr:row>
      <xdr:rowOff>133350</xdr:rowOff>
    </xdr:to>
    <xdr:sp macro="" textlink="">
      <xdr:nvSpPr>
        <xdr:cNvPr id="6590513" name="Text Box 4"/>
        <xdr:cNvSpPr txBox="1">
          <a:spLocks noChangeArrowheads="1"/>
        </xdr:cNvSpPr>
      </xdr:nvSpPr>
      <xdr:spPr bwMode="auto">
        <a:xfrm>
          <a:off x="6991350" y="38957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90514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90515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90516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90517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90518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90519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90520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90521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90522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90523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104775</xdr:colOff>
      <xdr:row>18</xdr:row>
      <xdr:rowOff>133350</xdr:rowOff>
    </xdr:to>
    <xdr:sp macro="" textlink="">
      <xdr:nvSpPr>
        <xdr:cNvPr id="6590524" name="Text Box 4"/>
        <xdr:cNvSpPr txBox="1">
          <a:spLocks noChangeArrowheads="1"/>
        </xdr:cNvSpPr>
      </xdr:nvSpPr>
      <xdr:spPr bwMode="auto">
        <a:xfrm>
          <a:off x="698182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90525" name="Text Box 4"/>
        <xdr:cNvSpPr txBox="1">
          <a:spLocks noChangeArrowheads="1"/>
        </xdr:cNvSpPr>
      </xdr:nvSpPr>
      <xdr:spPr bwMode="auto">
        <a:xfrm>
          <a:off x="698182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6590526" name="Text Box 4"/>
        <xdr:cNvSpPr txBox="1">
          <a:spLocks noChangeArrowheads="1"/>
        </xdr:cNvSpPr>
      </xdr:nvSpPr>
      <xdr:spPr bwMode="auto">
        <a:xfrm>
          <a:off x="69818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90527" name="Text Box 4"/>
        <xdr:cNvSpPr txBox="1">
          <a:spLocks noChangeArrowheads="1"/>
        </xdr:cNvSpPr>
      </xdr:nvSpPr>
      <xdr:spPr bwMode="auto">
        <a:xfrm>
          <a:off x="698182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90528" name="Text Box 4"/>
        <xdr:cNvSpPr txBox="1">
          <a:spLocks noChangeArrowheads="1"/>
        </xdr:cNvSpPr>
      </xdr:nvSpPr>
      <xdr:spPr bwMode="auto">
        <a:xfrm>
          <a:off x="698182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0529" name="Text Box 4"/>
        <xdr:cNvSpPr txBox="1">
          <a:spLocks noChangeArrowheads="1"/>
        </xdr:cNvSpPr>
      </xdr:nvSpPr>
      <xdr:spPr bwMode="auto">
        <a:xfrm>
          <a:off x="6991350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90530" name="Text Box 4"/>
        <xdr:cNvSpPr txBox="1">
          <a:spLocks noChangeArrowheads="1"/>
        </xdr:cNvSpPr>
      </xdr:nvSpPr>
      <xdr:spPr bwMode="auto">
        <a:xfrm>
          <a:off x="698182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0531" name="Text Box 4"/>
        <xdr:cNvSpPr txBox="1">
          <a:spLocks noChangeArrowheads="1"/>
        </xdr:cNvSpPr>
      </xdr:nvSpPr>
      <xdr:spPr bwMode="auto">
        <a:xfrm>
          <a:off x="700087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0532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90533" name="Text Box 4"/>
        <xdr:cNvSpPr txBox="1">
          <a:spLocks noChangeArrowheads="1"/>
        </xdr:cNvSpPr>
      </xdr:nvSpPr>
      <xdr:spPr bwMode="auto">
        <a:xfrm>
          <a:off x="698182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0534" name="Text Box 4"/>
        <xdr:cNvSpPr txBox="1">
          <a:spLocks noChangeArrowheads="1"/>
        </xdr:cNvSpPr>
      </xdr:nvSpPr>
      <xdr:spPr bwMode="auto">
        <a:xfrm>
          <a:off x="6991350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90535" name="Text Box 4"/>
        <xdr:cNvSpPr txBox="1">
          <a:spLocks noChangeArrowheads="1"/>
        </xdr:cNvSpPr>
      </xdr:nvSpPr>
      <xdr:spPr bwMode="auto">
        <a:xfrm>
          <a:off x="698182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0536" name="Text Box 4"/>
        <xdr:cNvSpPr txBox="1">
          <a:spLocks noChangeArrowheads="1"/>
        </xdr:cNvSpPr>
      </xdr:nvSpPr>
      <xdr:spPr bwMode="auto">
        <a:xfrm>
          <a:off x="700087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0537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90538" name="Text Box 4"/>
        <xdr:cNvSpPr txBox="1">
          <a:spLocks noChangeArrowheads="1"/>
        </xdr:cNvSpPr>
      </xdr:nvSpPr>
      <xdr:spPr bwMode="auto">
        <a:xfrm>
          <a:off x="7000875" y="38957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90539" name="Text Box 4"/>
        <xdr:cNvSpPr txBox="1">
          <a:spLocks noChangeArrowheads="1"/>
        </xdr:cNvSpPr>
      </xdr:nvSpPr>
      <xdr:spPr bwMode="auto">
        <a:xfrm>
          <a:off x="6972300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90540" name="Text Box 4"/>
        <xdr:cNvSpPr txBox="1">
          <a:spLocks noChangeArrowheads="1"/>
        </xdr:cNvSpPr>
      </xdr:nvSpPr>
      <xdr:spPr bwMode="auto">
        <a:xfrm>
          <a:off x="6972300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85725</xdr:colOff>
      <xdr:row>18</xdr:row>
      <xdr:rowOff>133350</xdr:rowOff>
    </xdr:to>
    <xdr:sp macro="" textlink="">
      <xdr:nvSpPr>
        <xdr:cNvPr id="6590541" name="Text Box 4"/>
        <xdr:cNvSpPr txBox="1">
          <a:spLocks noChangeArrowheads="1"/>
        </xdr:cNvSpPr>
      </xdr:nvSpPr>
      <xdr:spPr bwMode="auto">
        <a:xfrm>
          <a:off x="6981825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6590542" name="Text Box 4"/>
        <xdr:cNvSpPr txBox="1">
          <a:spLocks noChangeArrowheads="1"/>
        </xdr:cNvSpPr>
      </xdr:nvSpPr>
      <xdr:spPr bwMode="auto">
        <a:xfrm>
          <a:off x="6991350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6590543" name="Text Box 4"/>
        <xdr:cNvSpPr txBox="1">
          <a:spLocks noChangeArrowheads="1"/>
        </xdr:cNvSpPr>
      </xdr:nvSpPr>
      <xdr:spPr bwMode="auto">
        <a:xfrm>
          <a:off x="6991350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90544" name="Text Box 4"/>
        <xdr:cNvSpPr txBox="1">
          <a:spLocks noChangeArrowheads="1"/>
        </xdr:cNvSpPr>
      </xdr:nvSpPr>
      <xdr:spPr bwMode="auto">
        <a:xfrm>
          <a:off x="6991350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90545" name="Text Box 4"/>
        <xdr:cNvSpPr txBox="1">
          <a:spLocks noChangeArrowheads="1"/>
        </xdr:cNvSpPr>
      </xdr:nvSpPr>
      <xdr:spPr bwMode="auto">
        <a:xfrm>
          <a:off x="6991350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90546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90547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90548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90549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90550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90551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90552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90553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90554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90555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0556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90557" name="Text Box 4"/>
        <xdr:cNvSpPr txBox="1">
          <a:spLocks noChangeArrowheads="1"/>
        </xdr:cNvSpPr>
      </xdr:nvSpPr>
      <xdr:spPr bwMode="auto">
        <a:xfrm>
          <a:off x="698182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142875</xdr:colOff>
      <xdr:row>18</xdr:row>
      <xdr:rowOff>133350</xdr:rowOff>
    </xdr:to>
    <xdr:sp macro="" textlink="">
      <xdr:nvSpPr>
        <xdr:cNvPr id="6590558" name="Text Box 4"/>
        <xdr:cNvSpPr txBox="1">
          <a:spLocks noChangeArrowheads="1"/>
        </xdr:cNvSpPr>
      </xdr:nvSpPr>
      <xdr:spPr bwMode="auto">
        <a:xfrm>
          <a:off x="6981825" y="3895725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90559" name="Text Box 4"/>
        <xdr:cNvSpPr txBox="1">
          <a:spLocks noChangeArrowheads="1"/>
        </xdr:cNvSpPr>
      </xdr:nvSpPr>
      <xdr:spPr bwMode="auto">
        <a:xfrm>
          <a:off x="698182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6590560" name="Text Box 4"/>
        <xdr:cNvSpPr txBox="1">
          <a:spLocks noChangeArrowheads="1"/>
        </xdr:cNvSpPr>
      </xdr:nvSpPr>
      <xdr:spPr bwMode="auto">
        <a:xfrm>
          <a:off x="6981825" y="389572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6590561" name="Text Box 4"/>
        <xdr:cNvSpPr txBox="1">
          <a:spLocks noChangeArrowheads="1"/>
        </xdr:cNvSpPr>
      </xdr:nvSpPr>
      <xdr:spPr bwMode="auto">
        <a:xfrm>
          <a:off x="6991350" y="389572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6590562" name="Text Box 4"/>
        <xdr:cNvSpPr txBox="1">
          <a:spLocks noChangeArrowheads="1"/>
        </xdr:cNvSpPr>
      </xdr:nvSpPr>
      <xdr:spPr bwMode="auto">
        <a:xfrm>
          <a:off x="6981825" y="389572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6590563" name="Text Box 4"/>
        <xdr:cNvSpPr txBox="1">
          <a:spLocks noChangeArrowheads="1"/>
        </xdr:cNvSpPr>
      </xdr:nvSpPr>
      <xdr:spPr bwMode="auto">
        <a:xfrm>
          <a:off x="7000875" y="3895725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6590564" name="Text Box 4"/>
        <xdr:cNvSpPr txBox="1">
          <a:spLocks noChangeArrowheads="1"/>
        </xdr:cNvSpPr>
      </xdr:nvSpPr>
      <xdr:spPr bwMode="auto">
        <a:xfrm>
          <a:off x="6981825" y="38957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6590565" name="Text Box 4"/>
        <xdr:cNvSpPr txBox="1">
          <a:spLocks noChangeArrowheads="1"/>
        </xdr:cNvSpPr>
      </xdr:nvSpPr>
      <xdr:spPr bwMode="auto">
        <a:xfrm>
          <a:off x="6981825" y="389572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6590566" name="Text Box 4"/>
        <xdr:cNvSpPr txBox="1">
          <a:spLocks noChangeArrowheads="1"/>
        </xdr:cNvSpPr>
      </xdr:nvSpPr>
      <xdr:spPr bwMode="auto">
        <a:xfrm>
          <a:off x="6991350" y="389572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6590567" name="Text Box 4"/>
        <xdr:cNvSpPr txBox="1">
          <a:spLocks noChangeArrowheads="1"/>
        </xdr:cNvSpPr>
      </xdr:nvSpPr>
      <xdr:spPr bwMode="auto">
        <a:xfrm>
          <a:off x="6981825" y="389572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6590568" name="Text Box 4"/>
        <xdr:cNvSpPr txBox="1">
          <a:spLocks noChangeArrowheads="1"/>
        </xdr:cNvSpPr>
      </xdr:nvSpPr>
      <xdr:spPr bwMode="auto">
        <a:xfrm>
          <a:off x="7000875" y="3895725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6590569" name="Text Box 4"/>
        <xdr:cNvSpPr txBox="1">
          <a:spLocks noChangeArrowheads="1"/>
        </xdr:cNvSpPr>
      </xdr:nvSpPr>
      <xdr:spPr bwMode="auto">
        <a:xfrm>
          <a:off x="6981825" y="38957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90570" name="Text Box 4"/>
        <xdr:cNvSpPr txBox="1">
          <a:spLocks noChangeArrowheads="1"/>
        </xdr:cNvSpPr>
      </xdr:nvSpPr>
      <xdr:spPr bwMode="auto">
        <a:xfrm>
          <a:off x="70008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90571" name="Text Box 4"/>
        <xdr:cNvSpPr txBox="1">
          <a:spLocks noChangeArrowheads="1"/>
        </xdr:cNvSpPr>
      </xdr:nvSpPr>
      <xdr:spPr bwMode="auto">
        <a:xfrm>
          <a:off x="6972300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90572" name="Text Box 4"/>
        <xdr:cNvSpPr txBox="1">
          <a:spLocks noChangeArrowheads="1"/>
        </xdr:cNvSpPr>
      </xdr:nvSpPr>
      <xdr:spPr bwMode="auto">
        <a:xfrm>
          <a:off x="6972300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6590573" name="Text Box 4"/>
        <xdr:cNvSpPr txBox="1">
          <a:spLocks noChangeArrowheads="1"/>
        </xdr:cNvSpPr>
      </xdr:nvSpPr>
      <xdr:spPr bwMode="auto">
        <a:xfrm>
          <a:off x="69818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533400</xdr:colOff>
      <xdr:row>17</xdr:row>
      <xdr:rowOff>133350</xdr:rowOff>
    </xdr:to>
    <xdr:sp macro="" textlink="">
      <xdr:nvSpPr>
        <xdr:cNvPr id="6590574" name="Text Box 4"/>
        <xdr:cNvSpPr txBox="1">
          <a:spLocks noChangeArrowheads="1"/>
        </xdr:cNvSpPr>
      </xdr:nvSpPr>
      <xdr:spPr bwMode="auto">
        <a:xfrm>
          <a:off x="6991350" y="3705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533400</xdr:colOff>
      <xdr:row>17</xdr:row>
      <xdr:rowOff>133350</xdr:rowOff>
    </xdr:to>
    <xdr:sp macro="" textlink="">
      <xdr:nvSpPr>
        <xdr:cNvPr id="6590575" name="Text Box 4"/>
        <xdr:cNvSpPr txBox="1">
          <a:spLocks noChangeArrowheads="1"/>
        </xdr:cNvSpPr>
      </xdr:nvSpPr>
      <xdr:spPr bwMode="auto">
        <a:xfrm>
          <a:off x="6991350" y="3705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6590576" name="Text Box 4"/>
        <xdr:cNvSpPr txBox="1">
          <a:spLocks noChangeArrowheads="1"/>
        </xdr:cNvSpPr>
      </xdr:nvSpPr>
      <xdr:spPr bwMode="auto">
        <a:xfrm>
          <a:off x="6991350" y="3895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6590577" name="Text Box 4"/>
        <xdr:cNvSpPr txBox="1">
          <a:spLocks noChangeArrowheads="1"/>
        </xdr:cNvSpPr>
      </xdr:nvSpPr>
      <xdr:spPr bwMode="auto">
        <a:xfrm>
          <a:off x="6991350" y="3895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90578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90579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90580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90581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90582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90583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90584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90585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90586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90587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571500</xdr:colOff>
      <xdr:row>18</xdr:row>
      <xdr:rowOff>133350</xdr:rowOff>
    </xdr:to>
    <xdr:sp macro="" textlink="">
      <xdr:nvSpPr>
        <xdr:cNvPr id="6590588" name="Text Box 4"/>
        <xdr:cNvSpPr txBox="1">
          <a:spLocks noChangeArrowheads="1"/>
        </xdr:cNvSpPr>
      </xdr:nvSpPr>
      <xdr:spPr bwMode="auto">
        <a:xfrm>
          <a:off x="6981825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90589" name="Text Box 4"/>
        <xdr:cNvSpPr txBox="1">
          <a:spLocks noChangeArrowheads="1"/>
        </xdr:cNvSpPr>
      </xdr:nvSpPr>
      <xdr:spPr bwMode="auto">
        <a:xfrm>
          <a:off x="69818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0590" name="Text Box 4"/>
        <xdr:cNvSpPr txBox="1">
          <a:spLocks noChangeArrowheads="1"/>
        </xdr:cNvSpPr>
      </xdr:nvSpPr>
      <xdr:spPr bwMode="auto">
        <a:xfrm>
          <a:off x="69818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90591" name="Text Box 4"/>
        <xdr:cNvSpPr txBox="1">
          <a:spLocks noChangeArrowheads="1"/>
        </xdr:cNvSpPr>
      </xdr:nvSpPr>
      <xdr:spPr bwMode="auto">
        <a:xfrm>
          <a:off x="69818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6590592" name="Text Box 4"/>
        <xdr:cNvSpPr txBox="1">
          <a:spLocks noChangeArrowheads="1"/>
        </xdr:cNvSpPr>
      </xdr:nvSpPr>
      <xdr:spPr bwMode="auto">
        <a:xfrm>
          <a:off x="6981825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90593" name="Text Box 4"/>
        <xdr:cNvSpPr txBox="1">
          <a:spLocks noChangeArrowheads="1"/>
        </xdr:cNvSpPr>
      </xdr:nvSpPr>
      <xdr:spPr bwMode="auto">
        <a:xfrm>
          <a:off x="6991350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6590594" name="Text Box 4"/>
        <xdr:cNvSpPr txBox="1">
          <a:spLocks noChangeArrowheads="1"/>
        </xdr:cNvSpPr>
      </xdr:nvSpPr>
      <xdr:spPr bwMode="auto">
        <a:xfrm>
          <a:off x="6981825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90595" name="Text Box 4"/>
        <xdr:cNvSpPr txBox="1">
          <a:spLocks noChangeArrowheads="1"/>
        </xdr:cNvSpPr>
      </xdr:nvSpPr>
      <xdr:spPr bwMode="auto">
        <a:xfrm>
          <a:off x="700087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90596" name="Text Box 4"/>
        <xdr:cNvSpPr txBox="1">
          <a:spLocks noChangeArrowheads="1"/>
        </xdr:cNvSpPr>
      </xdr:nvSpPr>
      <xdr:spPr bwMode="auto">
        <a:xfrm>
          <a:off x="6981825" y="38957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6590597" name="Text Box 4"/>
        <xdr:cNvSpPr txBox="1">
          <a:spLocks noChangeArrowheads="1"/>
        </xdr:cNvSpPr>
      </xdr:nvSpPr>
      <xdr:spPr bwMode="auto">
        <a:xfrm>
          <a:off x="6981825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90598" name="Text Box 4"/>
        <xdr:cNvSpPr txBox="1">
          <a:spLocks noChangeArrowheads="1"/>
        </xdr:cNvSpPr>
      </xdr:nvSpPr>
      <xdr:spPr bwMode="auto">
        <a:xfrm>
          <a:off x="6991350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6590599" name="Text Box 4"/>
        <xdr:cNvSpPr txBox="1">
          <a:spLocks noChangeArrowheads="1"/>
        </xdr:cNvSpPr>
      </xdr:nvSpPr>
      <xdr:spPr bwMode="auto">
        <a:xfrm>
          <a:off x="6981825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90600" name="Text Box 4"/>
        <xdr:cNvSpPr txBox="1">
          <a:spLocks noChangeArrowheads="1"/>
        </xdr:cNvSpPr>
      </xdr:nvSpPr>
      <xdr:spPr bwMode="auto">
        <a:xfrm>
          <a:off x="700087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90601" name="Text Box 4"/>
        <xdr:cNvSpPr txBox="1">
          <a:spLocks noChangeArrowheads="1"/>
        </xdr:cNvSpPr>
      </xdr:nvSpPr>
      <xdr:spPr bwMode="auto">
        <a:xfrm>
          <a:off x="6981825" y="38957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90602" name="Text Box 4"/>
        <xdr:cNvSpPr txBox="1">
          <a:spLocks noChangeArrowheads="1"/>
        </xdr:cNvSpPr>
      </xdr:nvSpPr>
      <xdr:spPr bwMode="auto">
        <a:xfrm>
          <a:off x="7000875" y="3895725"/>
          <a:ext cx="66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90603" name="Text Box 4"/>
        <xdr:cNvSpPr txBox="1">
          <a:spLocks noChangeArrowheads="1"/>
        </xdr:cNvSpPr>
      </xdr:nvSpPr>
      <xdr:spPr bwMode="auto">
        <a:xfrm>
          <a:off x="69723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90604" name="Text Box 4"/>
        <xdr:cNvSpPr txBox="1">
          <a:spLocks noChangeArrowheads="1"/>
        </xdr:cNvSpPr>
      </xdr:nvSpPr>
      <xdr:spPr bwMode="auto">
        <a:xfrm>
          <a:off x="69723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552450</xdr:colOff>
      <xdr:row>18</xdr:row>
      <xdr:rowOff>133350</xdr:rowOff>
    </xdr:to>
    <xdr:sp macro="" textlink="">
      <xdr:nvSpPr>
        <xdr:cNvPr id="6590605" name="Text Box 4"/>
        <xdr:cNvSpPr txBox="1">
          <a:spLocks noChangeArrowheads="1"/>
        </xdr:cNvSpPr>
      </xdr:nvSpPr>
      <xdr:spPr bwMode="auto">
        <a:xfrm>
          <a:off x="6981825" y="3895725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6590606" name="Text Box 4"/>
        <xdr:cNvSpPr txBox="1">
          <a:spLocks noChangeArrowheads="1"/>
        </xdr:cNvSpPr>
      </xdr:nvSpPr>
      <xdr:spPr bwMode="auto">
        <a:xfrm>
          <a:off x="6991350" y="3895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6590607" name="Text Box 4"/>
        <xdr:cNvSpPr txBox="1">
          <a:spLocks noChangeArrowheads="1"/>
        </xdr:cNvSpPr>
      </xdr:nvSpPr>
      <xdr:spPr bwMode="auto">
        <a:xfrm>
          <a:off x="6991350" y="3895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533400</xdr:colOff>
      <xdr:row>19</xdr:row>
      <xdr:rowOff>133350</xdr:rowOff>
    </xdr:to>
    <xdr:sp macro="" textlink="">
      <xdr:nvSpPr>
        <xdr:cNvPr id="6590608" name="Text Box 4"/>
        <xdr:cNvSpPr txBox="1">
          <a:spLocks noChangeArrowheads="1"/>
        </xdr:cNvSpPr>
      </xdr:nvSpPr>
      <xdr:spPr bwMode="auto">
        <a:xfrm>
          <a:off x="6991350" y="4086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533400</xdr:colOff>
      <xdr:row>19</xdr:row>
      <xdr:rowOff>133350</xdr:rowOff>
    </xdr:to>
    <xdr:sp macro="" textlink="">
      <xdr:nvSpPr>
        <xdr:cNvPr id="6590609" name="Text Box 4"/>
        <xdr:cNvSpPr txBox="1">
          <a:spLocks noChangeArrowheads="1"/>
        </xdr:cNvSpPr>
      </xdr:nvSpPr>
      <xdr:spPr bwMode="auto">
        <a:xfrm>
          <a:off x="6991350" y="4086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0610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0611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0612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0613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0614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0615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0616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0617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0618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0619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571500</xdr:colOff>
      <xdr:row>19</xdr:row>
      <xdr:rowOff>133350</xdr:rowOff>
    </xdr:to>
    <xdr:sp macro="" textlink="">
      <xdr:nvSpPr>
        <xdr:cNvPr id="6590620" name="Text Box 4"/>
        <xdr:cNvSpPr txBox="1">
          <a:spLocks noChangeArrowheads="1"/>
        </xdr:cNvSpPr>
      </xdr:nvSpPr>
      <xdr:spPr bwMode="auto">
        <a:xfrm>
          <a:off x="6981825" y="4086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90621" name="Text Box 4"/>
        <xdr:cNvSpPr txBox="1">
          <a:spLocks noChangeArrowheads="1"/>
        </xdr:cNvSpPr>
      </xdr:nvSpPr>
      <xdr:spPr bwMode="auto">
        <a:xfrm>
          <a:off x="698182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28575</xdr:colOff>
      <xdr:row>19</xdr:row>
      <xdr:rowOff>133350</xdr:rowOff>
    </xdr:to>
    <xdr:sp macro="" textlink="">
      <xdr:nvSpPr>
        <xdr:cNvPr id="6590622" name="Text Box 4"/>
        <xdr:cNvSpPr txBox="1">
          <a:spLocks noChangeArrowheads="1"/>
        </xdr:cNvSpPr>
      </xdr:nvSpPr>
      <xdr:spPr bwMode="auto">
        <a:xfrm>
          <a:off x="698182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90623" name="Text Box 4"/>
        <xdr:cNvSpPr txBox="1">
          <a:spLocks noChangeArrowheads="1"/>
        </xdr:cNvSpPr>
      </xdr:nvSpPr>
      <xdr:spPr bwMode="auto">
        <a:xfrm>
          <a:off x="698182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6590624" name="Text Box 4"/>
        <xdr:cNvSpPr txBox="1">
          <a:spLocks noChangeArrowheads="1"/>
        </xdr:cNvSpPr>
      </xdr:nvSpPr>
      <xdr:spPr bwMode="auto">
        <a:xfrm>
          <a:off x="6981825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90625" name="Text Box 4"/>
        <xdr:cNvSpPr txBox="1">
          <a:spLocks noChangeArrowheads="1"/>
        </xdr:cNvSpPr>
      </xdr:nvSpPr>
      <xdr:spPr bwMode="auto">
        <a:xfrm>
          <a:off x="6991350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6590626" name="Text Box 4"/>
        <xdr:cNvSpPr txBox="1">
          <a:spLocks noChangeArrowheads="1"/>
        </xdr:cNvSpPr>
      </xdr:nvSpPr>
      <xdr:spPr bwMode="auto">
        <a:xfrm>
          <a:off x="6981825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90627" name="Text Box 4"/>
        <xdr:cNvSpPr txBox="1">
          <a:spLocks noChangeArrowheads="1"/>
        </xdr:cNvSpPr>
      </xdr:nvSpPr>
      <xdr:spPr bwMode="auto">
        <a:xfrm>
          <a:off x="700087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90628" name="Text Box 4"/>
        <xdr:cNvSpPr txBox="1">
          <a:spLocks noChangeArrowheads="1"/>
        </xdr:cNvSpPr>
      </xdr:nvSpPr>
      <xdr:spPr bwMode="auto">
        <a:xfrm>
          <a:off x="698182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6590629" name="Text Box 4"/>
        <xdr:cNvSpPr txBox="1">
          <a:spLocks noChangeArrowheads="1"/>
        </xdr:cNvSpPr>
      </xdr:nvSpPr>
      <xdr:spPr bwMode="auto">
        <a:xfrm>
          <a:off x="6981825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90630" name="Text Box 4"/>
        <xdr:cNvSpPr txBox="1">
          <a:spLocks noChangeArrowheads="1"/>
        </xdr:cNvSpPr>
      </xdr:nvSpPr>
      <xdr:spPr bwMode="auto">
        <a:xfrm>
          <a:off x="6991350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6590631" name="Text Box 4"/>
        <xdr:cNvSpPr txBox="1">
          <a:spLocks noChangeArrowheads="1"/>
        </xdr:cNvSpPr>
      </xdr:nvSpPr>
      <xdr:spPr bwMode="auto">
        <a:xfrm>
          <a:off x="6981825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90632" name="Text Box 4"/>
        <xdr:cNvSpPr txBox="1">
          <a:spLocks noChangeArrowheads="1"/>
        </xdr:cNvSpPr>
      </xdr:nvSpPr>
      <xdr:spPr bwMode="auto">
        <a:xfrm>
          <a:off x="700087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90633" name="Text Box 4"/>
        <xdr:cNvSpPr txBox="1">
          <a:spLocks noChangeArrowheads="1"/>
        </xdr:cNvSpPr>
      </xdr:nvSpPr>
      <xdr:spPr bwMode="auto">
        <a:xfrm>
          <a:off x="698182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90634" name="Text Box 4"/>
        <xdr:cNvSpPr txBox="1">
          <a:spLocks noChangeArrowheads="1"/>
        </xdr:cNvSpPr>
      </xdr:nvSpPr>
      <xdr:spPr bwMode="auto">
        <a:xfrm>
          <a:off x="7000875" y="4086225"/>
          <a:ext cx="66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90635" name="Text Box 4"/>
        <xdr:cNvSpPr txBox="1">
          <a:spLocks noChangeArrowheads="1"/>
        </xdr:cNvSpPr>
      </xdr:nvSpPr>
      <xdr:spPr bwMode="auto">
        <a:xfrm>
          <a:off x="6972300" y="4086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90636" name="Text Box 4"/>
        <xdr:cNvSpPr txBox="1">
          <a:spLocks noChangeArrowheads="1"/>
        </xdr:cNvSpPr>
      </xdr:nvSpPr>
      <xdr:spPr bwMode="auto">
        <a:xfrm>
          <a:off x="6972300" y="4086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552450</xdr:colOff>
      <xdr:row>19</xdr:row>
      <xdr:rowOff>133350</xdr:rowOff>
    </xdr:to>
    <xdr:sp macro="" textlink="">
      <xdr:nvSpPr>
        <xdr:cNvPr id="6590637" name="Text Box 4"/>
        <xdr:cNvSpPr txBox="1">
          <a:spLocks noChangeArrowheads="1"/>
        </xdr:cNvSpPr>
      </xdr:nvSpPr>
      <xdr:spPr bwMode="auto">
        <a:xfrm>
          <a:off x="6981825" y="4086225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0638" name="Text Box 15"/>
        <xdr:cNvSpPr txBox="1">
          <a:spLocks noChangeArrowheads="1"/>
        </xdr:cNvSpPr>
      </xdr:nvSpPr>
      <xdr:spPr bwMode="auto">
        <a:xfrm>
          <a:off x="7000875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0639" name="Text Box 15"/>
        <xdr:cNvSpPr txBox="1">
          <a:spLocks noChangeArrowheads="1"/>
        </xdr:cNvSpPr>
      </xdr:nvSpPr>
      <xdr:spPr bwMode="auto">
        <a:xfrm>
          <a:off x="7019925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66675</xdr:colOff>
      <xdr:row>19</xdr:row>
      <xdr:rowOff>133350</xdr:rowOff>
    </xdr:to>
    <xdr:sp macro="" textlink="">
      <xdr:nvSpPr>
        <xdr:cNvPr id="6590640" name="Text Box 15"/>
        <xdr:cNvSpPr txBox="1">
          <a:spLocks noChangeArrowheads="1"/>
        </xdr:cNvSpPr>
      </xdr:nvSpPr>
      <xdr:spPr bwMode="auto">
        <a:xfrm>
          <a:off x="6991350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66675</xdr:colOff>
      <xdr:row>19</xdr:row>
      <xdr:rowOff>133350</xdr:rowOff>
    </xdr:to>
    <xdr:sp macro="" textlink="">
      <xdr:nvSpPr>
        <xdr:cNvPr id="6590641" name="Text Box 15"/>
        <xdr:cNvSpPr txBox="1">
          <a:spLocks noChangeArrowheads="1"/>
        </xdr:cNvSpPr>
      </xdr:nvSpPr>
      <xdr:spPr bwMode="auto">
        <a:xfrm>
          <a:off x="6991350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85725</xdr:colOff>
      <xdr:row>19</xdr:row>
      <xdr:rowOff>133350</xdr:rowOff>
    </xdr:to>
    <xdr:sp macro="" textlink="">
      <xdr:nvSpPr>
        <xdr:cNvPr id="6590642" name="Text Box 15"/>
        <xdr:cNvSpPr txBox="1">
          <a:spLocks noChangeArrowheads="1"/>
        </xdr:cNvSpPr>
      </xdr:nvSpPr>
      <xdr:spPr bwMode="auto">
        <a:xfrm>
          <a:off x="701992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0643" name="Text Box 15"/>
        <xdr:cNvSpPr txBox="1">
          <a:spLocks noChangeArrowheads="1"/>
        </xdr:cNvSpPr>
      </xdr:nvSpPr>
      <xdr:spPr bwMode="auto">
        <a:xfrm>
          <a:off x="6991350" y="4086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0644" name="Text Box 15"/>
        <xdr:cNvSpPr txBox="1">
          <a:spLocks noChangeArrowheads="1"/>
        </xdr:cNvSpPr>
      </xdr:nvSpPr>
      <xdr:spPr bwMode="auto">
        <a:xfrm>
          <a:off x="6991350" y="4086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590645" name="Text Box 15"/>
        <xdr:cNvSpPr txBox="1">
          <a:spLocks noChangeArrowheads="1"/>
        </xdr:cNvSpPr>
      </xdr:nvSpPr>
      <xdr:spPr bwMode="auto">
        <a:xfrm>
          <a:off x="6981825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590646" name="Text Box 15"/>
        <xdr:cNvSpPr txBox="1">
          <a:spLocks noChangeArrowheads="1"/>
        </xdr:cNvSpPr>
      </xdr:nvSpPr>
      <xdr:spPr bwMode="auto">
        <a:xfrm>
          <a:off x="6981825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590647" name="Text Box 15"/>
        <xdr:cNvSpPr txBox="1">
          <a:spLocks noChangeArrowheads="1"/>
        </xdr:cNvSpPr>
      </xdr:nvSpPr>
      <xdr:spPr bwMode="auto">
        <a:xfrm>
          <a:off x="6981825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85725</xdr:colOff>
      <xdr:row>19</xdr:row>
      <xdr:rowOff>133350</xdr:rowOff>
    </xdr:to>
    <xdr:sp macro="" textlink="">
      <xdr:nvSpPr>
        <xdr:cNvPr id="6590648" name="Text Box 15"/>
        <xdr:cNvSpPr txBox="1">
          <a:spLocks noChangeArrowheads="1"/>
        </xdr:cNvSpPr>
      </xdr:nvSpPr>
      <xdr:spPr bwMode="auto">
        <a:xfrm>
          <a:off x="701992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0649" name="Text Box 15"/>
        <xdr:cNvSpPr txBox="1">
          <a:spLocks noChangeArrowheads="1"/>
        </xdr:cNvSpPr>
      </xdr:nvSpPr>
      <xdr:spPr bwMode="auto">
        <a:xfrm>
          <a:off x="6991350" y="4086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0650" name="Text Box 15"/>
        <xdr:cNvSpPr txBox="1">
          <a:spLocks noChangeArrowheads="1"/>
        </xdr:cNvSpPr>
      </xdr:nvSpPr>
      <xdr:spPr bwMode="auto">
        <a:xfrm>
          <a:off x="6991350" y="4086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590651" name="Text Box 15"/>
        <xdr:cNvSpPr txBox="1">
          <a:spLocks noChangeArrowheads="1"/>
        </xdr:cNvSpPr>
      </xdr:nvSpPr>
      <xdr:spPr bwMode="auto">
        <a:xfrm>
          <a:off x="6981825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590652" name="Text Box 15"/>
        <xdr:cNvSpPr txBox="1">
          <a:spLocks noChangeArrowheads="1"/>
        </xdr:cNvSpPr>
      </xdr:nvSpPr>
      <xdr:spPr bwMode="auto">
        <a:xfrm>
          <a:off x="6981825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590653" name="Text Box 15"/>
        <xdr:cNvSpPr txBox="1">
          <a:spLocks noChangeArrowheads="1"/>
        </xdr:cNvSpPr>
      </xdr:nvSpPr>
      <xdr:spPr bwMode="auto">
        <a:xfrm>
          <a:off x="6981825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90654" name="Text Box 15"/>
        <xdr:cNvSpPr txBox="1">
          <a:spLocks noChangeArrowheads="1"/>
        </xdr:cNvSpPr>
      </xdr:nvSpPr>
      <xdr:spPr bwMode="auto">
        <a:xfrm>
          <a:off x="698182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90655" name="Text Box 15"/>
        <xdr:cNvSpPr txBox="1">
          <a:spLocks noChangeArrowheads="1"/>
        </xdr:cNvSpPr>
      </xdr:nvSpPr>
      <xdr:spPr bwMode="auto">
        <a:xfrm>
          <a:off x="698182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90656" name="Text Box 15"/>
        <xdr:cNvSpPr txBox="1">
          <a:spLocks noChangeArrowheads="1"/>
        </xdr:cNvSpPr>
      </xdr:nvSpPr>
      <xdr:spPr bwMode="auto">
        <a:xfrm>
          <a:off x="698182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90657" name="Text Box 15"/>
        <xdr:cNvSpPr txBox="1">
          <a:spLocks noChangeArrowheads="1"/>
        </xdr:cNvSpPr>
      </xdr:nvSpPr>
      <xdr:spPr bwMode="auto">
        <a:xfrm>
          <a:off x="698182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90658" name="Text Box 4"/>
        <xdr:cNvSpPr txBox="1">
          <a:spLocks noChangeArrowheads="1"/>
        </xdr:cNvSpPr>
      </xdr:nvSpPr>
      <xdr:spPr bwMode="auto">
        <a:xfrm>
          <a:off x="6991350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90659" name="Text Box 4"/>
        <xdr:cNvSpPr txBox="1">
          <a:spLocks noChangeArrowheads="1"/>
        </xdr:cNvSpPr>
      </xdr:nvSpPr>
      <xdr:spPr bwMode="auto">
        <a:xfrm>
          <a:off x="6991350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90660" name="Text Box 4"/>
        <xdr:cNvSpPr txBox="1">
          <a:spLocks noChangeArrowheads="1"/>
        </xdr:cNvSpPr>
      </xdr:nvSpPr>
      <xdr:spPr bwMode="auto">
        <a:xfrm>
          <a:off x="6991350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90661" name="Text Box 4"/>
        <xdr:cNvSpPr txBox="1">
          <a:spLocks noChangeArrowheads="1"/>
        </xdr:cNvSpPr>
      </xdr:nvSpPr>
      <xdr:spPr bwMode="auto">
        <a:xfrm>
          <a:off x="6991350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90662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90663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90664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90665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90666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90667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90668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90669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90670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90671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85725</xdr:colOff>
      <xdr:row>19</xdr:row>
      <xdr:rowOff>133350</xdr:rowOff>
    </xdr:to>
    <xdr:sp macro="" textlink="">
      <xdr:nvSpPr>
        <xdr:cNvPr id="6590672" name="Text Box 4"/>
        <xdr:cNvSpPr txBox="1">
          <a:spLocks noChangeArrowheads="1"/>
        </xdr:cNvSpPr>
      </xdr:nvSpPr>
      <xdr:spPr bwMode="auto">
        <a:xfrm>
          <a:off x="6981825" y="4086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0673" name="Text Box 4"/>
        <xdr:cNvSpPr txBox="1">
          <a:spLocks noChangeArrowheads="1"/>
        </xdr:cNvSpPr>
      </xdr:nvSpPr>
      <xdr:spPr bwMode="auto">
        <a:xfrm>
          <a:off x="698182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95250</xdr:colOff>
      <xdr:row>19</xdr:row>
      <xdr:rowOff>133350</xdr:rowOff>
    </xdr:to>
    <xdr:sp macro="" textlink="">
      <xdr:nvSpPr>
        <xdr:cNvPr id="6590674" name="Text Box 4"/>
        <xdr:cNvSpPr txBox="1">
          <a:spLocks noChangeArrowheads="1"/>
        </xdr:cNvSpPr>
      </xdr:nvSpPr>
      <xdr:spPr bwMode="auto">
        <a:xfrm>
          <a:off x="698182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0675" name="Text Box 4"/>
        <xdr:cNvSpPr txBox="1">
          <a:spLocks noChangeArrowheads="1"/>
        </xdr:cNvSpPr>
      </xdr:nvSpPr>
      <xdr:spPr bwMode="auto">
        <a:xfrm>
          <a:off x="698182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6590676" name="Text Box 4"/>
        <xdr:cNvSpPr txBox="1">
          <a:spLocks noChangeArrowheads="1"/>
        </xdr:cNvSpPr>
      </xdr:nvSpPr>
      <xdr:spPr bwMode="auto">
        <a:xfrm>
          <a:off x="6981825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590677" name="Text Box 4"/>
        <xdr:cNvSpPr txBox="1">
          <a:spLocks noChangeArrowheads="1"/>
        </xdr:cNvSpPr>
      </xdr:nvSpPr>
      <xdr:spPr bwMode="auto">
        <a:xfrm>
          <a:off x="6991350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6590678" name="Text Box 4"/>
        <xdr:cNvSpPr txBox="1">
          <a:spLocks noChangeArrowheads="1"/>
        </xdr:cNvSpPr>
      </xdr:nvSpPr>
      <xdr:spPr bwMode="auto">
        <a:xfrm>
          <a:off x="6981825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590679" name="Text Box 4"/>
        <xdr:cNvSpPr txBox="1">
          <a:spLocks noChangeArrowheads="1"/>
        </xdr:cNvSpPr>
      </xdr:nvSpPr>
      <xdr:spPr bwMode="auto">
        <a:xfrm>
          <a:off x="700087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590680" name="Text Box 4"/>
        <xdr:cNvSpPr txBox="1">
          <a:spLocks noChangeArrowheads="1"/>
        </xdr:cNvSpPr>
      </xdr:nvSpPr>
      <xdr:spPr bwMode="auto">
        <a:xfrm>
          <a:off x="6981825" y="4086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6590681" name="Text Box 4"/>
        <xdr:cNvSpPr txBox="1">
          <a:spLocks noChangeArrowheads="1"/>
        </xdr:cNvSpPr>
      </xdr:nvSpPr>
      <xdr:spPr bwMode="auto">
        <a:xfrm>
          <a:off x="6981825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590682" name="Text Box 4"/>
        <xdr:cNvSpPr txBox="1">
          <a:spLocks noChangeArrowheads="1"/>
        </xdr:cNvSpPr>
      </xdr:nvSpPr>
      <xdr:spPr bwMode="auto">
        <a:xfrm>
          <a:off x="6991350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6590683" name="Text Box 4"/>
        <xdr:cNvSpPr txBox="1">
          <a:spLocks noChangeArrowheads="1"/>
        </xdr:cNvSpPr>
      </xdr:nvSpPr>
      <xdr:spPr bwMode="auto">
        <a:xfrm>
          <a:off x="6981825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590684" name="Text Box 4"/>
        <xdr:cNvSpPr txBox="1">
          <a:spLocks noChangeArrowheads="1"/>
        </xdr:cNvSpPr>
      </xdr:nvSpPr>
      <xdr:spPr bwMode="auto">
        <a:xfrm>
          <a:off x="700087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590685" name="Text Box 4"/>
        <xdr:cNvSpPr txBox="1">
          <a:spLocks noChangeArrowheads="1"/>
        </xdr:cNvSpPr>
      </xdr:nvSpPr>
      <xdr:spPr bwMode="auto">
        <a:xfrm>
          <a:off x="6981825" y="4086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0686" name="Text Box 4"/>
        <xdr:cNvSpPr txBox="1">
          <a:spLocks noChangeArrowheads="1"/>
        </xdr:cNvSpPr>
      </xdr:nvSpPr>
      <xdr:spPr bwMode="auto">
        <a:xfrm>
          <a:off x="7000875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0687" name="Text Box 4"/>
        <xdr:cNvSpPr txBox="1">
          <a:spLocks noChangeArrowheads="1"/>
        </xdr:cNvSpPr>
      </xdr:nvSpPr>
      <xdr:spPr bwMode="auto">
        <a:xfrm>
          <a:off x="6972300" y="4086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0688" name="Text Box 4"/>
        <xdr:cNvSpPr txBox="1">
          <a:spLocks noChangeArrowheads="1"/>
        </xdr:cNvSpPr>
      </xdr:nvSpPr>
      <xdr:spPr bwMode="auto">
        <a:xfrm>
          <a:off x="6972300" y="4086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66675</xdr:colOff>
      <xdr:row>19</xdr:row>
      <xdr:rowOff>133350</xdr:rowOff>
    </xdr:to>
    <xdr:sp macro="" textlink="">
      <xdr:nvSpPr>
        <xdr:cNvPr id="6590689" name="Text Box 4"/>
        <xdr:cNvSpPr txBox="1">
          <a:spLocks noChangeArrowheads="1"/>
        </xdr:cNvSpPr>
      </xdr:nvSpPr>
      <xdr:spPr bwMode="auto">
        <a:xfrm>
          <a:off x="6981825" y="4086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590690" name="Text Box 15"/>
        <xdr:cNvSpPr txBox="1">
          <a:spLocks noChangeArrowheads="1"/>
        </xdr:cNvSpPr>
      </xdr:nvSpPr>
      <xdr:spPr bwMode="auto">
        <a:xfrm>
          <a:off x="7000875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590691" name="Text Box 15"/>
        <xdr:cNvSpPr txBox="1">
          <a:spLocks noChangeArrowheads="1"/>
        </xdr:cNvSpPr>
      </xdr:nvSpPr>
      <xdr:spPr bwMode="auto">
        <a:xfrm>
          <a:off x="7019925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133350</xdr:colOff>
      <xdr:row>19</xdr:row>
      <xdr:rowOff>133350</xdr:rowOff>
    </xdr:to>
    <xdr:sp macro="" textlink="">
      <xdr:nvSpPr>
        <xdr:cNvPr id="6590692" name="Text Box 15"/>
        <xdr:cNvSpPr txBox="1">
          <a:spLocks noChangeArrowheads="1"/>
        </xdr:cNvSpPr>
      </xdr:nvSpPr>
      <xdr:spPr bwMode="auto">
        <a:xfrm>
          <a:off x="6991350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133350</xdr:colOff>
      <xdr:row>19</xdr:row>
      <xdr:rowOff>133350</xdr:rowOff>
    </xdr:to>
    <xdr:sp macro="" textlink="">
      <xdr:nvSpPr>
        <xdr:cNvPr id="6590693" name="Text Box 15"/>
        <xdr:cNvSpPr txBox="1">
          <a:spLocks noChangeArrowheads="1"/>
        </xdr:cNvSpPr>
      </xdr:nvSpPr>
      <xdr:spPr bwMode="auto">
        <a:xfrm>
          <a:off x="6991350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152400</xdr:colOff>
      <xdr:row>19</xdr:row>
      <xdr:rowOff>133350</xdr:rowOff>
    </xdr:to>
    <xdr:sp macro="" textlink="">
      <xdr:nvSpPr>
        <xdr:cNvPr id="6590694" name="Text Box 15"/>
        <xdr:cNvSpPr txBox="1">
          <a:spLocks noChangeArrowheads="1"/>
        </xdr:cNvSpPr>
      </xdr:nvSpPr>
      <xdr:spPr bwMode="auto">
        <a:xfrm>
          <a:off x="7019925" y="4086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590695" name="Text Box 15"/>
        <xdr:cNvSpPr txBox="1">
          <a:spLocks noChangeArrowheads="1"/>
        </xdr:cNvSpPr>
      </xdr:nvSpPr>
      <xdr:spPr bwMode="auto">
        <a:xfrm>
          <a:off x="6991350" y="4086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590696" name="Text Box 15"/>
        <xdr:cNvSpPr txBox="1">
          <a:spLocks noChangeArrowheads="1"/>
        </xdr:cNvSpPr>
      </xdr:nvSpPr>
      <xdr:spPr bwMode="auto">
        <a:xfrm>
          <a:off x="6991350" y="4086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590697" name="Text Box 15"/>
        <xdr:cNvSpPr txBox="1">
          <a:spLocks noChangeArrowheads="1"/>
        </xdr:cNvSpPr>
      </xdr:nvSpPr>
      <xdr:spPr bwMode="auto">
        <a:xfrm>
          <a:off x="6981825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590698" name="Text Box 15"/>
        <xdr:cNvSpPr txBox="1">
          <a:spLocks noChangeArrowheads="1"/>
        </xdr:cNvSpPr>
      </xdr:nvSpPr>
      <xdr:spPr bwMode="auto">
        <a:xfrm>
          <a:off x="6981825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590699" name="Text Box 15"/>
        <xdr:cNvSpPr txBox="1">
          <a:spLocks noChangeArrowheads="1"/>
        </xdr:cNvSpPr>
      </xdr:nvSpPr>
      <xdr:spPr bwMode="auto">
        <a:xfrm>
          <a:off x="6981825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152400</xdr:colOff>
      <xdr:row>19</xdr:row>
      <xdr:rowOff>133350</xdr:rowOff>
    </xdr:to>
    <xdr:sp macro="" textlink="">
      <xdr:nvSpPr>
        <xdr:cNvPr id="6590700" name="Text Box 15"/>
        <xdr:cNvSpPr txBox="1">
          <a:spLocks noChangeArrowheads="1"/>
        </xdr:cNvSpPr>
      </xdr:nvSpPr>
      <xdr:spPr bwMode="auto">
        <a:xfrm>
          <a:off x="7019925" y="4086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590701" name="Text Box 15"/>
        <xdr:cNvSpPr txBox="1">
          <a:spLocks noChangeArrowheads="1"/>
        </xdr:cNvSpPr>
      </xdr:nvSpPr>
      <xdr:spPr bwMode="auto">
        <a:xfrm>
          <a:off x="6991350" y="4086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590702" name="Text Box 15"/>
        <xdr:cNvSpPr txBox="1">
          <a:spLocks noChangeArrowheads="1"/>
        </xdr:cNvSpPr>
      </xdr:nvSpPr>
      <xdr:spPr bwMode="auto">
        <a:xfrm>
          <a:off x="6991350" y="4086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590703" name="Text Box 15"/>
        <xdr:cNvSpPr txBox="1">
          <a:spLocks noChangeArrowheads="1"/>
        </xdr:cNvSpPr>
      </xdr:nvSpPr>
      <xdr:spPr bwMode="auto">
        <a:xfrm>
          <a:off x="6981825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590704" name="Text Box 15"/>
        <xdr:cNvSpPr txBox="1">
          <a:spLocks noChangeArrowheads="1"/>
        </xdr:cNvSpPr>
      </xdr:nvSpPr>
      <xdr:spPr bwMode="auto">
        <a:xfrm>
          <a:off x="6981825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590705" name="Text Box 15"/>
        <xdr:cNvSpPr txBox="1">
          <a:spLocks noChangeArrowheads="1"/>
        </xdr:cNvSpPr>
      </xdr:nvSpPr>
      <xdr:spPr bwMode="auto">
        <a:xfrm>
          <a:off x="6981825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0706" name="Text Box 15"/>
        <xdr:cNvSpPr txBox="1">
          <a:spLocks noChangeArrowheads="1"/>
        </xdr:cNvSpPr>
      </xdr:nvSpPr>
      <xdr:spPr bwMode="auto">
        <a:xfrm>
          <a:off x="698182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0707" name="Text Box 15"/>
        <xdr:cNvSpPr txBox="1">
          <a:spLocks noChangeArrowheads="1"/>
        </xdr:cNvSpPr>
      </xdr:nvSpPr>
      <xdr:spPr bwMode="auto">
        <a:xfrm>
          <a:off x="698182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0708" name="Text Box 15"/>
        <xdr:cNvSpPr txBox="1">
          <a:spLocks noChangeArrowheads="1"/>
        </xdr:cNvSpPr>
      </xdr:nvSpPr>
      <xdr:spPr bwMode="auto">
        <a:xfrm>
          <a:off x="698182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0709" name="Text Box 15"/>
        <xdr:cNvSpPr txBox="1">
          <a:spLocks noChangeArrowheads="1"/>
        </xdr:cNvSpPr>
      </xdr:nvSpPr>
      <xdr:spPr bwMode="auto">
        <a:xfrm>
          <a:off x="698182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90710" name="Text Box 4"/>
        <xdr:cNvSpPr txBox="1">
          <a:spLocks noChangeArrowheads="1"/>
        </xdr:cNvSpPr>
      </xdr:nvSpPr>
      <xdr:spPr bwMode="auto">
        <a:xfrm>
          <a:off x="69913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90711" name="Text Box 4"/>
        <xdr:cNvSpPr txBox="1">
          <a:spLocks noChangeArrowheads="1"/>
        </xdr:cNvSpPr>
      </xdr:nvSpPr>
      <xdr:spPr bwMode="auto">
        <a:xfrm>
          <a:off x="69913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90712" name="Text Box 4"/>
        <xdr:cNvSpPr txBox="1">
          <a:spLocks noChangeArrowheads="1"/>
        </xdr:cNvSpPr>
      </xdr:nvSpPr>
      <xdr:spPr bwMode="auto">
        <a:xfrm>
          <a:off x="69913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90713" name="Text Box 4"/>
        <xdr:cNvSpPr txBox="1">
          <a:spLocks noChangeArrowheads="1"/>
        </xdr:cNvSpPr>
      </xdr:nvSpPr>
      <xdr:spPr bwMode="auto">
        <a:xfrm>
          <a:off x="69913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90714" name="Text Box 4"/>
        <xdr:cNvSpPr txBox="1">
          <a:spLocks noChangeArrowheads="1"/>
        </xdr:cNvSpPr>
      </xdr:nvSpPr>
      <xdr:spPr bwMode="auto">
        <a:xfrm>
          <a:off x="69913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6590715" name="Text Box 4"/>
        <xdr:cNvSpPr txBox="1">
          <a:spLocks noChangeArrowheads="1"/>
        </xdr:cNvSpPr>
      </xdr:nvSpPr>
      <xdr:spPr bwMode="auto">
        <a:xfrm>
          <a:off x="700087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6590716" name="Text Box 4"/>
        <xdr:cNvSpPr txBox="1">
          <a:spLocks noChangeArrowheads="1"/>
        </xdr:cNvSpPr>
      </xdr:nvSpPr>
      <xdr:spPr bwMode="auto">
        <a:xfrm>
          <a:off x="6972300" y="38957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6590717" name="Text Box 4"/>
        <xdr:cNvSpPr txBox="1">
          <a:spLocks noChangeArrowheads="1"/>
        </xdr:cNvSpPr>
      </xdr:nvSpPr>
      <xdr:spPr bwMode="auto">
        <a:xfrm>
          <a:off x="6972300" y="38957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104775</xdr:rowOff>
    </xdr:to>
    <xdr:sp macro="" textlink="">
      <xdr:nvSpPr>
        <xdr:cNvPr id="6590718" name="Text Box 4"/>
        <xdr:cNvSpPr txBox="1">
          <a:spLocks noChangeArrowheads="1"/>
        </xdr:cNvSpPr>
      </xdr:nvSpPr>
      <xdr:spPr bwMode="auto">
        <a:xfrm>
          <a:off x="6981825" y="3895725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104775</xdr:rowOff>
    </xdr:to>
    <xdr:sp macro="" textlink="">
      <xdr:nvSpPr>
        <xdr:cNvPr id="6590719" name="Text Box 4"/>
        <xdr:cNvSpPr txBox="1">
          <a:spLocks noChangeArrowheads="1"/>
        </xdr:cNvSpPr>
      </xdr:nvSpPr>
      <xdr:spPr bwMode="auto">
        <a:xfrm>
          <a:off x="6981825" y="3895725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720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721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722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723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724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725" name="Text Box 4"/>
        <xdr:cNvSpPr txBox="1">
          <a:spLocks noChangeArrowheads="1"/>
        </xdr:cNvSpPr>
      </xdr:nvSpPr>
      <xdr:spPr bwMode="auto">
        <a:xfrm>
          <a:off x="70008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726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727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728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729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730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731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732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733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734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735" name="Text Box 4"/>
        <xdr:cNvSpPr txBox="1">
          <a:spLocks noChangeArrowheads="1"/>
        </xdr:cNvSpPr>
      </xdr:nvSpPr>
      <xdr:spPr bwMode="auto">
        <a:xfrm>
          <a:off x="70008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736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737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738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739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740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741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742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743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744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745" name="Text Box 4"/>
        <xdr:cNvSpPr txBox="1">
          <a:spLocks noChangeArrowheads="1"/>
        </xdr:cNvSpPr>
      </xdr:nvSpPr>
      <xdr:spPr bwMode="auto">
        <a:xfrm>
          <a:off x="70008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746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747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748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749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750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751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752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753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754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755" name="Text Box 4"/>
        <xdr:cNvSpPr txBox="1">
          <a:spLocks noChangeArrowheads="1"/>
        </xdr:cNvSpPr>
      </xdr:nvSpPr>
      <xdr:spPr bwMode="auto">
        <a:xfrm>
          <a:off x="70008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756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757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758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759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760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761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762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763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764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765" name="Text Box 4"/>
        <xdr:cNvSpPr txBox="1">
          <a:spLocks noChangeArrowheads="1"/>
        </xdr:cNvSpPr>
      </xdr:nvSpPr>
      <xdr:spPr bwMode="auto">
        <a:xfrm>
          <a:off x="70008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766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767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768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769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770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771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772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773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774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0775" name="Text Box 4"/>
        <xdr:cNvSpPr txBox="1">
          <a:spLocks noChangeArrowheads="1"/>
        </xdr:cNvSpPr>
      </xdr:nvSpPr>
      <xdr:spPr bwMode="auto">
        <a:xfrm>
          <a:off x="7000875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0776" name="Text Box 4"/>
        <xdr:cNvSpPr txBox="1">
          <a:spLocks noChangeArrowheads="1"/>
        </xdr:cNvSpPr>
      </xdr:nvSpPr>
      <xdr:spPr bwMode="auto">
        <a:xfrm>
          <a:off x="69723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0777" name="Text Box 4"/>
        <xdr:cNvSpPr txBox="1">
          <a:spLocks noChangeArrowheads="1"/>
        </xdr:cNvSpPr>
      </xdr:nvSpPr>
      <xdr:spPr bwMode="auto">
        <a:xfrm>
          <a:off x="69723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0778" name="Text Box 4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0779" name="Text Box 4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0780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0781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0782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0783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0784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785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786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787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788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789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0790" name="Text Box 4"/>
        <xdr:cNvSpPr txBox="1">
          <a:spLocks noChangeArrowheads="1"/>
        </xdr:cNvSpPr>
      </xdr:nvSpPr>
      <xdr:spPr bwMode="auto">
        <a:xfrm>
          <a:off x="7000875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0791" name="Text Box 4"/>
        <xdr:cNvSpPr txBox="1">
          <a:spLocks noChangeArrowheads="1"/>
        </xdr:cNvSpPr>
      </xdr:nvSpPr>
      <xdr:spPr bwMode="auto">
        <a:xfrm>
          <a:off x="69723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0792" name="Text Box 4"/>
        <xdr:cNvSpPr txBox="1">
          <a:spLocks noChangeArrowheads="1"/>
        </xdr:cNvSpPr>
      </xdr:nvSpPr>
      <xdr:spPr bwMode="auto">
        <a:xfrm>
          <a:off x="69723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0793" name="Text Box 4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0794" name="Text Box 4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0795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0796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0797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0798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0799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142875</xdr:colOff>
      <xdr:row>17</xdr:row>
      <xdr:rowOff>0</xdr:rowOff>
    </xdr:to>
    <xdr:sp macro="" textlink="">
      <xdr:nvSpPr>
        <xdr:cNvPr id="6590800" name="Text Box 27"/>
        <xdr:cNvSpPr txBox="1">
          <a:spLocks noChangeArrowheads="1"/>
        </xdr:cNvSpPr>
      </xdr:nvSpPr>
      <xdr:spPr bwMode="auto">
        <a:xfrm>
          <a:off x="3990975" y="35242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142875</xdr:colOff>
      <xdr:row>17</xdr:row>
      <xdr:rowOff>0</xdr:rowOff>
    </xdr:to>
    <xdr:sp macro="" textlink="">
      <xdr:nvSpPr>
        <xdr:cNvPr id="6590801" name="Text Box 35"/>
        <xdr:cNvSpPr txBox="1">
          <a:spLocks noChangeArrowheads="1"/>
        </xdr:cNvSpPr>
      </xdr:nvSpPr>
      <xdr:spPr bwMode="auto">
        <a:xfrm>
          <a:off x="3990975" y="35242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90802" name="Text Box 21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90803" name="Text Box 29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90804" name="Text Box 24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90805" name="Text Box 35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0806" name="Text Box 11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90807" name="Text Box 21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90808" name="Text Box 29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90809" name="Text Box 24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90810" name="Text Box 35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0811" name="Text Box 11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0812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0813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90814" name="Text Box 24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90815" name="Text Box 35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0816" name="Text Box 11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0817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0818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90819" name="Text Box 24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90820" name="Text Box 35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0821" name="Text Box 11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0822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0823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0824" name="Text Box 11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0825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0826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0827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142875</xdr:colOff>
      <xdr:row>19</xdr:row>
      <xdr:rowOff>0</xdr:rowOff>
    </xdr:to>
    <xdr:sp macro="" textlink="">
      <xdr:nvSpPr>
        <xdr:cNvPr id="6590828" name="Text Box 28"/>
        <xdr:cNvSpPr txBox="1">
          <a:spLocks noChangeArrowheads="1"/>
        </xdr:cNvSpPr>
      </xdr:nvSpPr>
      <xdr:spPr bwMode="auto">
        <a:xfrm>
          <a:off x="3990975" y="39052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142875</xdr:colOff>
      <xdr:row>19</xdr:row>
      <xdr:rowOff>0</xdr:rowOff>
    </xdr:to>
    <xdr:sp macro="" textlink="">
      <xdr:nvSpPr>
        <xdr:cNvPr id="6590829" name="Text Box 36"/>
        <xdr:cNvSpPr txBox="1">
          <a:spLocks noChangeArrowheads="1"/>
        </xdr:cNvSpPr>
      </xdr:nvSpPr>
      <xdr:spPr bwMode="auto">
        <a:xfrm>
          <a:off x="3990975" y="39052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0830" name="Text Box 23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0831" name="Text Box 31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0832" name="Text Box 17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0833" name="Text Box 25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0834" name="Text Box 26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0835" name="Text Box 37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152400</xdr:colOff>
      <xdr:row>18</xdr:row>
      <xdr:rowOff>104775</xdr:rowOff>
    </xdr:to>
    <xdr:sp macro="" textlink="">
      <xdr:nvSpPr>
        <xdr:cNvPr id="6590836" name="Text Box 4"/>
        <xdr:cNvSpPr txBox="1">
          <a:spLocks noChangeArrowheads="1"/>
        </xdr:cNvSpPr>
      </xdr:nvSpPr>
      <xdr:spPr bwMode="auto">
        <a:xfrm>
          <a:off x="4438650" y="3895725"/>
          <a:ext cx="3905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152400</xdr:colOff>
      <xdr:row>18</xdr:row>
      <xdr:rowOff>104775</xdr:rowOff>
    </xdr:to>
    <xdr:sp macro="" textlink="">
      <xdr:nvSpPr>
        <xdr:cNvPr id="6590837" name="Text Box 4"/>
        <xdr:cNvSpPr txBox="1">
          <a:spLocks noChangeArrowheads="1"/>
        </xdr:cNvSpPr>
      </xdr:nvSpPr>
      <xdr:spPr bwMode="auto">
        <a:xfrm>
          <a:off x="4410075" y="3895725"/>
          <a:ext cx="4191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152400</xdr:colOff>
      <xdr:row>18</xdr:row>
      <xdr:rowOff>104775</xdr:rowOff>
    </xdr:to>
    <xdr:sp macro="" textlink="">
      <xdr:nvSpPr>
        <xdr:cNvPr id="6590838" name="Text Box 4"/>
        <xdr:cNvSpPr txBox="1">
          <a:spLocks noChangeArrowheads="1"/>
        </xdr:cNvSpPr>
      </xdr:nvSpPr>
      <xdr:spPr bwMode="auto">
        <a:xfrm>
          <a:off x="4410075" y="3895725"/>
          <a:ext cx="4191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142875</xdr:colOff>
      <xdr:row>18</xdr:row>
      <xdr:rowOff>104775</xdr:rowOff>
    </xdr:to>
    <xdr:sp macro="" textlink="">
      <xdr:nvSpPr>
        <xdr:cNvPr id="6590839" name="Text Box 4"/>
        <xdr:cNvSpPr txBox="1">
          <a:spLocks noChangeArrowheads="1"/>
        </xdr:cNvSpPr>
      </xdr:nvSpPr>
      <xdr:spPr bwMode="auto">
        <a:xfrm>
          <a:off x="4419600" y="3895725"/>
          <a:ext cx="4000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142875</xdr:colOff>
      <xdr:row>18</xdr:row>
      <xdr:rowOff>104775</xdr:rowOff>
    </xdr:to>
    <xdr:sp macro="" textlink="">
      <xdr:nvSpPr>
        <xdr:cNvPr id="6590840" name="Text Box 4"/>
        <xdr:cNvSpPr txBox="1">
          <a:spLocks noChangeArrowheads="1"/>
        </xdr:cNvSpPr>
      </xdr:nvSpPr>
      <xdr:spPr bwMode="auto">
        <a:xfrm>
          <a:off x="4419600" y="3895725"/>
          <a:ext cx="4000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0841" name="Text Box 23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0842" name="Text Box 31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0843" name="Text Box 17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0844" name="Text Box 25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0845" name="Text Box 26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0846" name="Text Box 37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123825</xdr:colOff>
      <xdr:row>18</xdr:row>
      <xdr:rowOff>133350</xdr:rowOff>
    </xdr:to>
    <xdr:sp macro="" textlink="">
      <xdr:nvSpPr>
        <xdr:cNvPr id="6590847" name="Text Box 4"/>
        <xdr:cNvSpPr txBox="1">
          <a:spLocks noChangeArrowheads="1"/>
        </xdr:cNvSpPr>
      </xdr:nvSpPr>
      <xdr:spPr bwMode="auto">
        <a:xfrm>
          <a:off x="4438650" y="3895725"/>
          <a:ext cx="3619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123825</xdr:colOff>
      <xdr:row>18</xdr:row>
      <xdr:rowOff>133350</xdr:rowOff>
    </xdr:to>
    <xdr:sp macro="" textlink="">
      <xdr:nvSpPr>
        <xdr:cNvPr id="6590848" name="Text Box 4"/>
        <xdr:cNvSpPr txBox="1">
          <a:spLocks noChangeArrowheads="1"/>
        </xdr:cNvSpPr>
      </xdr:nvSpPr>
      <xdr:spPr bwMode="auto">
        <a:xfrm>
          <a:off x="4410075" y="3895725"/>
          <a:ext cx="390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123825</xdr:colOff>
      <xdr:row>18</xdr:row>
      <xdr:rowOff>133350</xdr:rowOff>
    </xdr:to>
    <xdr:sp macro="" textlink="">
      <xdr:nvSpPr>
        <xdr:cNvPr id="6590849" name="Text Box 4"/>
        <xdr:cNvSpPr txBox="1">
          <a:spLocks noChangeArrowheads="1"/>
        </xdr:cNvSpPr>
      </xdr:nvSpPr>
      <xdr:spPr bwMode="auto">
        <a:xfrm>
          <a:off x="4410075" y="3895725"/>
          <a:ext cx="390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114300</xdr:colOff>
      <xdr:row>18</xdr:row>
      <xdr:rowOff>133350</xdr:rowOff>
    </xdr:to>
    <xdr:sp macro="" textlink="">
      <xdr:nvSpPr>
        <xdr:cNvPr id="6590850" name="Text Box 4"/>
        <xdr:cNvSpPr txBox="1">
          <a:spLocks noChangeArrowheads="1"/>
        </xdr:cNvSpPr>
      </xdr:nvSpPr>
      <xdr:spPr bwMode="auto">
        <a:xfrm>
          <a:off x="4419600" y="3895725"/>
          <a:ext cx="3714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114300</xdr:colOff>
      <xdr:row>18</xdr:row>
      <xdr:rowOff>133350</xdr:rowOff>
    </xdr:to>
    <xdr:sp macro="" textlink="">
      <xdr:nvSpPr>
        <xdr:cNvPr id="6590851" name="Text Box 4"/>
        <xdr:cNvSpPr txBox="1">
          <a:spLocks noChangeArrowheads="1"/>
        </xdr:cNvSpPr>
      </xdr:nvSpPr>
      <xdr:spPr bwMode="auto">
        <a:xfrm>
          <a:off x="4419600" y="3895725"/>
          <a:ext cx="3714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0852" name="Text Box 17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0853" name="Text Box 25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0854" name="Text Box 26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0855" name="Text Box 37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0856" name="Text Box 4"/>
        <xdr:cNvSpPr txBox="1">
          <a:spLocks noChangeArrowheads="1"/>
        </xdr:cNvSpPr>
      </xdr:nvSpPr>
      <xdr:spPr bwMode="auto">
        <a:xfrm>
          <a:off x="4438650" y="38957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0857" name="Text Box 4"/>
        <xdr:cNvSpPr txBox="1">
          <a:spLocks noChangeArrowheads="1"/>
        </xdr:cNvSpPr>
      </xdr:nvSpPr>
      <xdr:spPr bwMode="auto">
        <a:xfrm>
          <a:off x="44100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0858" name="Text Box 4"/>
        <xdr:cNvSpPr txBox="1">
          <a:spLocks noChangeArrowheads="1"/>
        </xdr:cNvSpPr>
      </xdr:nvSpPr>
      <xdr:spPr bwMode="auto">
        <a:xfrm>
          <a:off x="44100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0859" name="Text Box 4"/>
        <xdr:cNvSpPr txBox="1">
          <a:spLocks noChangeArrowheads="1"/>
        </xdr:cNvSpPr>
      </xdr:nvSpPr>
      <xdr:spPr bwMode="auto">
        <a:xfrm>
          <a:off x="44196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0860" name="Text Box 4"/>
        <xdr:cNvSpPr txBox="1">
          <a:spLocks noChangeArrowheads="1"/>
        </xdr:cNvSpPr>
      </xdr:nvSpPr>
      <xdr:spPr bwMode="auto">
        <a:xfrm>
          <a:off x="44196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0861" name="Text Box 26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0862" name="Text Box 37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0863" name="Text Box 4"/>
        <xdr:cNvSpPr txBox="1">
          <a:spLocks noChangeArrowheads="1"/>
        </xdr:cNvSpPr>
      </xdr:nvSpPr>
      <xdr:spPr bwMode="auto">
        <a:xfrm>
          <a:off x="4438650" y="38957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0864" name="Text Box 4"/>
        <xdr:cNvSpPr txBox="1">
          <a:spLocks noChangeArrowheads="1"/>
        </xdr:cNvSpPr>
      </xdr:nvSpPr>
      <xdr:spPr bwMode="auto">
        <a:xfrm>
          <a:off x="44100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0865" name="Text Box 4"/>
        <xdr:cNvSpPr txBox="1">
          <a:spLocks noChangeArrowheads="1"/>
        </xdr:cNvSpPr>
      </xdr:nvSpPr>
      <xdr:spPr bwMode="auto">
        <a:xfrm>
          <a:off x="44100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0866" name="Text Box 4"/>
        <xdr:cNvSpPr txBox="1">
          <a:spLocks noChangeArrowheads="1"/>
        </xdr:cNvSpPr>
      </xdr:nvSpPr>
      <xdr:spPr bwMode="auto">
        <a:xfrm>
          <a:off x="44196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0867" name="Text Box 4"/>
        <xdr:cNvSpPr txBox="1">
          <a:spLocks noChangeArrowheads="1"/>
        </xdr:cNvSpPr>
      </xdr:nvSpPr>
      <xdr:spPr bwMode="auto">
        <a:xfrm>
          <a:off x="44196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0868" name="Text Box 4"/>
        <xdr:cNvSpPr txBox="1">
          <a:spLocks noChangeArrowheads="1"/>
        </xdr:cNvSpPr>
      </xdr:nvSpPr>
      <xdr:spPr bwMode="auto">
        <a:xfrm>
          <a:off x="4438650" y="38957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0869" name="Text Box 4"/>
        <xdr:cNvSpPr txBox="1">
          <a:spLocks noChangeArrowheads="1"/>
        </xdr:cNvSpPr>
      </xdr:nvSpPr>
      <xdr:spPr bwMode="auto">
        <a:xfrm>
          <a:off x="44100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0870" name="Text Box 4"/>
        <xdr:cNvSpPr txBox="1">
          <a:spLocks noChangeArrowheads="1"/>
        </xdr:cNvSpPr>
      </xdr:nvSpPr>
      <xdr:spPr bwMode="auto">
        <a:xfrm>
          <a:off x="44100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0871" name="Text Box 4"/>
        <xdr:cNvSpPr txBox="1">
          <a:spLocks noChangeArrowheads="1"/>
        </xdr:cNvSpPr>
      </xdr:nvSpPr>
      <xdr:spPr bwMode="auto">
        <a:xfrm>
          <a:off x="44196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0872" name="Text Box 4"/>
        <xdr:cNvSpPr txBox="1">
          <a:spLocks noChangeArrowheads="1"/>
        </xdr:cNvSpPr>
      </xdr:nvSpPr>
      <xdr:spPr bwMode="auto">
        <a:xfrm>
          <a:off x="44196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90873" name="Text Box 4"/>
        <xdr:cNvSpPr txBox="1">
          <a:spLocks noChangeArrowheads="1"/>
        </xdr:cNvSpPr>
      </xdr:nvSpPr>
      <xdr:spPr bwMode="auto">
        <a:xfrm>
          <a:off x="4438650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90874" name="Text Box 4"/>
        <xdr:cNvSpPr txBox="1">
          <a:spLocks noChangeArrowheads="1"/>
        </xdr:cNvSpPr>
      </xdr:nvSpPr>
      <xdr:spPr bwMode="auto">
        <a:xfrm>
          <a:off x="441007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90875" name="Text Box 4"/>
        <xdr:cNvSpPr txBox="1">
          <a:spLocks noChangeArrowheads="1"/>
        </xdr:cNvSpPr>
      </xdr:nvSpPr>
      <xdr:spPr bwMode="auto">
        <a:xfrm>
          <a:off x="441007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90876" name="Text Box 4"/>
        <xdr:cNvSpPr txBox="1">
          <a:spLocks noChangeArrowheads="1"/>
        </xdr:cNvSpPr>
      </xdr:nvSpPr>
      <xdr:spPr bwMode="auto">
        <a:xfrm>
          <a:off x="4419600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90877" name="Text Box 4"/>
        <xdr:cNvSpPr txBox="1">
          <a:spLocks noChangeArrowheads="1"/>
        </xdr:cNvSpPr>
      </xdr:nvSpPr>
      <xdr:spPr bwMode="auto">
        <a:xfrm>
          <a:off x="4419600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590878" name="Text Box 4"/>
        <xdr:cNvSpPr txBox="1">
          <a:spLocks noChangeArrowheads="1"/>
        </xdr:cNvSpPr>
      </xdr:nvSpPr>
      <xdr:spPr bwMode="auto">
        <a:xfrm>
          <a:off x="44291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590879" name="Text Box 4"/>
        <xdr:cNvSpPr txBox="1">
          <a:spLocks noChangeArrowheads="1"/>
        </xdr:cNvSpPr>
      </xdr:nvSpPr>
      <xdr:spPr bwMode="auto">
        <a:xfrm>
          <a:off x="44291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590880" name="Text Box 4"/>
        <xdr:cNvSpPr txBox="1">
          <a:spLocks noChangeArrowheads="1"/>
        </xdr:cNvSpPr>
      </xdr:nvSpPr>
      <xdr:spPr bwMode="auto">
        <a:xfrm>
          <a:off x="44291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590881" name="Text Box 4"/>
        <xdr:cNvSpPr txBox="1">
          <a:spLocks noChangeArrowheads="1"/>
        </xdr:cNvSpPr>
      </xdr:nvSpPr>
      <xdr:spPr bwMode="auto">
        <a:xfrm>
          <a:off x="44291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590882" name="Text Box 4"/>
        <xdr:cNvSpPr txBox="1">
          <a:spLocks noChangeArrowheads="1"/>
        </xdr:cNvSpPr>
      </xdr:nvSpPr>
      <xdr:spPr bwMode="auto">
        <a:xfrm>
          <a:off x="44291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90883" name="Text Box 4"/>
        <xdr:cNvSpPr txBox="1">
          <a:spLocks noChangeArrowheads="1"/>
        </xdr:cNvSpPr>
      </xdr:nvSpPr>
      <xdr:spPr bwMode="auto">
        <a:xfrm>
          <a:off x="44291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90884" name="Text Box 4"/>
        <xdr:cNvSpPr txBox="1">
          <a:spLocks noChangeArrowheads="1"/>
        </xdr:cNvSpPr>
      </xdr:nvSpPr>
      <xdr:spPr bwMode="auto">
        <a:xfrm>
          <a:off x="44291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90885" name="Text Box 4"/>
        <xdr:cNvSpPr txBox="1">
          <a:spLocks noChangeArrowheads="1"/>
        </xdr:cNvSpPr>
      </xdr:nvSpPr>
      <xdr:spPr bwMode="auto">
        <a:xfrm>
          <a:off x="44291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90886" name="Text Box 4"/>
        <xdr:cNvSpPr txBox="1">
          <a:spLocks noChangeArrowheads="1"/>
        </xdr:cNvSpPr>
      </xdr:nvSpPr>
      <xdr:spPr bwMode="auto">
        <a:xfrm>
          <a:off x="44291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90887" name="Text Box 4"/>
        <xdr:cNvSpPr txBox="1">
          <a:spLocks noChangeArrowheads="1"/>
        </xdr:cNvSpPr>
      </xdr:nvSpPr>
      <xdr:spPr bwMode="auto">
        <a:xfrm>
          <a:off x="44291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546247</xdr:colOff>
      <xdr:row>12</xdr:row>
      <xdr:rowOff>100542</xdr:rowOff>
    </xdr:to>
    <xdr:sp macro="" textlink="">
      <xdr:nvSpPr>
        <xdr:cNvPr id="1400" name="Text Box 3"/>
        <xdr:cNvSpPr txBox="1">
          <a:spLocks noChangeArrowheads="1"/>
        </xdr:cNvSpPr>
      </xdr:nvSpPr>
      <xdr:spPr bwMode="auto">
        <a:xfrm>
          <a:off x="7265670" y="2743200"/>
          <a:ext cx="719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1401" name="Text Box 3"/>
        <xdr:cNvSpPr txBox="1">
          <a:spLocks noChangeArrowheads="1"/>
        </xdr:cNvSpPr>
      </xdr:nvSpPr>
      <xdr:spPr bwMode="auto">
        <a:xfrm>
          <a:off x="7265670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1402" name="Text Box 3"/>
        <xdr:cNvSpPr txBox="1">
          <a:spLocks noChangeArrowheads="1"/>
        </xdr:cNvSpPr>
      </xdr:nvSpPr>
      <xdr:spPr bwMode="auto">
        <a:xfrm>
          <a:off x="7265670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1403" name="Text Box 3"/>
        <xdr:cNvSpPr txBox="1">
          <a:spLocks noChangeArrowheads="1"/>
        </xdr:cNvSpPr>
      </xdr:nvSpPr>
      <xdr:spPr bwMode="auto">
        <a:xfrm>
          <a:off x="7265670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1404" name="Text Box 3"/>
        <xdr:cNvSpPr txBox="1">
          <a:spLocks noChangeArrowheads="1"/>
        </xdr:cNvSpPr>
      </xdr:nvSpPr>
      <xdr:spPr bwMode="auto">
        <a:xfrm>
          <a:off x="7265670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1405" name="Text Box 3"/>
        <xdr:cNvSpPr txBox="1">
          <a:spLocks noChangeArrowheads="1"/>
        </xdr:cNvSpPr>
      </xdr:nvSpPr>
      <xdr:spPr bwMode="auto">
        <a:xfrm>
          <a:off x="7265670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9</xdr:col>
      <xdr:colOff>3322</xdr:colOff>
      <xdr:row>12</xdr:row>
      <xdr:rowOff>100542</xdr:rowOff>
    </xdr:to>
    <xdr:sp macro="" textlink="">
      <xdr:nvSpPr>
        <xdr:cNvPr id="1406" name="Text Box 3"/>
        <xdr:cNvSpPr txBox="1">
          <a:spLocks noChangeArrowheads="1"/>
        </xdr:cNvSpPr>
      </xdr:nvSpPr>
      <xdr:spPr bwMode="auto">
        <a:xfrm>
          <a:off x="7265670" y="2743200"/>
          <a:ext cx="1100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1407" name="Text Box 3"/>
        <xdr:cNvSpPr txBox="1">
          <a:spLocks noChangeArrowheads="1"/>
        </xdr:cNvSpPr>
      </xdr:nvSpPr>
      <xdr:spPr bwMode="auto">
        <a:xfrm>
          <a:off x="72656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1408" name="Text Box 3"/>
        <xdr:cNvSpPr txBox="1">
          <a:spLocks noChangeArrowheads="1"/>
        </xdr:cNvSpPr>
      </xdr:nvSpPr>
      <xdr:spPr bwMode="auto">
        <a:xfrm>
          <a:off x="72656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1409" name="Text Box 3"/>
        <xdr:cNvSpPr txBox="1">
          <a:spLocks noChangeArrowheads="1"/>
        </xdr:cNvSpPr>
      </xdr:nvSpPr>
      <xdr:spPr bwMode="auto">
        <a:xfrm>
          <a:off x="72656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1410" name="Text Box 3"/>
        <xdr:cNvSpPr txBox="1">
          <a:spLocks noChangeArrowheads="1"/>
        </xdr:cNvSpPr>
      </xdr:nvSpPr>
      <xdr:spPr bwMode="auto">
        <a:xfrm>
          <a:off x="72656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1411" name="Text Box 3"/>
        <xdr:cNvSpPr txBox="1">
          <a:spLocks noChangeArrowheads="1"/>
        </xdr:cNvSpPr>
      </xdr:nvSpPr>
      <xdr:spPr bwMode="auto">
        <a:xfrm>
          <a:off x="72656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90900" name="Text Box 4"/>
        <xdr:cNvSpPr txBox="1">
          <a:spLocks noChangeArrowheads="1"/>
        </xdr:cNvSpPr>
      </xdr:nvSpPr>
      <xdr:spPr bwMode="auto">
        <a:xfrm>
          <a:off x="69913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90901" name="Text Box 4"/>
        <xdr:cNvSpPr txBox="1">
          <a:spLocks noChangeArrowheads="1"/>
        </xdr:cNvSpPr>
      </xdr:nvSpPr>
      <xdr:spPr bwMode="auto">
        <a:xfrm>
          <a:off x="69913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0902" name="Text Box 4"/>
        <xdr:cNvSpPr txBox="1">
          <a:spLocks noChangeArrowheads="1"/>
        </xdr:cNvSpPr>
      </xdr:nvSpPr>
      <xdr:spPr bwMode="auto">
        <a:xfrm>
          <a:off x="6991350" y="38957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0903" name="Text Box 4"/>
        <xdr:cNvSpPr txBox="1">
          <a:spLocks noChangeArrowheads="1"/>
        </xdr:cNvSpPr>
      </xdr:nvSpPr>
      <xdr:spPr bwMode="auto">
        <a:xfrm>
          <a:off x="6991350" y="38957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90904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90905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90906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90907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90908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90909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90910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90911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90912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90913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0914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0915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0916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0917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0918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0919" name="Text Box 4"/>
        <xdr:cNvSpPr txBox="1">
          <a:spLocks noChangeArrowheads="1"/>
        </xdr:cNvSpPr>
      </xdr:nvSpPr>
      <xdr:spPr bwMode="auto">
        <a:xfrm>
          <a:off x="6991350" y="38957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0920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0921" name="Text Box 4"/>
        <xdr:cNvSpPr txBox="1">
          <a:spLocks noChangeArrowheads="1"/>
        </xdr:cNvSpPr>
      </xdr:nvSpPr>
      <xdr:spPr bwMode="auto">
        <a:xfrm>
          <a:off x="7000875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0922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0923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0924" name="Text Box 4"/>
        <xdr:cNvSpPr txBox="1">
          <a:spLocks noChangeArrowheads="1"/>
        </xdr:cNvSpPr>
      </xdr:nvSpPr>
      <xdr:spPr bwMode="auto">
        <a:xfrm>
          <a:off x="6991350" y="38957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0925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0926" name="Text Box 4"/>
        <xdr:cNvSpPr txBox="1">
          <a:spLocks noChangeArrowheads="1"/>
        </xdr:cNvSpPr>
      </xdr:nvSpPr>
      <xdr:spPr bwMode="auto">
        <a:xfrm>
          <a:off x="7000875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0927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0928" name="Text Box 4"/>
        <xdr:cNvSpPr txBox="1">
          <a:spLocks noChangeArrowheads="1"/>
        </xdr:cNvSpPr>
      </xdr:nvSpPr>
      <xdr:spPr bwMode="auto">
        <a:xfrm>
          <a:off x="7000875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0929" name="Text Box 4"/>
        <xdr:cNvSpPr txBox="1">
          <a:spLocks noChangeArrowheads="1"/>
        </xdr:cNvSpPr>
      </xdr:nvSpPr>
      <xdr:spPr bwMode="auto">
        <a:xfrm>
          <a:off x="6972300" y="3895725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0930" name="Text Box 4"/>
        <xdr:cNvSpPr txBox="1">
          <a:spLocks noChangeArrowheads="1"/>
        </xdr:cNvSpPr>
      </xdr:nvSpPr>
      <xdr:spPr bwMode="auto">
        <a:xfrm>
          <a:off x="6972300" y="3895725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0931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932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933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934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935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0936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0937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0938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0939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0940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0941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0942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0943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0944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0945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946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947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133350</xdr:rowOff>
    </xdr:to>
    <xdr:sp macro="" textlink="">
      <xdr:nvSpPr>
        <xdr:cNvPr id="6590948" name="Text Box 4"/>
        <xdr:cNvSpPr txBox="1">
          <a:spLocks noChangeArrowheads="1"/>
        </xdr:cNvSpPr>
      </xdr:nvSpPr>
      <xdr:spPr bwMode="auto">
        <a:xfrm>
          <a:off x="698182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949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90950" name="Text Box 4"/>
        <xdr:cNvSpPr txBox="1">
          <a:spLocks noChangeArrowheads="1"/>
        </xdr:cNvSpPr>
      </xdr:nvSpPr>
      <xdr:spPr bwMode="auto">
        <a:xfrm>
          <a:off x="698182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0951" name="Text Box 4"/>
        <xdr:cNvSpPr txBox="1">
          <a:spLocks noChangeArrowheads="1"/>
        </xdr:cNvSpPr>
      </xdr:nvSpPr>
      <xdr:spPr bwMode="auto">
        <a:xfrm>
          <a:off x="6991350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90952" name="Text Box 4"/>
        <xdr:cNvSpPr txBox="1">
          <a:spLocks noChangeArrowheads="1"/>
        </xdr:cNvSpPr>
      </xdr:nvSpPr>
      <xdr:spPr bwMode="auto">
        <a:xfrm>
          <a:off x="698182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0953" name="Text Box 4"/>
        <xdr:cNvSpPr txBox="1">
          <a:spLocks noChangeArrowheads="1"/>
        </xdr:cNvSpPr>
      </xdr:nvSpPr>
      <xdr:spPr bwMode="auto">
        <a:xfrm>
          <a:off x="70008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0954" name="Text Box 4"/>
        <xdr:cNvSpPr txBox="1">
          <a:spLocks noChangeArrowheads="1"/>
        </xdr:cNvSpPr>
      </xdr:nvSpPr>
      <xdr:spPr bwMode="auto">
        <a:xfrm>
          <a:off x="69818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90955" name="Text Box 4"/>
        <xdr:cNvSpPr txBox="1">
          <a:spLocks noChangeArrowheads="1"/>
        </xdr:cNvSpPr>
      </xdr:nvSpPr>
      <xdr:spPr bwMode="auto">
        <a:xfrm>
          <a:off x="698182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0956" name="Text Box 4"/>
        <xdr:cNvSpPr txBox="1">
          <a:spLocks noChangeArrowheads="1"/>
        </xdr:cNvSpPr>
      </xdr:nvSpPr>
      <xdr:spPr bwMode="auto">
        <a:xfrm>
          <a:off x="6991350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90957" name="Text Box 4"/>
        <xdr:cNvSpPr txBox="1">
          <a:spLocks noChangeArrowheads="1"/>
        </xdr:cNvSpPr>
      </xdr:nvSpPr>
      <xdr:spPr bwMode="auto">
        <a:xfrm>
          <a:off x="698182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0958" name="Text Box 4"/>
        <xdr:cNvSpPr txBox="1">
          <a:spLocks noChangeArrowheads="1"/>
        </xdr:cNvSpPr>
      </xdr:nvSpPr>
      <xdr:spPr bwMode="auto">
        <a:xfrm>
          <a:off x="70008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0959" name="Text Box 4"/>
        <xdr:cNvSpPr txBox="1">
          <a:spLocks noChangeArrowheads="1"/>
        </xdr:cNvSpPr>
      </xdr:nvSpPr>
      <xdr:spPr bwMode="auto">
        <a:xfrm>
          <a:off x="69818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960" name="Text Box 4"/>
        <xdr:cNvSpPr txBox="1">
          <a:spLocks noChangeArrowheads="1"/>
        </xdr:cNvSpPr>
      </xdr:nvSpPr>
      <xdr:spPr bwMode="auto">
        <a:xfrm>
          <a:off x="70008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961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962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963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964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0965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966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967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0968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0969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0970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0971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0972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0973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0974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0975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0976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0977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978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979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133350</xdr:rowOff>
    </xdr:to>
    <xdr:sp macro="" textlink="">
      <xdr:nvSpPr>
        <xdr:cNvPr id="6590980" name="Text Box 4"/>
        <xdr:cNvSpPr txBox="1">
          <a:spLocks noChangeArrowheads="1"/>
        </xdr:cNvSpPr>
      </xdr:nvSpPr>
      <xdr:spPr bwMode="auto">
        <a:xfrm>
          <a:off x="698182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981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90982" name="Text Box 4"/>
        <xdr:cNvSpPr txBox="1">
          <a:spLocks noChangeArrowheads="1"/>
        </xdr:cNvSpPr>
      </xdr:nvSpPr>
      <xdr:spPr bwMode="auto">
        <a:xfrm>
          <a:off x="698182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0983" name="Text Box 4"/>
        <xdr:cNvSpPr txBox="1">
          <a:spLocks noChangeArrowheads="1"/>
        </xdr:cNvSpPr>
      </xdr:nvSpPr>
      <xdr:spPr bwMode="auto">
        <a:xfrm>
          <a:off x="6991350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90984" name="Text Box 4"/>
        <xdr:cNvSpPr txBox="1">
          <a:spLocks noChangeArrowheads="1"/>
        </xdr:cNvSpPr>
      </xdr:nvSpPr>
      <xdr:spPr bwMode="auto">
        <a:xfrm>
          <a:off x="698182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0985" name="Text Box 4"/>
        <xdr:cNvSpPr txBox="1">
          <a:spLocks noChangeArrowheads="1"/>
        </xdr:cNvSpPr>
      </xdr:nvSpPr>
      <xdr:spPr bwMode="auto">
        <a:xfrm>
          <a:off x="70008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0986" name="Text Box 4"/>
        <xdr:cNvSpPr txBox="1">
          <a:spLocks noChangeArrowheads="1"/>
        </xdr:cNvSpPr>
      </xdr:nvSpPr>
      <xdr:spPr bwMode="auto">
        <a:xfrm>
          <a:off x="69818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90987" name="Text Box 4"/>
        <xdr:cNvSpPr txBox="1">
          <a:spLocks noChangeArrowheads="1"/>
        </xdr:cNvSpPr>
      </xdr:nvSpPr>
      <xdr:spPr bwMode="auto">
        <a:xfrm>
          <a:off x="698182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0988" name="Text Box 4"/>
        <xdr:cNvSpPr txBox="1">
          <a:spLocks noChangeArrowheads="1"/>
        </xdr:cNvSpPr>
      </xdr:nvSpPr>
      <xdr:spPr bwMode="auto">
        <a:xfrm>
          <a:off x="6991350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90989" name="Text Box 4"/>
        <xdr:cNvSpPr txBox="1">
          <a:spLocks noChangeArrowheads="1"/>
        </xdr:cNvSpPr>
      </xdr:nvSpPr>
      <xdr:spPr bwMode="auto">
        <a:xfrm>
          <a:off x="698182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0990" name="Text Box 4"/>
        <xdr:cNvSpPr txBox="1">
          <a:spLocks noChangeArrowheads="1"/>
        </xdr:cNvSpPr>
      </xdr:nvSpPr>
      <xdr:spPr bwMode="auto">
        <a:xfrm>
          <a:off x="70008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0991" name="Text Box 4"/>
        <xdr:cNvSpPr txBox="1">
          <a:spLocks noChangeArrowheads="1"/>
        </xdr:cNvSpPr>
      </xdr:nvSpPr>
      <xdr:spPr bwMode="auto">
        <a:xfrm>
          <a:off x="69818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992" name="Text Box 4"/>
        <xdr:cNvSpPr txBox="1">
          <a:spLocks noChangeArrowheads="1"/>
        </xdr:cNvSpPr>
      </xdr:nvSpPr>
      <xdr:spPr bwMode="auto">
        <a:xfrm>
          <a:off x="70008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993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994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0995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66675</xdr:colOff>
      <xdr:row>17</xdr:row>
      <xdr:rowOff>133350</xdr:rowOff>
    </xdr:to>
    <xdr:sp macro="" textlink="">
      <xdr:nvSpPr>
        <xdr:cNvPr id="6590996" name="Text Box 4"/>
        <xdr:cNvSpPr txBox="1">
          <a:spLocks noChangeArrowheads="1"/>
        </xdr:cNvSpPr>
      </xdr:nvSpPr>
      <xdr:spPr bwMode="auto">
        <a:xfrm>
          <a:off x="6991350" y="3705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66675</xdr:colOff>
      <xdr:row>17</xdr:row>
      <xdr:rowOff>133350</xdr:rowOff>
    </xdr:to>
    <xdr:sp macro="" textlink="">
      <xdr:nvSpPr>
        <xdr:cNvPr id="6590997" name="Text Box 4"/>
        <xdr:cNvSpPr txBox="1">
          <a:spLocks noChangeArrowheads="1"/>
        </xdr:cNvSpPr>
      </xdr:nvSpPr>
      <xdr:spPr bwMode="auto">
        <a:xfrm>
          <a:off x="6991350" y="3705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66675</xdr:colOff>
      <xdr:row>18</xdr:row>
      <xdr:rowOff>133350</xdr:rowOff>
    </xdr:to>
    <xdr:sp macro="" textlink="">
      <xdr:nvSpPr>
        <xdr:cNvPr id="6590998" name="Text Box 4"/>
        <xdr:cNvSpPr txBox="1">
          <a:spLocks noChangeArrowheads="1"/>
        </xdr:cNvSpPr>
      </xdr:nvSpPr>
      <xdr:spPr bwMode="auto">
        <a:xfrm>
          <a:off x="6991350" y="38957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66675</xdr:colOff>
      <xdr:row>18</xdr:row>
      <xdr:rowOff>133350</xdr:rowOff>
    </xdr:to>
    <xdr:sp macro="" textlink="">
      <xdr:nvSpPr>
        <xdr:cNvPr id="6590999" name="Text Box 4"/>
        <xdr:cNvSpPr txBox="1">
          <a:spLocks noChangeArrowheads="1"/>
        </xdr:cNvSpPr>
      </xdr:nvSpPr>
      <xdr:spPr bwMode="auto">
        <a:xfrm>
          <a:off x="6991350" y="38957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91000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91001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91002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91003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91004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91005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91006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91007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91008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91009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104775</xdr:colOff>
      <xdr:row>18</xdr:row>
      <xdr:rowOff>133350</xdr:rowOff>
    </xdr:to>
    <xdr:sp macro="" textlink="">
      <xdr:nvSpPr>
        <xdr:cNvPr id="6591010" name="Text Box 4"/>
        <xdr:cNvSpPr txBox="1">
          <a:spLocks noChangeArrowheads="1"/>
        </xdr:cNvSpPr>
      </xdr:nvSpPr>
      <xdr:spPr bwMode="auto">
        <a:xfrm>
          <a:off x="698182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91011" name="Text Box 4"/>
        <xdr:cNvSpPr txBox="1">
          <a:spLocks noChangeArrowheads="1"/>
        </xdr:cNvSpPr>
      </xdr:nvSpPr>
      <xdr:spPr bwMode="auto">
        <a:xfrm>
          <a:off x="698182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6591012" name="Text Box 4"/>
        <xdr:cNvSpPr txBox="1">
          <a:spLocks noChangeArrowheads="1"/>
        </xdr:cNvSpPr>
      </xdr:nvSpPr>
      <xdr:spPr bwMode="auto">
        <a:xfrm>
          <a:off x="69818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91013" name="Text Box 4"/>
        <xdr:cNvSpPr txBox="1">
          <a:spLocks noChangeArrowheads="1"/>
        </xdr:cNvSpPr>
      </xdr:nvSpPr>
      <xdr:spPr bwMode="auto">
        <a:xfrm>
          <a:off x="698182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91014" name="Text Box 4"/>
        <xdr:cNvSpPr txBox="1">
          <a:spLocks noChangeArrowheads="1"/>
        </xdr:cNvSpPr>
      </xdr:nvSpPr>
      <xdr:spPr bwMode="auto">
        <a:xfrm>
          <a:off x="698182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1015" name="Text Box 4"/>
        <xdr:cNvSpPr txBox="1">
          <a:spLocks noChangeArrowheads="1"/>
        </xdr:cNvSpPr>
      </xdr:nvSpPr>
      <xdr:spPr bwMode="auto">
        <a:xfrm>
          <a:off x="6991350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91016" name="Text Box 4"/>
        <xdr:cNvSpPr txBox="1">
          <a:spLocks noChangeArrowheads="1"/>
        </xdr:cNvSpPr>
      </xdr:nvSpPr>
      <xdr:spPr bwMode="auto">
        <a:xfrm>
          <a:off x="698182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1017" name="Text Box 4"/>
        <xdr:cNvSpPr txBox="1">
          <a:spLocks noChangeArrowheads="1"/>
        </xdr:cNvSpPr>
      </xdr:nvSpPr>
      <xdr:spPr bwMode="auto">
        <a:xfrm>
          <a:off x="700087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1018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91019" name="Text Box 4"/>
        <xdr:cNvSpPr txBox="1">
          <a:spLocks noChangeArrowheads="1"/>
        </xdr:cNvSpPr>
      </xdr:nvSpPr>
      <xdr:spPr bwMode="auto">
        <a:xfrm>
          <a:off x="698182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1020" name="Text Box 4"/>
        <xdr:cNvSpPr txBox="1">
          <a:spLocks noChangeArrowheads="1"/>
        </xdr:cNvSpPr>
      </xdr:nvSpPr>
      <xdr:spPr bwMode="auto">
        <a:xfrm>
          <a:off x="6991350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91021" name="Text Box 4"/>
        <xdr:cNvSpPr txBox="1">
          <a:spLocks noChangeArrowheads="1"/>
        </xdr:cNvSpPr>
      </xdr:nvSpPr>
      <xdr:spPr bwMode="auto">
        <a:xfrm>
          <a:off x="698182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1022" name="Text Box 4"/>
        <xdr:cNvSpPr txBox="1">
          <a:spLocks noChangeArrowheads="1"/>
        </xdr:cNvSpPr>
      </xdr:nvSpPr>
      <xdr:spPr bwMode="auto">
        <a:xfrm>
          <a:off x="700087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1023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91024" name="Text Box 4"/>
        <xdr:cNvSpPr txBox="1">
          <a:spLocks noChangeArrowheads="1"/>
        </xdr:cNvSpPr>
      </xdr:nvSpPr>
      <xdr:spPr bwMode="auto">
        <a:xfrm>
          <a:off x="7000875" y="38957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91025" name="Text Box 4"/>
        <xdr:cNvSpPr txBox="1">
          <a:spLocks noChangeArrowheads="1"/>
        </xdr:cNvSpPr>
      </xdr:nvSpPr>
      <xdr:spPr bwMode="auto">
        <a:xfrm>
          <a:off x="6972300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91026" name="Text Box 4"/>
        <xdr:cNvSpPr txBox="1">
          <a:spLocks noChangeArrowheads="1"/>
        </xdr:cNvSpPr>
      </xdr:nvSpPr>
      <xdr:spPr bwMode="auto">
        <a:xfrm>
          <a:off x="6972300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85725</xdr:colOff>
      <xdr:row>18</xdr:row>
      <xdr:rowOff>133350</xdr:rowOff>
    </xdr:to>
    <xdr:sp macro="" textlink="">
      <xdr:nvSpPr>
        <xdr:cNvPr id="6591027" name="Text Box 4"/>
        <xdr:cNvSpPr txBox="1">
          <a:spLocks noChangeArrowheads="1"/>
        </xdr:cNvSpPr>
      </xdr:nvSpPr>
      <xdr:spPr bwMode="auto">
        <a:xfrm>
          <a:off x="6981825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6591028" name="Text Box 4"/>
        <xdr:cNvSpPr txBox="1">
          <a:spLocks noChangeArrowheads="1"/>
        </xdr:cNvSpPr>
      </xdr:nvSpPr>
      <xdr:spPr bwMode="auto">
        <a:xfrm>
          <a:off x="6991350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6591029" name="Text Box 4"/>
        <xdr:cNvSpPr txBox="1">
          <a:spLocks noChangeArrowheads="1"/>
        </xdr:cNvSpPr>
      </xdr:nvSpPr>
      <xdr:spPr bwMode="auto">
        <a:xfrm>
          <a:off x="6991350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91030" name="Text Box 4"/>
        <xdr:cNvSpPr txBox="1">
          <a:spLocks noChangeArrowheads="1"/>
        </xdr:cNvSpPr>
      </xdr:nvSpPr>
      <xdr:spPr bwMode="auto">
        <a:xfrm>
          <a:off x="6991350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91031" name="Text Box 4"/>
        <xdr:cNvSpPr txBox="1">
          <a:spLocks noChangeArrowheads="1"/>
        </xdr:cNvSpPr>
      </xdr:nvSpPr>
      <xdr:spPr bwMode="auto">
        <a:xfrm>
          <a:off x="6991350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91032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91033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91034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91035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91036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91037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91038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91039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91040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91041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1042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91043" name="Text Box 4"/>
        <xdr:cNvSpPr txBox="1">
          <a:spLocks noChangeArrowheads="1"/>
        </xdr:cNvSpPr>
      </xdr:nvSpPr>
      <xdr:spPr bwMode="auto">
        <a:xfrm>
          <a:off x="698182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142875</xdr:colOff>
      <xdr:row>18</xdr:row>
      <xdr:rowOff>133350</xdr:rowOff>
    </xdr:to>
    <xdr:sp macro="" textlink="">
      <xdr:nvSpPr>
        <xdr:cNvPr id="6591044" name="Text Box 4"/>
        <xdr:cNvSpPr txBox="1">
          <a:spLocks noChangeArrowheads="1"/>
        </xdr:cNvSpPr>
      </xdr:nvSpPr>
      <xdr:spPr bwMode="auto">
        <a:xfrm>
          <a:off x="6981825" y="3895725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91045" name="Text Box 4"/>
        <xdr:cNvSpPr txBox="1">
          <a:spLocks noChangeArrowheads="1"/>
        </xdr:cNvSpPr>
      </xdr:nvSpPr>
      <xdr:spPr bwMode="auto">
        <a:xfrm>
          <a:off x="698182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6591046" name="Text Box 4"/>
        <xdr:cNvSpPr txBox="1">
          <a:spLocks noChangeArrowheads="1"/>
        </xdr:cNvSpPr>
      </xdr:nvSpPr>
      <xdr:spPr bwMode="auto">
        <a:xfrm>
          <a:off x="6981825" y="389572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6591047" name="Text Box 4"/>
        <xdr:cNvSpPr txBox="1">
          <a:spLocks noChangeArrowheads="1"/>
        </xdr:cNvSpPr>
      </xdr:nvSpPr>
      <xdr:spPr bwMode="auto">
        <a:xfrm>
          <a:off x="6991350" y="389572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6591048" name="Text Box 4"/>
        <xdr:cNvSpPr txBox="1">
          <a:spLocks noChangeArrowheads="1"/>
        </xdr:cNvSpPr>
      </xdr:nvSpPr>
      <xdr:spPr bwMode="auto">
        <a:xfrm>
          <a:off x="6981825" y="389572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6591049" name="Text Box 4"/>
        <xdr:cNvSpPr txBox="1">
          <a:spLocks noChangeArrowheads="1"/>
        </xdr:cNvSpPr>
      </xdr:nvSpPr>
      <xdr:spPr bwMode="auto">
        <a:xfrm>
          <a:off x="7000875" y="3895725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6591050" name="Text Box 4"/>
        <xdr:cNvSpPr txBox="1">
          <a:spLocks noChangeArrowheads="1"/>
        </xdr:cNvSpPr>
      </xdr:nvSpPr>
      <xdr:spPr bwMode="auto">
        <a:xfrm>
          <a:off x="6981825" y="38957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6591051" name="Text Box 4"/>
        <xdr:cNvSpPr txBox="1">
          <a:spLocks noChangeArrowheads="1"/>
        </xdr:cNvSpPr>
      </xdr:nvSpPr>
      <xdr:spPr bwMode="auto">
        <a:xfrm>
          <a:off x="6981825" y="389572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6591052" name="Text Box 4"/>
        <xdr:cNvSpPr txBox="1">
          <a:spLocks noChangeArrowheads="1"/>
        </xdr:cNvSpPr>
      </xdr:nvSpPr>
      <xdr:spPr bwMode="auto">
        <a:xfrm>
          <a:off x="6991350" y="389572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6591053" name="Text Box 4"/>
        <xdr:cNvSpPr txBox="1">
          <a:spLocks noChangeArrowheads="1"/>
        </xdr:cNvSpPr>
      </xdr:nvSpPr>
      <xdr:spPr bwMode="auto">
        <a:xfrm>
          <a:off x="6981825" y="389572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6591054" name="Text Box 4"/>
        <xdr:cNvSpPr txBox="1">
          <a:spLocks noChangeArrowheads="1"/>
        </xdr:cNvSpPr>
      </xdr:nvSpPr>
      <xdr:spPr bwMode="auto">
        <a:xfrm>
          <a:off x="7000875" y="3895725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6591055" name="Text Box 4"/>
        <xdr:cNvSpPr txBox="1">
          <a:spLocks noChangeArrowheads="1"/>
        </xdr:cNvSpPr>
      </xdr:nvSpPr>
      <xdr:spPr bwMode="auto">
        <a:xfrm>
          <a:off x="6981825" y="38957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91056" name="Text Box 4"/>
        <xdr:cNvSpPr txBox="1">
          <a:spLocks noChangeArrowheads="1"/>
        </xdr:cNvSpPr>
      </xdr:nvSpPr>
      <xdr:spPr bwMode="auto">
        <a:xfrm>
          <a:off x="70008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91057" name="Text Box 4"/>
        <xdr:cNvSpPr txBox="1">
          <a:spLocks noChangeArrowheads="1"/>
        </xdr:cNvSpPr>
      </xdr:nvSpPr>
      <xdr:spPr bwMode="auto">
        <a:xfrm>
          <a:off x="6972300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91058" name="Text Box 4"/>
        <xdr:cNvSpPr txBox="1">
          <a:spLocks noChangeArrowheads="1"/>
        </xdr:cNvSpPr>
      </xdr:nvSpPr>
      <xdr:spPr bwMode="auto">
        <a:xfrm>
          <a:off x="6972300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6591059" name="Text Box 4"/>
        <xdr:cNvSpPr txBox="1">
          <a:spLocks noChangeArrowheads="1"/>
        </xdr:cNvSpPr>
      </xdr:nvSpPr>
      <xdr:spPr bwMode="auto">
        <a:xfrm>
          <a:off x="69818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533400</xdr:colOff>
      <xdr:row>17</xdr:row>
      <xdr:rowOff>133350</xdr:rowOff>
    </xdr:to>
    <xdr:sp macro="" textlink="">
      <xdr:nvSpPr>
        <xdr:cNvPr id="6591060" name="Text Box 4"/>
        <xdr:cNvSpPr txBox="1">
          <a:spLocks noChangeArrowheads="1"/>
        </xdr:cNvSpPr>
      </xdr:nvSpPr>
      <xdr:spPr bwMode="auto">
        <a:xfrm>
          <a:off x="6991350" y="3705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533400</xdr:colOff>
      <xdr:row>17</xdr:row>
      <xdr:rowOff>133350</xdr:rowOff>
    </xdr:to>
    <xdr:sp macro="" textlink="">
      <xdr:nvSpPr>
        <xdr:cNvPr id="6591061" name="Text Box 4"/>
        <xdr:cNvSpPr txBox="1">
          <a:spLocks noChangeArrowheads="1"/>
        </xdr:cNvSpPr>
      </xdr:nvSpPr>
      <xdr:spPr bwMode="auto">
        <a:xfrm>
          <a:off x="6991350" y="3705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6591062" name="Text Box 4"/>
        <xdr:cNvSpPr txBox="1">
          <a:spLocks noChangeArrowheads="1"/>
        </xdr:cNvSpPr>
      </xdr:nvSpPr>
      <xdr:spPr bwMode="auto">
        <a:xfrm>
          <a:off x="6991350" y="3895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6591063" name="Text Box 4"/>
        <xdr:cNvSpPr txBox="1">
          <a:spLocks noChangeArrowheads="1"/>
        </xdr:cNvSpPr>
      </xdr:nvSpPr>
      <xdr:spPr bwMode="auto">
        <a:xfrm>
          <a:off x="6991350" y="3895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91064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91065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91066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91067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91068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91069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91070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91071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91072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91073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571500</xdr:colOff>
      <xdr:row>18</xdr:row>
      <xdr:rowOff>133350</xdr:rowOff>
    </xdr:to>
    <xdr:sp macro="" textlink="">
      <xdr:nvSpPr>
        <xdr:cNvPr id="6591074" name="Text Box 4"/>
        <xdr:cNvSpPr txBox="1">
          <a:spLocks noChangeArrowheads="1"/>
        </xdr:cNvSpPr>
      </xdr:nvSpPr>
      <xdr:spPr bwMode="auto">
        <a:xfrm>
          <a:off x="6981825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91075" name="Text Box 4"/>
        <xdr:cNvSpPr txBox="1">
          <a:spLocks noChangeArrowheads="1"/>
        </xdr:cNvSpPr>
      </xdr:nvSpPr>
      <xdr:spPr bwMode="auto">
        <a:xfrm>
          <a:off x="69818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1076" name="Text Box 4"/>
        <xdr:cNvSpPr txBox="1">
          <a:spLocks noChangeArrowheads="1"/>
        </xdr:cNvSpPr>
      </xdr:nvSpPr>
      <xdr:spPr bwMode="auto">
        <a:xfrm>
          <a:off x="69818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91077" name="Text Box 4"/>
        <xdr:cNvSpPr txBox="1">
          <a:spLocks noChangeArrowheads="1"/>
        </xdr:cNvSpPr>
      </xdr:nvSpPr>
      <xdr:spPr bwMode="auto">
        <a:xfrm>
          <a:off x="69818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6591078" name="Text Box 4"/>
        <xdr:cNvSpPr txBox="1">
          <a:spLocks noChangeArrowheads="1"/>
        </xdr:cNvSpPr>
      </xdr:nvSpPr>
      <xdr:spPr bwMode="auto">
        <a:xfrm>
          <a:off x="6981825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91079" name="Text Box 4"/>
        <xdr:cNvSpPr txBox="1">
          <a:spLocks noChangeArrowheads="1"/>
        </xdr:cNvSpPr>
      </xdr:nvSpPr>
      <xdr:spPr bwMode="auto">
        <a:xfrm>
          <a:off x="6991350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6591080" name="Text Box 4"/>
        <xdr:cNvSpPr txBox="1">
          <a:spLocks noChangeArrowheads="1"/>
        </xdr:cNvSpPr>
      </xdr:nvSpPr>
      <xdr:spPr bwMode="auto">
        <a:xfrm>
          <a:off x="6981825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91081" name="Text Box 4"/>
        <xdr:cNvSpPr txBox="1">
          <a:spLocks noChangeArrowheads="1"/>
        </xdr:cNvSpPr>
      </xdr:nvSpPr>
      <xdr:spPr bwMode="auto">
        <a:xfrm>
          <a:off x="700087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91082" name="Text Box 4"/>
        <xdr:cNvSpPr txBox="1">
          <a:spLocks noChangeArrowheads="1"/>
        </xdr:cNvSpPr>
      </xdr:nvSpPr>
      <xdr:spPr bwMode="auto">
        <a:xfrm>
          <a:off x="6981825" y="38957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6591083" name="Text Box 4"/>
        <xdr:cNvSpPr txBox="1">
          <a:spLocks noChangeArrowheads="1"/>
        </xdr:cNvSpPr>
      </xdr:nvSpPr>
      <xdr:spPr bwMode="auto">
        <a:xfrm>
          <a:off x="6981825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91084" name="Text Box 4"/>
        <xdr:cNvSpPr txBox="1">
          <a:spLocks noChangeArrowheads="1"/>
        </xdr:cNvSpPr>
      </xdr:nvSpPr>
      <xdr:spPr bwMode="auto">
        <a:xfrm>
          <a:off x="6991350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6591085" name="Text Box 4"/>
        <xdr:cNvSpPr txBox="1">
          <a:spLocks noChangeArrowheads="1"/>
        </xdr:cNvSpPr>
      </xdr:nvSpPr>
      <xdr:spPr bwMode="auto">
        <a:xfrm>
          <a:off x="6981825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91086" name="Text Box 4"/>
        <xdr:cNvSpPr txBox="1">
          <a:spLocks noChangeArrowheads="1"/>
        </xdr:cNvSpPr>
      </xdr:nvSpPr>
      <xdr:spPr bwMode="auto">
        <a:xfrm>
          <a:off x="700087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91087" name="Text Box 4"/>
        <xdr:cNvSpPr txBox="1">
          <a:spLocks noChangeArrowheads="1"/>
        </xdr:cNvSpPr>
      </xdr:nvSpPr>
      <xdr:spPr bwMode="auto">
        <a:xfrm>
          <a:off x="6981825" y="38957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91088" name="Text Box 4"/>
        <xdr:cNvSpPr txBox="1">
          <a:spLocks noChangeArrowheads="1"/>
        </xdr:cNvSpPr>
      </xdr:nvSpPr>
      <xdr:spPr bwMode="auto">
        <a:xfrm>
          <a:off x="7000875" y="3895725"/>
          <a:ext cx="66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91089" name="Text Box 4"/>
        <xdr:cNvSpPr txBox="1">
          <a:spLocks noChangeArrowheads="1"/>
        </xdr:cNvSpPr>
      </xdr:nvSpPr>
      <xdr:spPr bwMode="auto">
        <a:xfrm>
          <a:off x="69723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91090" name="Text Box 4"/>
        <xdr:cNvSpPr txBox="1">
          <a:spLocks noChangeArrowheads="1"/>
        </xdr:cNvSpPr>
      </xdr:nvSpPr>
      <xdr:spPr bwMode="auto">
        <a:xfrm>
          <a:off x="69723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552450</xdr:colOff>
      <xdr:row>18</xdr:row>
      <xdr:rowOff>133350</xdr:rowOff>
    </xdr:to>
    <xdr:sp macro="" textlink="">
      <xdr:nvSpPr>
        <xdr:cNvPr id="6591091" name="Text Box 4"/>
        <xdr:cNvSpPr txBox="1">
          <a:spLocks noChangeArrowheads="1"/>
        </xdr:cNvSpPr>
      </xdr:nvSpPr>
      <xdr:spPr bwMode="auto">
        <a:xfrm>
          <a:off x="6981825" y="3895725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6591092" name="Text Box 4"/>
        <xdr:cNvSpPr txBox="1">
          <a:spLocks noChangeArrowheads="1"/>
        </xdr:cNvSpPr>
      </xdr:nvSpPr>
      <xdr:spPr bwMode="auto">
        <a:xfrm>
          <a:off x="6991350" y="3895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6591093" name="Text Box 4"/>
        <xdr:cNvSpPr txBox="1">
          <a:spLocks noChangeArrowheads="1"/>
        </xdr:cNvSpPr>
      </xdr:nvSpPr>
      <xdr:spPr bwMode="auto">
        <a:xfrm>
          <a:off x="6991350" y="3895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533400</xdr:colOff>
      <xdr:row>19</xdr:row>
      <xdr:rowOff>133350</xdr:rowOff>
    </xdr:to>
    <xdr:sp macro="" textlink="">
      <xdr:nvSpPr>
        <xdr:cNvPr id="6591094" name="Text Box 4"/>
        <xdr:cNvSpPr txBox="1">
          <a:spLocks noChangeArrowheads="1"/>
        </xdr:cNvSpPr>
      </xdr:nvSpPr>
      <xdr:spPr bwMode="auto">
        <a:xfrm>
          <a:off x="6991350" y="4086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533400</xdr:colOff>
      <xdr:row>19</xdr:row>
      <xdr:rowOff>133350</xdr:rowOff>
    </xdr:to>
    <xdr:sp macro="" textlink="">
      <xdr:nvSpPr>
        <xdr:cNvPr id="6591095" name="Text Box 4"/>
        <xdr:cNvSpPr txBox="1">
          <a:spLocks noChangeArrowheads="1"/>
        </xdr:cNvSpPr>
      </xdr:nvSpPr>
      <xdr:spPr bwMode="auto">
        <a:xfrm>
          <a:off x="6991350" y="4086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1096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1097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1098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1099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1100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1101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1102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1103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1104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1105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571500</xdr:colOff>
      <xdr:row>19</xdr:row>
      <xdr:rowOff>133350</xdr:rowOff>
    </xdr:to>
    <xdr:sp macro="" textlink="">
      <xdr:nvSpPr>
        <xdr:cNvPr id="6591106" name="Text Box 4"/>
        <xdr:cNvSpPr txBox="1">
          <a:spLocks noChangeArrowheads="1"/>
        </xdr:cNvSpPr>
      </xdr:nvSpPr>
      <xdr:spPr bwMode="auto">
        <a:xfrm>
          <a:off x="6981825" y="4086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91107" name="Text Box 4"/>
        <xdr:cNvSpPr txBox="1">
          <a:spLocks noChangeArrowheads="1"/>
        </xdr:cNvSpPr>
      </xdr:nvSpPr>
      <xdr:spPr bwMode="auto">
        <a:xfrm>
          <a:off x="698182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28575</xdr:colOff>
      <xdr:row>19</xdr:row>
      <xdr:rowOff>133350</xdr:rowOff>
    </xdr:to>
    <xdr:sp macro="" textlink="">
      <xdr:nvSpPr>
        <xdr:cNvPr id="6591108" name="Text Box 4"/>
        <xdr:cNvSpPr txBox="1">
          <a:spLocks noChangeArrowheads="1"/>
        </xdr:cNvSpPr>
      </xdr:nvSpPr>
      <xdr:spPr bwMode="auto">
        <a:xfrm>
          <a:off x="698182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91109" name="Text Box 4"/>
        <xdr:cNvSpPr txBox="1">
          <a:spLocks noChangeArrowheads="1"/>
        </xdr:cNvSpPr>
      </xdr:nvSpPr>
      <xdr:spPr bwMode="auto">
        <a:xfrm>
          <a:off x="698182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6591110" name="Text Box 4"/>
        <xdr:cNvSpPr txBox="1">
          <a:spLocks noChangeArrowheads="1"/>
        </xdr:cNvSpPr>
      </xdr:nvSpPr>
      <xdr:spPr bwMode="auto">
        <a:xfrm>
          <a:off x="6981825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91111" name="Text Box 4"/>
        <xdr:cNvSpPr txBox="1">
          <a:spLocks noChangeArrowheads="1"/>
        </xdr:cNvSpPr>
      </xdr:nvSpPr>
      <xdr:spPr bwMode="auto">
        <a:xfrm>
          <a:off x="6991350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6591112" name="Text Box 4"/>
        <xdr:cNvSpPr txBox="1">
          <a:spLocks noChangeArrowheads="1"/>
        </xdr:cNvSpPr>
      </xdr:nvSpPr>
      <xdr:spPr bwMode="auto">
        <a:xfrm>
          <a:off x="6981825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91113" name="Text Box 4"/>
        <xdr:cNvSpPr txBox="1">
          <a:spLocks noChangeArrowheads="1"/>
        </xdr:cNvSpPr>
      </xdr:nvSpPr>
      <xdr:spPr bwMode="auto">
        <a:xfrm>
          <a:off x="700087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91114" name="Text Box 4"/>
        <xdr:cNvSpPr txBox="1">
          <a:spLocks noChangeArrowheads="1"/>
        </xdr:cNvSpPr>
      </xdr:nvSpPr>
      <xdr:spPr bwMode="auto">
        <a:xfrm>
          <a:off x="698182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6591115" name="Text Box 4"/>
        <xdr:cNvSpPr txBox="1">
          <a:spLocks noChangeArrowheads="1"/>
        </xdr:cNvSpPr>
      </xdr:nvSpPr>
      <xdr:spPr bwMode="auto">
        <a:xfrm>
          <a:off x="6981825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91116" name="Text Box 4"/>
        <xdr:cNvSpPr txBox="1">
          <a:spLocks noChangeArrowheads="1"/>
        </xdr:cNvSpPr>
      </xdr:nvSpPr>
      <xdr:spPr bwMode="auto">
        <a:xfrm>
          <a:off x="6991350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6591117" name="Text Box 4"/>
        <xdr:cNvSpPr txBox="1">
          <a:spLocks noChangeArrowheads="1"/>
        </xdr:cNvSpPr>
      </xdr:nvSpPr>
      <xdr:spPr bwMode="auto">
        <a:xfrm>
          <a:off x="6981825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91118" name="Text Box 4"/>
        <xdr:cNvSpPr txBox="1">
          <a:spLocks noChangeArrowheads="1"/>
        </xdr:cNvSpPr>
      </xdr:nvSpPr>
      <xdr:spPr bwMode="auto">
        <a:xfrm>
          <a:off x="700087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91119" name="Text Box 4"/>
        <xdr:cNvSpPr txBox="1">
          <a:spLocks noChangeArrowheads="1"/>
        </xdr:cNvSpPr>
      </xdr:nvSpPr>
      <xdr:spPr bwMode="auto">
        <a:xfrm>
          <a:off x="698182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91120" name="Text Box 4"/>
        <xdr:cNvSpPr txBox="1">
          <a:spLocks noChangeArrowheads="1"/>
        </xdr:cNvSpPr>
      </xdr:nvSpPr>
      <xdr:spPr bwMode="auto">
        <a:xfrm>
          <a:off x="7000875" y="4086225"/>
          <a:ext cx="66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91121" name="Text Box 4"/>
        <xdr:cNvSpPr txBox="1">
          <a:spLocks noChangeArrowheads="1"/>
        </xdr:cNvSpPr>
      </xdr:nvSpPr>
      <xdr:spPr bwMode="auto">
        <a:xfrm>
          <a:off x="6972300" y="4086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91122" name="Text Box 4"/>
        <xdr:cNvSpPr txBox="1">
          <a:spLocks noChangeArrowheads="1"/>
        </xdr:cNvSpPr>
      </xdr:nvSpPr>
      <xdr:spPr bwMode="auto">
        <a:xfrm>
          <a:off x="6972300" y="4086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552450</xdr:colOff>
      <xdr:row>19</xdr:row>
      <xdr:rowOff>133350</xdr:rowOff>
    </xdr:to>
    <xdr:sp macro="" textlink="">
      <xdr:nvSpPr>
        <xdr:cNvPr id="6591123" name="Text Box 4"/>
        <xdr:cNvSpPr txBox="1">
          <a:spLocks noChangeArrowheads="1"/>
        </xdr:cNvSpPr>
      </xdr:nvSpPr>
      <xdr:spPr bwMode="auto">
        <a:xfrm>
          <a:off x="6981825" y="4086225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1124" name="Text Box 15"/>
        <xdr:cNvSpPr txBox="1">
          <a:spLocks noChangeArrowheads="1"/>
        </xdr:cNvSpPr>
      </xdr:nvSpPr>
      <xdr:spPr bwMode="auto">
        <a:xfrm>
          <a:off x="7000875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1125" name="Text Box 15"/>
        <xdr:cNvSpPr txBox="1">
          <a:spLocks noChangeArrowheads="1"/>
        </xdr:cNvSpPr>
      </xdr:nvSpPr>
      <xdr:spPr bwMode="auto">
        <a:xfrm>
          <a:off x="7019925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66675</xdr:colOff>
      <xdr:row>19</xdr:row>
      <xdr:rowOff>133350</xdr:rowOff>
    </xdr:to>
    <xdr:sp macro="" textlink="">
      <xdr:nvSpPr>
        <xdr:cNvPr id="6591126" name="Text Box 15"/>
        <xdr:cNvSpPr txBox="1">
          <a:spLocks noChangeArrowheads="1"/>
        </xdr:cNvSpPr>
      </xdr:nvSpPr>
      <xdr:spPr bwMode="auto">
        <a:xfrm>
          <a:off x="6991350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66675</xdr:colOff>
      <xdr:row>19</xdr:row>
      <xdr:rowOff>133350</xdr:rowOff>
    </xdr:to>
    <xdr:sp macro="" textlink="">
      <xdr:nvSpPr>
        <xdr:cNvPr id="6591127" name="Text Box 15"/>
        <xdr:cNvSpPr txBox="1">
          <a:spLocks noChangeArrowheads="1"/>
        </xdr:cNvSpPr>
      </xdr:nvSpPr>
      <xdr:spPr bwMode="auto">
        <a:xfrm>
          <a:off x="6991350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85725</xdr:colOff>
      <xdr:row>19</xdr:row>
      <xdr:rowOff>133350</xdr:rowOff>
    </xdr:to>
    <xdr:sp macro="" textlink="">
      <xdr:nvSpPr>
        <xdr:cNvPr id="6591128" name="Text Box 15"/>
        <xdr:cNvSpPr txBox="1">
          <a:spLocks noChangeArrowheads="1"/>
        </xdr:cNvSpPr>
      </xdr:nvSpPr>
      <xdr:spPr bwMode="auto">
        <a:xfrm>
          <a:off x="701992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1129" name="Text Box 15"/>
        <xdr:cNvSpPr txBox="1">
          <a:spLocks noChangeArrowheads="1"/>
        </xdr:cNvSpPr>
      </xdr:nvSpPr>
      <xdr:spPr bwMode="auto">
        <a:xfrm>
          <a:off x="6991350" y="4086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1130" name="Text Box 15"/>
        <xdr:cNvSpPr txBox="1">
          <a:spLocks noChangeArrowheads="1"/>
        </xdr:cNvSpPr>
      </xdr:nvSpPr>
      <xdr:spPr bwMode="auto">
        <a:xfrm>
          <a:off x="6991350" y="4086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591131" name="Text Box 15"/>
        <xdr:cNvSpPr txBox="1">
          <a:spLocks noChangeArrowheads="1"/>
        </xdr:cNvSpPr>
      </xdr:nvSpPr>
      <xdr:spPr bwMode="auto">
        <a:xfrm>
          <a:off x="6981825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591132" name="Text Box 15"/>
        <xdr:cNvSpPr txBox="1">
          <a:spLocks noChangeArrowheads="1"/>
        </xdr:cNvSpPr>
      </xdr:nvSpPr>
      <xdr:spPr bwMode="auto">
        <a:xfrm>
          <a:off x="6981825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591133" name="Text Box 15"/>
        <xdr:cNvSpPr txBox="1">
          <a:spLocks noChangeArrowheads="1"/>
        </xdr:cNvSpPr>
      </xdr:nvSpPr>
      <xdr:spPr bwMode="auto">
        <a:xfrm>
          <a:off x="6981825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85725</xdr:colOff>
      <xdr:row>19</xdr:row>
      <xdr:rowOff>133350</xdr:rowOff>
    </xdr:to>
    <xdr:sp macro="" textlink="">
      <xdr:nvSpPr>
        <xdr:cNvPr id="6591134" name="Text Box 15"/>
        <xdr:cNvSpPr txBox="1">
          <a:spLocks noChangeArrowheads="1"/>
        </xdr:cNvSpPr>
      </xdr:nvSpPr>
      <xdr:spPr bwMode="auto">
        <a:xfrm>
          <a:off x="701992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1135" name="Text Box 15"/>
        <xdr:cNvSpPr txBox="1">
          <a:spLocks noChangeArrowheads="1"/>
        </xdr:cNvSpPr>
      </xdr:nvSpPr>
      <xdr:spPr bwMode="auto">
        <a:xfrm>
          <a:off x="6991350" y="4086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1136" name="Text Box 15"/>
        <xdr:cNvSpPr txBox="1">
          <a:spLocks noChangeArrowheads="1"/>
        </xdr:cNvSpPr>
      </xdr:nvSpPr>
      <xdr:spPr bwMode="auto">
        <a:xfrm>
          <a:off x="6991350" y="4086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591137" name="Text Box 15"/>
        <xdr:cNvSpPr txBox="1">
          <a:spLocks noChangeArrowheads="1"/>
        </xdr:cNvSpPr>
      </xdr:nvSpPr>
      <xdr:spPr bwMode="auto">
        <a:xfrm>
          <a:off x="6981825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591138" name="Text Box 15"/>
        <xdr:cNvSpPr txBox="1">
          <a:spLocks noChangeArrowheads="1"/>
        </xdr:cNvSpPr>
      </xdr:nvSpPr>
      <xdr:spPr bwMode="auto">
        <a:xfrm>
          <a:off x="6981825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591139" name="Text Box 15"/>
        <xdr:cNvSpPr txBox="1">
          <a:spLocks noChangeArrowheads="1"/>
        </xdr:cNvSpPr>
      </xdr:nvSpPr>
      <xdr:spPr bwMode="auto">
        <a:xfrm>
          <a:off x="6981825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91140" name="Text Box 15"/>
        <xdr:cNvSpPr txBox="1">
          <a:spLocks noChangeArrowheads="1"/>
        </xdr:cNvSpPr>
      </xdr:nvSpPr>
      <xdr:spPr bwMode="auto">
        <a:xfrm>
          <a:off x="698182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91141" name="Text Box 15"/>
        <xdr:cNvSpPr txBox="1">
          <a:spLocks noChangeArrowheads="1"/>
        </xdr:cNvSpPr>
      </xdr:nvSpPr>
      <xdr:spPr bwMode="auto">
        <a:xfrm>
          <a:off x="698182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91142" name="Text Box 15"/>
        <xdr:cNvSpPr txBox="1">
          <a:spLocks noChangeArrowheads="1"/>
        </xdr:cNvSpPr>
      </xdr:nvSpPr>
      <xdr:spPr bwMode="auto">
        <a:xfrm>
          <a:off x="698182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91143" name="Text Box 15"/>
        <xdr:cNvSpPr txBox="1">
          <a:spLocks noChangeArrowheads="1"/>
        </xdr:cNvSpPr>
      </xdr:nvSpPr>
      <xdr:spPr bwMode="auto">
        <a:xfrm>
          <a:off x="698182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91144" name="Text Box 4"/>
        <xdr:cNvSpPr txBox="1">
          <a:spLocks noChangeArrowheads="1"/>
        </xdr:cNvSpPr>
      </xdr:nvSpPr>
      <xdr:spPr bwMode="auto">
        <a:xfrm>
          <a:off x="6991350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91145" name="Text Box 4"/>
        <xdr:cNvSpPr txBox="1">
          <a:spLocks noChangeArrowheads="1"/>
        </xdr:cNvSpPr>
      </xdr:nvSpPr>
      <xdr:spPr bwMode="auto">
        <a:xfrm>
          <a:off x="6991350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91146" name="Text Box 4"/>
        <xdr:cNvSpPr txBox="1">
          <a:spLocks noChangeArrowheads="1"/>
        </xdr:cNvSpPr>
      </xdr:nvSpPr>
      <xdr:spPr bwMode="auto">
        <a:xfrm>
          <a:off x="6991350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91147" name="Text Box 4"/>
        <xdr:cNvSpPr txBox="1">
          <a:spLocks noChangeArrowheads="1"/>
        </xdr:cNvSpPr>
      </xdr:nvSpPr>
      <xdr:spPr bwMode="auto">
        <a:xfrm>
          <a:off x="6991350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91148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91149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91150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91151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91152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91153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91154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91155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91156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91157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85725</xdr:colOff>
      <xdr:row>19</xdr:row>
      <xdr:rowOff>133350</xdr:rowOff>
    </xdr:to>
    <xdr:sp macro="" textlink="">
      <xdr:nvSpPr>
        <xdr:cNvPr id="6591158" name="Text Box 4"/>
        <xdr:cNvSpPr txBox="1">
          <a:spLocks noChangeArrowheads="1"/>
        </xdr:cNvSpPr>
      </xdr:nvSpPr>
      <xdr:spPr bwMode="auto">
        <a:xfrm>
          <a:off x="6981825" y="4086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1159" name="Text Box 4"/>
        <xdr:cNvSpPr txBox="1">
          <a:spLocks noChangeArrowheads="1"/>
        </xdr:cNvSpPr>
      </xdr:nvSpPr>
      <xdr:spPr bwMode="auto">
        <a:xfrm>
          <a:off x="698182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95250</xdr:colOff>
      <xdr:row>19</xdr:row>
      <xdr:rowOff>133350</xdr:rowOff>
    </xdr:to>
    <xdr:sp macro="" textlink="">
      <xdr:nvSpPr>
        <xdr:cNvPr id="6591160" name="Text Box 4"/>
        <xdr:cNvSpPr txBox="1">
          <a:spLocks noChangeArrowheads="1"/>
        </xdr:cNvSpPr>
      </xdr:nvSpPr>
      <xdr:spPr bwMode="auto">
        <a:xfrm>
          <a:off x="698182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1161" name="Text Box 4"/>
        <xdr:cNvSpPr txBox="1">
          <a:spLocks noChangeArrowheads="1"/>
        </xdr:cNvSpPr>
      </xdr:nvSpPr>
      <xdr:spPr bwMode="auto">
        <a:xfrm>
          <a:off x="698182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6591162" name="Text Box 4"/>
        <xdr:cNvSpPr txBox="1">
          <a:spLocks noChangeArrowheads="1"/>
        </xdr:cNvSpPr>
      </xdr:nvSpPr>
      <xdr:spPr bwMode="auto">
        <a:xfrm>
          <a:off x="6981825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591163" name="Text Box 4"/>
        <xdr:cNvSpPr txBox="1">
          <a:spLocks noChangeArrowheads="1"/>
        </xdr:cNvSpPr>
      </xdr:nvSpPr>
      <xdr:spPr bwMode="auto">
        <a:xfrm>
          <a:off x="6991350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6591164" name="Text Box 4"/>
        <xdr:cNvSpPr txBox="1">
          <a:spLocks noChangeArrowheads="1"/>
        </xdr:cNvSpPr>
      </xdr:nvSpPr>
      <xdr:spPr bwMode="auto">
        <a:xfrm>
          <a:off x="6981825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591165" name="Text Box 4"/>
        <xdr:cNvSpPr txBox="1">
          <a:spLocks noChangeArrowheads="1"/>
        </xdr:cNvSpPr>
      </xdr:nvSpPr>
      <xdr:spPr bwMode="auto">
        <a:xfrm>
          <a:off x="700087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591166" name="Text Box 4"/>
        <xdr:cNvSpPr txBox="1">
          <a:spLocks noChangeArrowheads="1"/>
        </xdr:cNvSpPr>
      </xdr:nvSpPr>
      <xdr:spPr bwMode="auto">
        <a:xfrm>
          <a:off x="6981825" y="4086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6591167" name="Text Box 4"/>
        <xdr:cNvSpPr txBox="1">
          <a:spLocks noChangeArrowheads="1"/>
        </xdr:cNvSpPr>
      </xdr:nvSpPr>
      <xdr:spPr bwMode="auto">
        <a:xfrm>
          <a:off x="6981825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591168" name="Text Box 4"/>
        <xdr:cNvSpPr txBox="1">
          <a:spLocks noChangeArrowheads="1"/>
        </xdr:cNvSpPr>
      </xdr:nvSpPr>
      <xdr:spPr bwMode="auto">
        <a:xfrm>
          <a:off x="6991350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6591169" name="Text Box 4"/>
        <xdr:cNvSpPr txBox="1">
          <a:spLocks noChangeArrowheads="1"/>
        </xdr:cNvSpPr>
      </xdr:nvSpPr>
      <xdr:spPr bwMode="auto">
        <a:xfrm>
          <a:off x="6981825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591170" name="Text Box 4"/>
        <xdr:cNvSpPr txBox="1">
          <a:spLocks noChangeArrowheads="1"/>
        </xdr:cNvSpPr>
      </xdr:nvSpPr>
      <xdr:spPr bwMode="auto">
        <a:xfrm>
          <a:off x="700087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591171" name="Text Box 4"/>
        <xdr:cNvSpPr txBox="1">
          <a:spLocks noChangeArrowheads="1"/>
        </xdr:cNvSpPr>
      </xdr:nvSpPr>
      <xdr:spPr bwMode="auto">
        <a:xfrm>
          <a:off x="6981825" y="4086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1172" name="Text Box 4"/>
        <xdr:cNvSpPr txBox="1">
          <a:spLocks noChangeArrowheads="1"/>
        </xdr:cNvSpPr>
      </xdr:nvSpPr>
      <xdr:spPr bwMode="auto">
        <a:xfrm>
          <a:off x="7000875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1173" name="Text Box 4"/>
        <xdr:cNvSpPr txBox="1">
          <a:spLocks noChangeArrowheads="1"/>
        </xdr:cNvSpPr>
      </xdr:nvSpPr>
      <xdr:spPr bwMode="auto">
        <a:xfrm>
          <a:off x="6972300" y="4086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1174" name="Text Box 4"/>
        <xdr:cNvSpPr txBox="1">
          <a:spLocks noChangeArrowheads="1"/>
        </xdr:cNvSpPr>
      </xdr:nvSpPr>
      <xdr:spPr bwMode="auto">
        <a:xfrm>
          <a:off x="6972300" y="4086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66675</xdr:colOff>
      <xdr:row>19</xdr:row>
      <xdr:rowOff>133350</xdr:rowOff>
    </xdr:to>
    <xdr:sp macro="" textlink="">
      <xdr:nvSpPr>
        <xdr:cNvPr id="6591175" name="Text Box 4"/>
        <xdr:cNvSpPr txBox="1">
          <a:spLocks noChangeArrowheads="1"/>
        </xdr:cNvSpPr>
      </xdr:nvSpPr>
      <xdr:spPr bwMode="auto">
        <a:xfrm>
          <a:off x="6981825" y="4086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591176" name="Text Box 15"/>
        <xdr:cNvSpPr txBox="1">
          <a:spLocks noChangeArrowheads="1"/>
        </xdr:cNvSpPr>
      </xdr:nvSpPr>
      <xdr:spPr bwMode="auto">
        <a:xfrm>
          <a:off x="7000875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591177" name="Text Box 15"/>
        <xdr:cNvSpPr txBox="1">
          <a:spLocks noChangeArrowheads="1"/>
        </xdr:cNvSpPr>
      </xdr:nvSpPr>
      <xdr:spPr bwMode="auto">
        <a:xfrm>
          <a:off x="7019925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133350</xdr:colOff>
      <xdr:row>19</xdr:row>
      <xdr:rowOff>133350</xdr:rowOff>
    </xdr:to>
    <xdr:sp macro="" textlink="">
      <xdr:nvSpPr>
        <xdr:cNvPr id="6591178" name="Text Box 15"/>
        <xdr:cNvSpPr txBox="1">
          <a:spLocks noChangeArrowheads="1"/>
        </xdr:cNvSpPr>
      </xdr:nvSpPr>
      <xdr:spPr bwMode="auto">
        <a:xfrm>
          <a:off x="6991350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133350</xdr:colOff>
      <xdr:row>19</xdr:row>
      <xdr:rowOff>133350</xdr:rowOff>
    </xdr:to>
    <xdr:sp macro="" textlink="">
      <xdr:nvSpPr>
        <xdr:cNvPr id="6591179" name="Text Box 15"/>
        <xdr:cNvSpPr txBox="1">
          <a:spLocks noChangeArrowheads="1"/>
        </xdr:cNvSpPr>
      </xdr:nvSpPr>
      <xdr:spPr bwMode="auto">
        <a:xfrm>
          <a:off x="6991350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152400</xdr:colOff>
      <xdr:row>19</xdr:row>
      <xdr:rowOff>133350</xdr:rowOff>
    </xdr:to>
    <xdr:sp macro="" textlink="">
      <xdr:nvSpPr>
        <xdr:cNvPr id="6591180" name="Text Box 15"/>
        <xdr:cNvSpPr txBox="1">
          <a:spLocks noChangeArrowheads="1"/>
        </xdr:cNvSpPr>
      </xdr:nvSpPr>
      <xdr:spPr bwMode="auto">
        <a:xfrm>
          <a:off x="7019925" y="4086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591181" name="Text Box 15"/>
        <xdr:cNvSpPr txBox="1">
          <a:spLocks noChangeArrowheads="1"/>
        </xdr:cNvSpPr>
      </xdr:nvSpPr>
      <xdr:spPr bwMode="auto">
        <a:xfrm>
          <a:off x="6991350" y="4086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591182" name="Text Box 15"/>
        <xdr:cNvSpPr txBox="1">
          <a:spLocks noChangeArrowheads="1"/>
        </xdr:cNvSpPr>
      </xdr:nvSpPr>
      <xdr:spPr bwMode="auto">
        <a:xfrm>
          <a:off x="6991350" y="4086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591183" name="Text Box 15"/>
        <xdr:cNvSpPr txBox="1">
          <a:spLocks noChangeArrowheads="1"/>
        </xdr:cNvSpPr>
      </xdr:nvSpPr>
      <xdr:spPr bwMode="auto">
        <a:xfrm>
          <a:off x="6981825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591184" name="Text Box 15"/>
        <xdr:cNvSpPr txBox="1">
          <a:spLocks noChangeArrowheads="1"/>
        </xdr:cNvSpPr>
      </xdr:nvSpPr>
      <xdr:spPr bwMode="auto">
        <a:xfrm>
          <a:off x="6981825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591185" name="Text Box 15"/>
        <xdr:cNvSpPr txBox="1">
          <a:spLocks noChangeArrowheads="1"/>
        </xdr:cNvSpPr>
      </xdr:nvSpPr>
      <xdr:spPr bwMode="auto">
        <a:xfrm>
          <a:off x="6981825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152400</xdr:colOff>
      <xdr:row>19</xdr:row>
      <xdr:rowOff>133350</xdr:rowOff>
    </xdr:to>
    <xdr:sp macro="" textlink="">
      <xdr:nvSpPr>
        <xdr:cNvPr id="6591186" name="Text Box 15"/>
        <xdr:cNvSpPr txBox="1">
          <a:spLocks noChangeArrowheads="1"/>
        </xdr:cNvSpPr>
      </xdr:nvSpPr>
      <xdr:spPr bwMode="auto">
        <a:xfrm>
          <a:off x="7019925" y="4086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591187" name="Text Box 15"/>
        <xdr:cNvSpPr txBox="1">
          <a:spLocks noChangeArrowheads="1"/>
        </xdr:cNvSpPr>
      </xdr:nvSpPr>
      <xdr:spPr bwMode="auto">
        <a:xfrm>
          <a:off x="6991350" y="4086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591188" name="Text Box 15"/>
        <xdr:cNvSpPr txBox="1">
          <a:spLocks noChangeArrowheads="1"/>
        </xdr:cNvSpPr>
      </xdr:nvSpPr>
      <xdr:spPr bwMode="auto">
        <a:xfrm>
          <a:off x="6991350" y="4086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591189" name="Text Box 15"/>
        <xdr:cNvSpPr txBox="1">
          <a:spLocks noChangeArrowheads="1"/>
        </xdr:cNvSpPr>
      </xdr:nvSpPr>
      <xdr:spPr bwMode="auto">
        <a:xfrm>
          <a:off x="6981825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591190" name="Text Box 15"/>
        <xdr:cNvSpPr txBox="1">
          <a:spLocks noChangeArrowheads="1"/>
        </xdr:cNvSpPr>
      </xdr:nvSpPr>
      <xdr:spPr bwMode="auto">
        <a:xfrm>
          <a:off x="6981825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591191" name="Text Box 15"/>
        <xdr:cNvSpPr txBox="1">
          <a:spLocks noChangeArrowheads="1"/>
        </xdr:cNvSpPr>
      </xdr:nvSpPr>
      <xdr:spPr bwMode="auto">
        <a:xfrm>
          <a:off x="6981825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1192" name="Text Box 15"/>
        <xdr:cNvSpPr txBox="1">
          <a:spLocks noChangeArrowheads="1"/>
        </xdr:cNvSpPr>
      </xdr:nvSpPr>
      <xdr:spPr bwMode="auto">
        <a:xfrm>
          <a:off x="698182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1193" name="Text Box 15"/>
        <xdr:cNvSpPr txBox="1">
          <a:spLocks noChangeArrowheads="1"/>
        </xdr:cNvSpPr>
      </xdr:nvSpPr>
      <xdr:spPr bwMode="auto">
        <a:xfrm>
          <a:off x="698182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1194" name="Text Box 15"/>
        <xdr:cNvSpPr txBox="1">
          <a:spLocks noChangeArrowheads="1"/>
        </xdr:cNvSpPr>
      </xdr:nvSpPr>
      <xdr:spPr bwMode="auto">
        <a:xfrm>
          <a:off x="698182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1195" name="Text Box 15"/>
        <xdr:cNvSpPr txBox="1">
          <a:spLocks noChangeArrowheads="1"/>
        </xdr:cNvSpPr>
      </xdr:nvSpPr>
      <xdr:spPr bwMode="auto">
        <a:xfrm>
          <a:off x="698182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91196" name="Text Box 4"/>
        <xdr:cNvSpPr txBox="1">
          <a:spLocks noChangeArrowheads="1"/>
        </xdr:cNvSpPr>
      </xdr:nvSpPr>
      <xdr:spPr bwMode="auto">
        <a:xfrm>
          <a:off x="69913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91197" name="Text Box 4"/>
        <xdr:cNvSpPr txBox="1">
          <a:spLocks noChangeArrowheads="1"/>
        </xdr:cNvSpPr>
      </xdr:nvSpPr>
      <xdr:spPr bwMode="auto">
        <a:xfrm>
          <a:off x="69913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91198" name="Text Box 4"/>
        <xdr:cNvSpPr txBox="1">
          <a:spLocks noChangeArrowheads="1"/>
        </xdr:cNvSpPr>
      </xdr:nvSpPr>
      <xdr:spPr bwMode="auto">
        <a:xfrm>
          <a:off x="69913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91199" name="Text Box 4"/>
        <xdr:cNvSpPr txBox="1">
          <a:spLocks noChangeArrowheads="1"/>
        </xdr:cNvSpPr>
      </xdr:nvSpPr>
      <xdr:spPr bwMode="auto">
        <a:xfrm>
          <a:off x="69913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91200" name="Text Box 4"/>
        <xdr:cNvSpPr txBox="1">
          <a:spLocks noChangeArrowheads="1"/>
        </xdr:cNvSpPr>
      </xdr:nvSpPr>
      <xdr:spPr bwMode="auto">
        <a:xfrm>
          <a:off x="69913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6591201" name="Text Box 4"/>
        <xdr:cNvSpPr txBox="1">
          <a:spLocks noChangeArrowheads="1"/>
        </xdr:cNvSpPr>
      </xdr:nvSpPr>
      <xdr:spPr bwMode="auto">
        <a:xfrm>
          <a:off x="700087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6591202" name="Text Box 4"/>
        <xdr:cNvSpPr txBox="1">
          <a:spLocks noChangeArrowheads="1"/>
        </xdr:cNvSpPr>
      </xdr:nvSpPr>
      <xdr:spPr bwMode="auto">
        <a:xfrm>
          <a:off x="6972300" y="38957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6591203" name="Text Box 4"/>
        <xdr:cNvSpPr txBox="1">
          <a:spLocks noChangeArrowheads="1"/>
        </xdr:cNvSpPr>
      </xdr:nvSpPr>
      <xdr:spPr bwMode="auto">
        <a:xfrm>
          <a:off x="6972300" y="38957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104775</xdr:rowOff>
    </xdr:to>
    <xdr:sp macro="" textlink="">
      <xdr:nvSpPr>
        <xdr:cNvPr id="6591204" name="Text Box 4"/>
        <xdr:cNvSpPr txBox="1">
          <a:spLocks noChangeArrowheads="1"/>
        </xdr:cNvSpPr>
      </xdr:nvSpPr>
      <xdr:spPr bwMode="auto">
        <a:xfrm>
          <a:off x="6981825" y="3895725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104775</xdr:rowOff>
    </xdr:to>
    <xdr:sp macro="" textlink="">
      <xdr:nvSpPr>
        <xdr:cNvPr id="6591205" name="Text Box 4"/>
        <xdr:cNvSpPr txBox="1">
          <a:spLocks noChangeArrowheads="1"/>
        </xdr:cNvSpPr>
      </xdr:nvSpPr>
      <xdr:spPr bwMode="auto">
        <a:xfrm>
          <a:off x="6981825" y="3895725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1206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1207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1208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1209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1210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211" name="Text Box 4"/>
        <xdr:cNvSpPr txBox="1">
          <a:spLocks noChangeArrowheads="1"/>
        </xdr:cNvSpPr>
      </xdr:nvSpPr>
      <xdr:spPr bwMode="auto">
        <a:xfrm>
          <a:off x="70008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212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213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214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215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1216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1217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1218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1219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1220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221" name="Text Box 4"/>
        <xdr:cNvSpPr txBox="1">
          <a:spLocks noChangeArrowheads="1"/>
        </xdr:cNvSpPr>
      </xdr:nvSpPr>
      <xdr:spPr bwMode="auto">
        <a:xfrm>
          <a:off x="70008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222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223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224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225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1226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1227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1228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1229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1230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231" name="Text Box 4"/>
        <xdr:cNvSpPr txBox="1">
          <a:spLocks noChangeArrowheads="1"/>
        </xdr:cNvSpPr>
      </xdr:nvSpPr>
      <xdr:spPr bwMode="auto">
        <a:xfrm>
          <a:off x="70008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232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233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234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235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1236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1237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1238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1239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1240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241" name="Text Box 4"/>
        <xdr:cNvSpPr txBox="1">
          <a:spLocks noChangeArrowheads="1"/>
        </xdr:cNvSpPr>
      </xdr:nvSpPr>
      <xdr:spPr bwMode="auto">
        <a:xfrm>
          <a:off x="70008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242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243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244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245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1246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1247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1248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1249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1250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251" name="Text Box 4"/>
        <xdr:cNvSpPr txBox="1">
          <a:spLocks noChangeArrowheads="1"/>
        </xdr:cNvSpPr>
      </xdr:nvSpPr>
      <xdr:spPr bwMode="auto">
        <a:xfrm>
          <a:off x="70008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252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253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254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255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256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257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258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259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260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1261" name="Text Box 4"/>
        <xdr:cNvSpPr txBox="1">
          <a:spLocks noChangeArrowheads="1"/>
        </xdr:cNvSpPr>
      </xdr:nvSpPr>
      <xdr:spPr bwMode="auto">
        <a:xfrm>
          <a:off x="7000875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1262" name="Text Box 4"/>
        <xdr:cNvSpPr txBox="1">
          <a:spLocks noChangeArrowheads="1"/>
        </xdr:cNvSpPr>
      </xdr:nvSpPr>
      <xdr:spPr bwMode="auto">
        <a:xfrm>
          <a:off x="69723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1263" name="Text Box 4"/>
        <xdr:cNvSpPr txBox="1">
          <a:spLocks noChangeArrowheads="1"/>
        </xdr:cNvSpPr>
      </xdr:nvSpPr>
      <xdr:spPr bwMode="auto">
        <a:xfrm>
          <a:off x="69723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1264" name="Text Box 4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1265" name="Text Box 4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1266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1267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1268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1269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1270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271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272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273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274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275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1276" name="Text Box 4"/>
        <xdr:cNvSpPr txBox="1">
          <a:spLocks noChangeArrowheads="1"/>
        </xdr:cNvSpPr>
      </xdr:nvSpPr>
      <xdr:spPr bwMode="auto">
        <a:xfrm>
          <a:off x="7000875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1277" name="Text Box 4"/>
        <xdr:cNvSpPr txBox="1">
          <a:spLocks noChangeArrowheads="1"/>
        </xdr:cNvSpPr>
      </xdr:nvSpPr>
      <xdr:spPr bwMode="auto">
        <a:xfrm>
          <a:off x="69723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1278" name="Text Box 4"/>
        <xdr:cNvSpPr txBox="1">
          <a:spLocks noChangeArrowheads="1"/>
        </xdr:cNvSpPr>
      </xdr:nvSpPr>
      <xdr:spPr bwMode="auto">
        <a:xfrm>
          <a:off x="69723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1279" name="Text Box 4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1280" name="Text Box 4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1281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1282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1283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1284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1285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142875</xdr:colOff>
      <xdr:row>17</xdr:row>
      <xdr:rowOff>0</xdr:rowOff>
    </xdr:to>
    <xdr:sp macro="" textlink="">
      <xdr:nvSpPr>
        <xdr:cNvPr id="6591286" name="Text Box 27"/>
        <xdr:cNvSpPr txBox="1">
          <a:spLocks noChangeArrowheads="1"/>
        </xdr:cNvSpPr>
      </xdr:nvSpPr>
      <xdr:spPr bwMode="auto">
        <a:xfrm>
          <a:off x="3990975" y="35242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142875</xdr:colOff>
      <xdr:row>17</xdr:row>
      <xdr:rowOff>0</xdr:rowOff>
    </xdr:to>
    <xdr:sp macro="" textlink="">
      <xdr:nvSpPr>
        <xdr:cNvPr id="6591287" name="Text Box 35"/>
        <xdr:cNvSpPr txBox="1">
          <a:spLocks noChangeArrowheads="1"/>
        </xdr:cNvSpPr>
      </xdr:nvSpPr>
      <xdr:spPr bwMode="auto">
        <a:xfrm>
          <a:off x="3990975" y="35242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91288" name="Text Box 21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91289" name="Text Box 29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91290" name="Text Box 24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91291" name="Text Box 35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1292" name="Text Box 11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91293" name="Text Box 21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91294" name="Text Box 29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91295" name="Text Box 24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91296" name="Text Box 35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1297" name="Text Box 11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1298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1299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91300" name="Text Box 24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91301" name="Text Box 35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1302" name="Text Box 11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1303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1304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91305" name="Text Box 24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91306" name="Text Box 35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1307" name="Text Box 11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1308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1309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1310" name="Text Box 11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1311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1312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1313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142875</xdr:colOff>
      <xdr:row>19</xdr:row>
      <xdr:rowOff>0</xdr:rowOff>
    </xdr:to>
    <xdr:sp macro="" textlink="">
      <xdr:nvSpPr>
        <xdr:cNvPr id="6591314" name="Text Box 28"/>
        <xdr:cNvSpPr txBox="1">
          <a:spLocks noChangeArrowheads="1"/>
        </xdr:cNvSpPr>
      </xdr:nvSpPr>
      <xdr:spPr bwMode="auto">
        <a:xfrm>
          <a:off x="3990975" y="39052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142875</xdr:colOff>
      <xdr:row>19</xdr:row>
      <xdr:rowOff>0</xdr:rowOff>
    </xdr:to>
    <xdr:sp macro="" textlink="">
      <xdr:nvSpPr>
        <xdr:cNvPr id="6591315" name="Text Box 36"/>
        <xdr:cNvSpPr txBox="1">
          <a:spLocks noChangeArrowheads="1"/>
        </xdr:cNvSpPr>
      </xdr:nvSpPr>
      <xdr:spPr bwMode="auto">
        <a:xfrm>
          <a:off x="3990975" y="39052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1316" name="Text Box 23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1317" name="Text Box 31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1318" name="Text Box 17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1319" name="Text Box 25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1320" name="Text Box 26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1321" name="Text Box 37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152400</xdr:colOff>
      <xdr:row>18</xdr:row>
      <xdr:rowOff>104775</xdr:rowOff>
    </xdr:to>
    <xdr:sp macro="" textlink="">
      <xdr:nvSpPr>
        <xdr:cNvPr id="6591322" name="Text Box 4"/>
        <xdr:cNvSpPr txBox="1">
          <a:spLocks noChangeArrowheads="1"/>
        </xdr:cNvSpPr>
      </xdr:nvSpPr>
      <xdr:spPr bwMode="auto">
        <a:xfrm>
          <a:off x="4438650" y="3895725"/>
          <a:ext cx="3905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152400</xdr:colOff>
      <xdr:row>18</xdr:row>
      <xdr:rowOff>104775</xdr:rowOff>
    </xdr:to>
    <xdr:sp macro="" textlink="">
      <xdr:nvSpPr>
        <xdr:cNvPr id="6591323" name="Text Box 4"/>
        <xdr:cNvSpPr txBox="1">
          <a:spLocks noChangeArrowheads="1"/>
        </xdr:cNvSpPr>
      </xdr:nvSpPr>
      <xdr:spPr bwMode="auto">
        <a:xfrm>
          <a:off x="4410075" y="3895725"/>
          <a:ext cx="4191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152400</xdr:colOff>
      <xdr:row>18</xdr:row>
      <xdr:rowOff>104775</xdr:rowOff>
    </xdr:to>
    <xdr:sp macro="" textlink="">
      <xdr:nvSpPr>
        <xdr:cNvPr id="6591324" name="Text Box 4"/>
        <xdr:cNvSpPr txBox="1">
          <a:spLocks noChangeArrowheads="1"/>
        </xdr:cNvSpPr>
      </xdr:nvSpPr>
      <xdr:spPr bwMode="auto">
        <a:xfrm>
          <a:off x="4410075" y="3895725"/>
          <a:ext cx="4191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142875</xdr:colOff>
      <xdr:row>18</xdr:row>
      <xdr:rowOff>104775</xdr:rowOff>
    </xdr:to>
    <xdr:sp macro="" textlink="">
      <xdr:nvSpPr>
        <xdr:cNvPr id="6591325" name="Text Box 4"/>
        <xdr:cNvSpPr txBox="1">
          <a:spLocks noChangeArrowheads="1"/>
        </xdr:cNvSpPr>
      </xdr:nvSpPr>
      <xdr:spPr bwMode="auto">
        <a:xfrm>
          <a:off x="4419600" y="3895725"/>
          <a:ext cx="4000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142875</xdr:colOff>
      <xdr:row>18</xdr:row>
      <xdr:rowOff>104775</xdr:rowOff>
    </xdr:to>
    <xdr:sp macro="" textlink="">
      <xdr:nvSpPr>
        <xdr:cNvPr id="6591326" name="Text Box 4"/>
        <xdr:cNvSpPr txBox="1">
          <a:spLocks noChangeArrowheads="1"/>
        </xdr:cNvSpPr>
      </xdr:nvSpPr>
      <xdr:spPr bwMode="auto">
        <a:xfrm>
          <a:off x="4419600" y="3895725"/>
          <a:ext cx="4000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1327" name="Text Box 23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1328" name="Text Box 31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1329" name="Text Box 17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1330" name="Text Box 25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1331" name="Text Box 26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1332" name="Text Box 37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123825</xdr:colOff>
      <xdr:row>18</xdr:row>
      <xdr:rowOff>133350</xdr:rowOff>
    </xdr:to>
    <xdr:sp macro="" textlink="">
      <xdr:nvSpPr>
        <xdr:cNvPr id="6591333" name="Text Box 4"/>
        <xdr:cNvSpPr txBox="1">
          <a:spLocks noChangeArrowheads="1"/>
        </xdr:cNvSpPr>
      </xdr:nvSpPr>
      <xdr:spPr bwMode="auto">
        <a:xfrm>
          <a:off x="4438650" y="3895725"/>
          <a:ext cx="3619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123825</xdr:colOff>
      <xdr:row>18</xdr:row>
      <xdr:rowOff>133350</xdr:rowOff>
    </xdr:to>
    <xdr:sp macro="" textlink="">
      <xdr:nvSpPr>
        <xdr:cNvPr id="6591334" name="Text Box 4"/>
        <xdr:cNvSpPr txBox="1">
          <a:spLocks noChangeArrowheads="1"/>
        </xdr:cNvSpPr>
      </xdr:nvSpPr>
      <xdr:spPr bwMode="auto">
        <a:xfrm>
          <a:off x="4410075" y="3895725"/>
          <a:ext cx="390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123825</xdr:colOff>
      <xdr:row>18</xdr:row>
      <xdr:rowOff>133350</xdr:rowOff>
    </xdr:to>
    <xdr:sp macro="" textlink="">
      <xdr:nvSpPr>
        <xdr:cNvPr id="6591335" name="Text Box 4"/>
        <xdr:cNvSpPr txBox="1">
          <a:spLocks noChangeArrowheads="1"/>
        </xdr:cNvSpPr>
      </xdr:nvSpPr>
      <xdr:spPr bwMode="auto">
        <a:xfrm>
          <a:off x="4410075" y="3895725"/>
          <a:ext cx="390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114300</xdr:colOff>
      <xdr:row>18</xdr:row>
      <xdr:rowOff>133350</xdr:rowOff>
    </xdr:to>
    <xdr:sp macro="" textlink="">
      <xdr:nvSpPr>
        <xdr:cNvPr id="6591336" name="Text Box 4"/>
        <xdr:cNvSpPr txBox="1">
          <a:spLocks noChangeArrowheads="1"/>
        </xdr:cNvSpPr>
      </xdr:nvSpPr>
      <xdr:spPr bwMode="auto">
        <a:xfrm>
          <a:off x="4419600" y="3895725"/>
          <a:ext cx="3714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114300</xdr:colOff>
      <xdr:row>18</xdr:row>
      <xdr:rowOff>133350</xdr:rowOff>
    </xdr:to>
    <xdr:sp macro="" textlink="">
      <xdr:nvSpPr>
        <xdr:cNvPr id="6591337" name="Text Box 4"/>
        <xdr:cNvSpPr txBox="1">
          <a:spLocks noChangeArrowheads="1"/>
        </xdr:cNvSpPr>
      </xdr:nvSpPr>
      <xdr:spPr bwMode="auto">
        <a:xfrm>
          <a:off x="4419600" y="3895725"/>
          <a:ext cx="3714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1338" name="Text Box 17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1339" name="Text Box 25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1340" name="Text Box 26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1341" name="Text Box 37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1342" name="Text Box 4"/>
        <xdr:cNvSpPr txBox="1">
          <a:spLocks noChangeArrowheads="1"/>
        </xdr:cNvSpPr>
      </xdr:nvSpPr>
      <xdr:spPr bwMode="auto">
        <a:xfrm>
          <a:off x="4438650" y="38957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1343" name="Text Box 4"/>
        <xdr:cNvSpPr txBox="1">
          <a:spLocks noChangeArrowheads="1"/>
        </xdr:cNvSpPr>
      </xdr:nvSpPr>
      <xdr:spPr bwMode="auto">
        <a:xfrm>
          <a:off x="44100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1344" name="Text Box 4"/>
        <xdr:cNvSpPr txBox="1">
          <a:spLocks noChangeArrowheads="1"/>
        </xdr:cNvSpPr>
      </xdr:nvSpPr>
      <xdr:spPr bwMode="auto">
        <a:xfrm>
          <a:off x="44100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1345" name="Text Box 4"/>
        <xdr:cNvSpPr txBox="1">
          <a:spLocks noChangeArrowheads="1"/>
        </xdr:cNvSpPr>
      </xdr:nvSpPr>
      <xdr:spPr bwMode="auto">
        <a:xfrm>
          <a:off x="44196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1346" name="Text Box 4"/>
        <xdr:cNvSpPr txBox="1">
          <a:spLocks noChangeArrowheads="1"/>
        </xdr:cNvSpPr>
      </xdr:nvSpPr>
      <xdr:spPr bwMode="auto">
        <a:xfrm>
          <a:off x="44196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1347" name="Text Box 26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1348" name="Text Box 37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1349" name="Text Box 4"/>
        <xdr:cNvSpPr txBox="1">
          <a:spLocks noChangeArrowheads="1"/>
        </xdr:cNvSpPr>
      </xdr:nvSpPr>
      <xdr:spPr bwMode="auto">
        <a:xfrm>
          <a:off x="4438650" y="38957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1350" name="Text Box 4"/>
        <xdr:cNvSpPr txBox="1">
          <a:spLocks noChangeArrowheads="1"/>
        </xdr:cNvSpPr>
      </xdr:nvSpPr>
      <xdr:spPr bwMode="auto">
        <a:xfrm>
          <a:off x="44100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1351" name="Text Box 4"/>
        <xdr:cNvSpPr txBox="1">
          <a:spLocks noChangeArrowheads="1"/>
        </xdr:cNvSpPr>
      </xdr:nvSpPr>
      <xdr:spPr bwMode="auto">
        <a:xfrm>
          <a:off x="44100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1352" name="Text Box 4"/>
        <xdr:cNvSpPr txBox="1">
          <a:spLocks noChangeArrowheads="1"/>
        </xdr:cNvSpPr>
      </xdr:nvSpPr>
      <xdr:spPr bwMode="auto">
        <a:xfrm>
          <a:off x="44196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1353" name="Text Box 4"/>
        <xdr:cNvSpPr txBox="1">
          <a:spLocks noChangeArrowheads="1"/>
        </xdr:cNvSpPr>
      </xdr:nvSpPr>
      <xdr:spPr bwMode="auto">
        <a:xfrm>
          <a:off x="44196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1354" name="Text Box 4"/>
        <xdr:cNvSpPr txBox="1">
          <a:spLocks noChangeArrowheads="1"/>
        </xdr:cNvSpPr>
      </xdr:nvSpPr>
      <xdr:spPr bwMode="auto">
        <a:xfrm>
          <a:off x="4438650" y="38957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1355" name="Text Box 4"/>
        <xdr:cNvSpPr txBox="1">
          <a:spLocks noChangeArrowheads="1"/>
        </xdr:cNvSpPr>
      </xdr:nvSpPr>
      <xdr:spPr bwMode="auto">
        <a:xfrm>
          <a:off x="44100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1356" name="Text Box 4"/>
        <xdr:cNvSpPr txBox="1">
          <a:spLocks noChangeArrowheads="1"/>
        </xdr:cNvSpPr>
      </xdr:nvSpPr>
      <xdr:spPr bwMode="auto">
        <a:xfrm>
          <a:off x="44100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1357" name="Text Box 4"/>
        <xdr:cNvSpPr txBox="1">
          <a:spLocks noChangeArrowheads="1"/>
        </xdr:cNvSpPr>
      </xdr:nvSpPr>
      <xdr:spPr bwMode="auto">
        <a:xfrm>
          <a:off x="44196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1358" name="Text Box 4"/>
        <xdr:cNvSpPr txBox="1">
          <a:spLocks noChangeArrowheads="1"/>
        </xdr:cNvSpPr>
      </xdr:nvSpPr>
      <xdr:spPr bwMode="auto">
        <a:xfrm>
          <a:off x="44196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91359" name="Text Box 4"/>
        <xdr:cNvSpPr txBox="1">
          <a:spLocks noChangeArrowheads="1"/>
        </xdr:cNvSpPr>
      </xdr:nvSpPr>
      <xdr:spPr bwMode="auto">
        <a:xfrm>
          <a:off x="4438650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91360" name="Text Box 4"/>
        <xdr:cNvSpPr txBox="1">
          <a:spLocks noChangeArrowheads="1"/>
        </xdr:cNvSpPr>
      </xdr:nvSpPr>
      <xdr:spPr bwMode="auto">
        <a:xfrm>
          <a:off x="441007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91361" name="Text Box 4"/>
        <xdr:cNvSpPr txBox="1">
          <a:spLocks noChangeArrowheads="1"/>
        </xdr:cNvSpPr>
      </xdr:nvSpPr>
      <xdr:spPr bwMode="auto">
        <a:xfrm>
          <a:off x="441007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91362" name="Text Box 4"/>
        <xdr:cNvSpPr txBox="1">
          <a:spLocks noChangeArrowheads="1"/>
        </xdr:cNvSpPr>
      </xdr:nvSpPr>
      <xdr:spPr bwMode="auto">
        <a:xfrm>
          <a:off x="4419600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91363" name="Text Box 4"/>
        <xdr:cNvSpPr txBox="1">
          <a:spLocks noChangeArrowheads="1"/>
        </xdr:cNvSpPr>
      </xdr:nvSpPr>
      <xdr:spPr bwMode="auto">
        <a:xfrm>
          <a:off x="4419600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591364" name="Text Box 4"/>
        <xdr:cNvSpPr txBox="1">
          <a:spLocks noChangeArrowheads="1"/>
        </xdr:cNvSpPr>
      </xdr:nvSpPr>
      <xdr:spPr bwMode="auto">
        <a:xfrm>
          <a:off x="44291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591365" name="Text Box 4"/>
        <xdr:cNvSpPr txBox="1">
          <a:spLocks noChangeArrowheads="1"/>
        </xdr:cNvSpPr>
      </xdr:nvSpPr>
      <xdr:spPr bwMode="auto">
        <a:xfrm>
          <a:off x="44291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591366" name="Text Box 4"/>
        <xdr:cNvSpPr txBox="1">
          <a:spLocks noChangeArrowheads="1"/>
        </xdr:cNvSpPr>
      </xdr:nvSpPr>
      <xdr:spPr bwMode="auto">
        <a:xfrm>
          <a:off x="44291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591367" name="Text Box 4"/>
        <xdr:cNvSpPr txBox="1">
          <a:spLocks noChangeArrowheads="1"/>
        </xdr:cNvSpPr>
      </xdr:nvSpPr>
      <xdr:spPr bwMode="auto">
        <a:xfrm>
          <a:off x="44291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591368" name="Text Box 4"/>
        <xdr:cNvSpPr txBox="1">
          <a:spLocks noChangeArrowheads="1"/>
        </xdr:cNvSpPr>
      </xdr:nvSpPr>
      <xdr:spPr bwMode="auto">
        <a:xfrm>
          <a:off x="44291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91369" name="Text Box 4"/>
        <xdr:cNvSpPr txBox="1">
          <a:spLocks noChangeArrowheads="1"/>
        </xdr:cNvSpPr>
      </xdr:nvSpPr>
      <xdr:spPr bwMode="auto">
        <a:xfrm>
          <a:off x="44291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91370" name="Text Box 4"/>
        <xdr:cNvSpPr txBox="1">
          <a:spLocks noChangeArrowheads="1"/>
        </xdr:cNvSpPr>
      </xdr:nvSpPr>
      <xdr:spPr bwMode="auto">
        <a:xfrm>
          <a:off x="44291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91371" name="Text Box 4"/>
        <xdr:cNvSpPr txBox="1">
          <a:spLocks noChangeArrowheads="1"/>
        </xdr:cNvSpPr>
      </xdr:nvSpPr>
      <xdr:spPr bwMode="auto">
        <a:xfrm>
          <a:off x="44291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91372" name="Text Box 4"/>
        <xdr:cNvSpPr txBox="1">
          <a:spLocks noChangeArrowheads="1"/>
        </xdr:cNvSpPr>
      </xdr:nvSpPr>
      <xdr:spPr bwMode="auto">
        <a:xfrm>
          <a:off x="44291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91373" name="Text Box 4"/>
        <xdr:cNvSpPr txBox="1">
          <a:spLocks noChangeArrowheads="1"/>
        </xdr:cNvSpPr>
      </xdr:nvSpPr>
      <xdr:spPr bwMode="auto">
        <a:xfrm>
          <a:off x="44291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546247</xdr:colOff>
      <xdr:row>12</xdr:row>
      <xdr:rowOff>100542</xdr:rowOff>
    </xdr:to>
    <xdr:sp macro="" textlink="">
      <xdr:nvSpPr>
        <xdr:cNvPr id="1886" name="Text Box 3"/>
        <xdr:cNvSpPr txBox="1">
          <a:spLocks noChangeArrowheads="1"/>
        </xdr:cNvSpPr>
      </xdr:nvSpPr>
      <xdr:spPr bwMode="auto">
        <a:xfrm>
          <a:off x="7265670" y="2743200"/>
          <a:ext cx="719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1887" name="Text Box 3"/>
        <xdr:cNvSpPr txBox="1">
          <a:spLocks noChangeArrowheads="1"/>
        </xdr:cNvSpPr>
      </xdr:nvSpPr>
      <xdr:spPr bwMode="auto">
        <a:xfrm>
          <a:off x="7265670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1888" name="Text Box 3"/>
        <xdr:cNvSpPr txBox="1">
          <a:spLocks noChangeArrowheads="1"/>
        </xdr:cNvSpPr>
      </xdr:nvSpPr>
      <xdr:spPr bwMode="auto">
        <a:xfrm>
          <a:off x="7265670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1889" name="Text Box 3"/>
        <xdr:cNvSpPr txBox="1">
          <a:spLocks noChangeArrowheads="1"/>
        </xdr:cNvSpPr>
      </xdr:nvSpPr>
      <xdr:spPr bwMode="auto">
        <a:xfrm>
          <a:off x="7265670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1890" name="Text Box 3"/>
        <xdr:cNvSpPr txBox="1">
          <a:spLocks noChangeArrowheads="1"/>
        </xdr:cNvSpPr>
      </xdr:nvSpPr>
      <xdr:spPr bwMode="auto">
        <a:xfrm>
          <a:off x="7265670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1891" name="Text Box 3"/>
        <xdr:cNvSpPr txBox="1">
          <a:spLocks noChangeArrowheads="1"/>
        </xdr:cNvSpPr>
      </xdr:nvSpPr>
      <xdr:spPr bwMode="auto">
        <a:xfrm>
          <a:off x="7265670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9</xdr:col>
      <xdr:colOff>3322</xdr:colOff>
      <xdr:row>12</xdr:row>
      <xdr:rowOff>100542</xdr:rowOff>
    </xdr:to>
    <xdr:sp macro="" textlink="">
      <xdr:nvSpPr>
        <xdr:cNvPr id="1892" name="Text Box 3"/>
        <xdr:cNvSpPr txBox="1">
          <a:spLocks noChangeArrowheads="1"/>
        </xdr:cNvSpPr>
      </xdr:nvSpPr>
      <xdr:spPr bwMode="auto">
        <a:xfrm>
          <a:off x="7265670" y="2743200"/>
          <a:ext cx="1100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1893" name="Text Box 3"/>
        <xdr:cNvSpPr txBox="1">
          <a:spLocks noChangeArrowheads="1"/>
        </xdr:cNvSpPr>
      </xdr:nvSpPr>
      <xdr:spPr bwMode="auto">
        <a:xfrm>
          <a:off x="72656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1894" name="Text Box 3"/>
        <xdr:cNvSpPr txBox="1">
          <a:spLocks noChangeArrowheads="1"/>
        </xdr:cNvSpPr>
      </xdr:nvSpPr>
      <xdr:spPr bwMode="auto">
        <a:xfrm>
          <a:off x="72656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1895" name="Text Box 3"/>
        <xdr:cNvSpPr txBox="1">
          <a:spLocks noChangeArrowheads="1"/>
        </xdr:cNvSpPr>
      </xdr:nvSpPr>
      <xdr:spPr bwMode="auto">
        <a:xfrm>
          <a:off x="72656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1896" name="Text Box 3"/>
        <xdr:cNvSpPr txBox="1">
          <a:spLocks noChangeArrowheads="1"/>
        </xdr:cNvSpPr>
      </xdr:nvSpPr>
      <xdr:spPr bwMode="auto">
        <a:xfrm>
          <a:off x="72656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1897" name="Text Box 3"/>
        <xdr:cNvSpPr txBox="1">
          <a:spLocks noChangeArrowheads="1"/>
        </xdr:cNvSpPr>
      </xdr:nvSpPr>
      <xdr:spPr bwMode="auto">
        <a:xfrm>
          <a:off x="72656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91386" name="Text Box 4"/>
        <xdr:cNvSpPr txBox="1">
          <a:spLocks noChangeArrowheads="1"/>
        </xdr:cNvSpPr>
      </xdr:nvSpPr>
      <xdr:spPr bwMode="auto">
        <a:xfrm>
          <a:off x="69913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91387" name="Text Box 4"/>
        <xdr:cNvSpPr txBox="1">
          <a:spLocks noChangeArrowheads="1"/>
        </xdr:cNvSpPr>
      </xdr:nvSpPr>
      <xdr:spPr bwMode="auto">
        <a:xfrm>
          <a:off x="69913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1388" name="Text Box 4"/>
        <xdr:cNvSpPr txBox="1">
          <a:spLocks noChangeArrowheads="1"/>
        </xdr:cNvSpPr>
      </xdr:nvSpPr>
      <xdr:spPr bwMode="auto">
        <a:xfrm>
          <a:off x="6991350" y="38957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1389" name="Text Box 4"/>
        <xdr:cNvSpPr txBox="1">
          <a:spLocks noChangeArrowheads="1"/>
        </xdr:cNvSpPr>
      </xdr:nvSpPr>
      <xdr:spPr bwMode="auto">
        <a:xfrm>
          <a:off x="6991350" y="38957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91390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91391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91392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91393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91394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91395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91396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91397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91398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91399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1400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1401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1402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1403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1404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1405" name="Text Box 4"/>
        <xdr:cNvSpPr txBox="1">
          <a:spLocks noChangeArrowheads="1"/>
        </xdr:cNvSpPr>
      </xdr:nvSpPr>
      <xdr:spPr bwMode="auto">
        <a:xfrm>
          <a:off x="6991350" y="38957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1406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1407" name="Text Box 4"/>
        <xdr:cNvSpPr txBox="1">
          <a:spLocks noChangeArrowheads="1"/>
        </xdr:cNvSpPr>
      </xdr:nvSpPr>
      <xdr:spPr bwMode="auto">
        <a:xfrm>
          <a:off x="7000875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1408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1409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1410" name="Text Box 4"/>
        <xdr:cNvSpPr txBox="1">
          <a:spLocks noChangeArrowheads="1"/>
        </xdr:cNvSpPr>
      </xdr:nvSpPr>
      <xdr:spPr bwMode="auto">
        <a:xfrm>
          <a:off x="6991350" y="38957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1411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1412" name="Text Box 4"/>
        <xdr:cNvSpPr txBox="1">
          <a:spLocks noChangeArrowheads="1"/>
        </xdr:cNvSpPr>
      </xdr:nvSpPr>
      <xdr:spPr bwMode="auto">
        <a:xfrm>
          <a:off x="7000875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1413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1414" name="Text Box 4"/>
        <xdr:cNvSpPr txBox="1">
          <a:spLocks noChangeArrowheads="1"/>
        </xdr:cNvSpPr>
      </xdr:nvSpPr>
      <xdr:spPr bwMode="auto">
        <a:xfrm>
          <a:off x="7000875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1415" name="Text Box 4"/>
        <xdr:cNvSpPr txBox="1">
          <a:spLocks noChangeArrowheads="1"/>
        </xdr:cNvSpPr>
      </xdr:nvSpPr>
      <xdr:spPr bwMode="auto">
        <a:xfrm>
          <a:off x="6972300" y="3895725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1416" name="Text Box 4"/>
        <xdr:cNvSpPr txBox="1">
          <a:spLocks noChangeArrowheads="1"/>
        </xdr:cNvSpPr>
      </xdr:nvSpPr>
      <xdr:spPr bwMode="auto">
        <a:xfrm>
          <a:off x="6972300" y="3895725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1417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1418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1419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420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421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1422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1423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1424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1425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1426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1427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1428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1429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1430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1431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432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433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133350</xdr:rowOff>
    </xdr:to>
    <xdr:sp macro="" textlink="">
      <xdr:nvSpPr>
        <xdr:cNvPr id="6591434" name="Text Box 4"/>
        <xdr:cNvSpPr txBox="1">
          <a:spLocks noChangeArrowheads="1"/>
        </xdr:cNvSpPr>
      </xdr:nvSpPr>
      <xdr:spPr bwMode="auto">
        <a:xfrm>
          <a:off x="698182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435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91436" name="Text Box 4"/>
        <xdr:cNvSpPr txBox="1">
          <a:spLocks noChangeArrowheads="1"/>
        </xdr:cNvSpPr>
      </xdr:nvSpPr>
      <xdr:spPr bwMode="auto">
        <a:xfrm>
          <a:off x="698182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1437" name="Text Box 4"/>
        <xdr:cNvSpPr txBox="1">
          <a:spLocks noChangeArrowheads="1"/>
        </xdr:cNvSpPr>
      </xdr:nvSpPr>
      <xdr:spPr bwMode="auto">
        <a:xfrm>
          <a:off x="6991350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91438" name="Text Box 4"/>
        <xdr:cNvSpPr txBox="1">
          <a:spLocks noChangeArrowheads="1"/>
        </xdr:cNvSpPr>
      </xdr:nvSpPr>
      <xdr:spPr bwMode="auto">
        <a:xfrm>
          <a:off x="698182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1439" name="Text Box 4"/>
        <xdr:cNvSpPr txBox="1">
          <a:spLocks noChangeArrowheads="1"/>
        </xdr:cNvSpPr>
      </xdr:nvSpPr>
      <xdr:spPr bwMode="auto">
        <a:xfrm>
          <a:off x="70008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1440" name="Text Box 4"/>
        <xdr:cNvSpPr txBox="1">
          <a:spLocks noChangeArrowheads="1"/>
        </xdr:cNvSpPr>
      </xdr:nvSpPr>
      <xdr:spPr bwMode="auto">
        <a:xfrm>
          <a:off x="69818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91441" name="Text Box 4"/>
        <xdr:cNvSpPr txBox="1">
          <a:spLocks noChangeArrowheads="1"/>
        </xdr:cNvSpPr>
      </xdr:nvSpPr>
      <xdr:spPr bwMode="auto">
        <a:xfrm>
          <a:off x="698182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1442" name="Text Box 4"/>
        <xdr:cNvSpPr txBox="1">
          <a:spLocks noChangeArrowheads="1"/>
        </xdr:cNvSpPr>
      </xdr:nvSpPr>
      <xdr:spPr bwMode="auto">
        <a:xfrm>
          <a:off x="6991350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91443" name="Text Box 4"/>
        <xdr:cNvSpPr txBox="1">
          <a:spLocks noChangeArrowheads="1"/>
        </xdr:cNvSpPr>
      </xdr:nvSpPr>
      <xdr:spPr bwMode="auto">
        <a:xfrm>
          <a:off x="698182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1444" name="Text Box 4"/>
        <xdr:cNvSpPr txBox="1">
          <a:spLocks noChangeArrowheads="1"/>
        </xdr:cNvSpPr>
      </xdr:nvSpPr>
      <xdr:spPr bwMode="auto">
        <a:xfrm>
          <a:off x="70008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1445" name="Text Box 4"/>
        <xdr:cNvSpPr txBox="1">
          <a:spLocks noChangeArrowheads="1"/>
        </xdr:cNvSpPr>
      </xdr:nvSpPr>
      <xdr:spPr bwMode="auto">
        <a:xfrm>
          <a:off x="69818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446" name="Text Box 4"/>
        <xdr:cNvSpPr txBox="1">
          <a:spLocks noChangeArrowheads="1"/>
        </xdr:cNvSpPr>
      </xdr:nvSpPr>
      <xdr:spPr bwMode="auto">
        <a:xfrm>
          <a:off x="70008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447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448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449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1450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1451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452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453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1454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1455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1456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1457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1458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1459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1460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1461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1462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1463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464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465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133350</xdr:rowOff>
    </xdr:to>
    <xdr:sp macro="" textlink="">
      <xdr:nvSpPr>
        <xdr:cNvPr id="6591466" name="Text Box 4"/>
        <xdr:cNvSpPr txBox="1">
          <a:spLocks noChangeArrowheads="1"/>
        </xdr:cNvSpPr>
      </xdr:nvSpPr>
      <xdr:spPr bwMode="auto">
        <a:xfrm>
          <a:off x="698182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467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91468" name="Text Box 4"/>
        <xdr:cNvSpPr txBox="1">
          <a:spLocks noChangeArrowheads="1"/>
        </xdr:cNvSpPr>
      </xdr:nvSpPr>
      <xdr:spPr bwMode="auto">
        <a:xfrm>
          <a:off x="698182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1469" name="Text Box 4"/>
        <xdr:cNvSpPr txBox="1">
          <a:spLocks noChangeArrowheads="1"/>
        </xdr:cNvSpPr>
      </xdr:nvSpPr>
      <xdr:spPr bwMode="auto">
        <a:xfrm>
          <a:off x="6991350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91470" name="Text Box 4"/>
        <xdr:cNvSpPr txBox="1">
          <a:spLocks noChangeArrowheads="1"/>
        </xdr:cNvSpPr>
      </xdr:nvSpPr>
      <xdr:spPr bwMode="auto">
        <a:xfrm>
          <a:off x="698182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1471" name="Text Box 4"/>
        <xdr:cNvSpPr txBox="1">
          <a:spLocks noChangeArrowheads="1"/>
        </xdr:cNvSpPr>
      </xdr:nvSpPr>
      <xdr:spPr bwMode="auto">
        <a:xfrm>
          <a:off x="70008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1472" name="Text Box 4"/>
        <xdr:cNvSpPr txBox="1">
          <a:spLocks noChangeArrowheads="1"/>
        </xdr:cNvSpPr>
      </xdr:nvSpPr>
      <xdr:spPr bwMode="auto">
        <a:xfrm>
          <a:off x="69818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91473" name="Text Box 4"/>
        <xdr:cNvSpPr txBox="1">
          <a:spLocks noChangeArrowheads="1"/>
        </xdr:cNvSpPr>
      </xdr:nvSpPr>
      <xdr:spPr bwMode="auto">
        <a:xfrm>
          <a:off x="698182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1474" name="Text Box 4"/>
        <xdr:cNvSpPr txBox="1">
          <a:spLocks noChangeArrowheads="1"/>
        </xdr:cNvSpPr>
      </xdr:nvSpPr>
      <xdr:spPr bwMode="auto">
        <a:xfrm>
          <a:off x="6991350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91475" name="Text Box 4"/>
        <xdr:cNvSpPr txBox="1">
          <a:spLocks noChangeArrowheads="1"/>
        </xdr:cNvSpPr>
      </xdr:nvSpPr>
      <xdr:spPr bwMode="auto">
        <a:xfrm>
          <a:off x="698182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1476" name="Text Box 4"/>
        <xdr:cNvSpPr txBox="1">
          <a:spLocks noChangeArrowheads="1"/>
        </xdr:cNvSpPr>
      </xdr:nvSpPr>
      <xdr:spPr bwMode="auto">
        <a:xfrm>
          <a:off x="70008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1477" name="Text Box 4"/>
        <xdr:cNvSpPr txBox="1">
          <a:spLocks noChangeArrowheads="1"/>
        </xdr:cNvSpPr>
      </xdr:nvSpPr>
      <xdr:spPr bwMode="auto">
        <a:xfrm>
          <a:off x="69818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478" name="Text Box 4"/>
        <xdr:cNvSpPr txBox="1">
          <a:spLocks noChangeArrowheads="1"/>
        </xdr:cNvSpPr>
      </xdr:nvSpPr>
      <xdr:spPr bwMode="auto">
        <a:xfrm>
          <a:off x="70008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479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480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481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66675</xdr:colOff>
      <xdr:row>17</xdr:row>
      <xdr:rowOff>133350</xdr:rowOff>
    </xdr:to>
    <xdr:sp macro="" textlink="">
      <xdr:nvSpPr>
        <xdr:cNvPr id="6591482" name="Text Box 4"/>
        <xdr:cNvSpPr txBox="1">
          <a:spLocks noChangeArrowheads="1"/>
        </xdr:cNvSpPr>
      </xdr:nvSpPr>
      <xdr:spPr bwMode="auto">
        <a:xfrm>
          <a:off x="6991350" y="3705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66675</xdr:colOff>
      <xdr:row>17</xdr:row>
      <xdr:rowOff>133350</xdr:rowOff>
    </xdr:to>
    <xdr:sp macro="" textlink="">
      <xdr:nvSpPr>
        <xdr:cNvPr id="6591483" name="Text Box 4"/>
        <xdr:cNvSpPr txBox="1">
          <a:spLocks noChangeArrowheads="1"/>
        </xdr:cNvSpPr>
      </xdr:nvSpPr>
      <xdr:spPr bwMode="auto">
        <a:xfrm>
          <a:off x="6991350" y="3705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66675</xdr:colOff>
      <xdr:row>18</xdr:row>
      <xdr:rowOff>133350</xdr:rowOff>
    </xdr:to>
    <xdr:sp macro="" textlink="">
      <xdr:nvSpPr>
        <xdr:cNvPr id="6591484" name="Text Box 4"/>
        <xdr:cNvSpPr txBox="1">
          <a:spLocks noChangeArrowheads="1"/>
        </xdr:cNvSpPr>
      </xdr:nvSpPr>
      <xdr:spPr bwMode="auto">
        <a:xfrm>
          <a:off x="6991350" y="38957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66675</xdr:colOff>
      <xdr:row>18</xdr:row>
      <xdr:rowOff>133350</xdr:rowOff>
    </xdr:to>
    <xdr:sp macro="" textlink="">
      <xdr:nvSpPr>
        <xdr:cNvPr id="6591485" name="Text Box 4"/>
        <xdr:cNvSpPr txBox="1">
          <a:spLocks noChangeArrowheads="1"/>
        </xdr:cNvSpPr>
      </xdr:nvSpPr>
      <xdr:spPr bwMode="auto">
        <a:xfrm>
          <a:off x="6991350" y="38957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91486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91487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91488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91489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91490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91491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91492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91493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91494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91495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104775</xdr:colOff>
      <xdr:row>18</xdr:row>
      <xdr:rowOff>133350</xdr:rowOff>
    </xdr:to>
    <xdr:sp macro="" textlink="">
      <xdr:nvSpPr>
        <xdr:cNvPr id="6591496" name="Text Box 4"/>
        <xdr:cNvSpPr txBox="1">
          <a:spLocks noChangeArrowheads="1"/>
        </xdr:cNvSpPr>
      </xdr:nvSpPr>
      <xdr:spPr bwMode="auto">
        <a:xfrm>
          <a:off x="698182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91497" name="Text Box 4"/>
        <xdr:cNvSpPr txBox="1">
          <a:spLocks noChangeArrowheads="1"/>
        </xdr:cNvSpPr>
      </xdr:nvSpPr>
      <xdr:spPr bwMode="auto">
        <a:xfrm>
          <a:off x="698182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6591498" name="Text Box 4"/>
        <xdr:cNvSpPr txBox="1">
          <a:spLocks noChangeArrowheads="1"/>
        </xdr:cNvSpPr>
      </xdr:nvSpPr>
      <xdr:spPr bwMode="auto">
        <a:xfrm>
          <a:off x="69818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91499" name="Text Box 4"/>
        <xdr:cNvSpPr txBox="1">
          <a:spLocks noChangeArrowheads="1"/>
        </xdr:cNvSpPr>
      </xdr:nvSpPr>
      <xdr:spPr bwMode="auto">
        <a:xfrm>
          <a:off x="698182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91500" name="Text Box 4"/>
        <xdr:cNvSpPr txBox="1">
          <a:spLocks noChangeArrowheads="1"/>
        </xdr:cNvSpPr>
      </xdr:nvSpPr>
      <xdr:spPr bwMode="auto">
        <a:xfrm>
          <a:off x="698182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1501" name="Text Box 4"/>
        <xdr:cNvSpPr txBox="1">
          <a:spLocks noChangeArrowheads="1"/>
        </xdr:cNvSpPr>
      </xdr:nvSpPr>
      <xdr:spPr bwMode="auto">
        <a:xfrm>
          <a:off x="6991350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91502" name="Text Box 4"/>
        <xdr:cNvSpPr txBox="1">
          <a:spLocks noChangeArrowheads="1"/>
        </xdr:cNvSpPr>
      </xdr:nvSpPr>
      <xdr:spPr bwMode="auto">
        <a:xfrm>
          <a:off x="698182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1503" name="Text Box 4"/>
        <xdr:cNvSpPr txBox="1">
          <a:spLocks noChangeArrowheads="1"/>
        </xdr:cNvSpPr>
      </xdr:nvSpPr>
      <xdr:spPr bwMode="auto">
        <a:xfrm>
          <a:off x="700087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1504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91505" name="Text Box 4"/>
        <xdr:cNvSpPr txBox="1">
          <a:spLocks noChangeArrowheads="1"/>
        </xdr:cNvSpPr>
      </xdr:nvSpPr>
      <xdr:spPr bwMode="auto">
        <a:xfrm>
          <a:off x="698182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1506" name="Text Box 4"/>
        <xdr:cNvSpPr txBox="1">
          <a:spLocks noChangeArrowheads="1"/>
        </xdr:cNvSpPr>
      </xdr:nvSpPr>
      <xdr:spPr bwMode="auto">
        <a:xfrm>
          <a:off x="6991350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91507" name="Text Box 4"/>
        <xdr:cNvSpPr txBox="1">
          <a:spLocks noChangeArrowheads="1"/>
        </xdr:cNvSpPr>
      </xdr:nvSpPr>
      <xdr:spPr bwMode="auto">
        <a:xfrm>
          <a:off x="698182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1508" name="Text Box 4"/>
        <xdr:cNvSpPr txBox="1">
          <a:spLocks noChangeArrowheads="1"/>
        </xdr:cNvSpPr>
      </xdr:nvSpPr>
      <xdr:spPr bwMode="auto">
        <a:xfrm>
          <a:off x="700087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1509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91510" name="Text Box 4"/>
        <xdr:cNvSpPr txBox="1">
          <a:spLocks noChangeArrowheads="1"/>
        </xdr:cNvSpPr>
      </xdr:nvSpPr>
      <xdr:spPr bwMode="auto">
        <a:xfrm>
          <a:off x="7000875" y="38957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91511" name="Text Box 4"/>
        <xdr:cNvSpPr txBox="1">
          <a:spLocks noChangeArrowheads="1"/>
        </xdr:cNvSpPr>
      </xdr:nvSpPr>
      <xdr:spPr bwMode="auto">
        <a:xfrm>
          <a:off x="6972300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91512" name="Text Box 4"/>
        <xdr:cNvSpPr txBox="1">
          <a:spLocks noChangeArrowheads="1"/>
        </xdr:cNvSpPr>
      </xdr:nvSpPr>
      <xdr:spPr bwMode="auto">
        <a:xfrm>
          <a:off x="6972300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85725</xdr:colOff>
      <xdr:row>18</xdr:row>
      <xdr:rowOff>133350</xdr:rowOff>
    </xdr:to>
    <xdr:sp macro="" textlink="">
      <xdr:nvSpPr>
        <xdr:cNvPr id="6591513" name="Text Box 4"/>
        <xdr:cNvSpPr txBox="1">
          <a:spLocks noChangeArrowheads="1"/>
        </xdr:cNvSpPr>
      </xdr:nvSpPr>
      <xdr:spPr bwMode="auto">
        <a:xfrm>
          <a:off x="6981825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6591514" name="Text Box 4"/>
        <xdr:cNvSpPr txBox="1">
          <a:spLocks noChangeArrowheads="1"/>
        </xdr:cNvSpPr>
      </xdr:nvSpPr>
      <xdr:spPr bwMode="auto">
        <a:xfrm>
          <a:off x="6991350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6591515" name="Text Box 4"/>
        <xdr:cNvSpPr txBox="1">
          <a:spLocks noChangeArrowheads="1"/>
        </xdr:cNvSpPr>
      </xdr:nvSpPr>
      <xdr:spPr bwMode="auto">
        <a:xfrm>
          <a:off x="6991350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91516" name="Text Box 4"/>
        <xdr:cNvSpPr txBox="1">
          <a:spLocks noChangeArrowheads="1"/>
        </xdr:cNvSpPr>
      </xdr:nvSpPr>
      <xdr:spPr bwMode="auto">
        <a:xfrm>
          <a:off x="6991350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91517" name="Text Box 4"/>
        <xdr:cNvSpPr txBox="1">
          <a:spLocks noChangeArrowheads="1"/>
        </xdr:cNvSpPr>
      </xdr:nvSpPr>
      <xdr:spPr bwMode="auto">
        <a:xfrm>
          <a:off x="6991350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91518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91519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91520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91521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91522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91523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91524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91525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91526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91527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1528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91529" name="Text Box 4"/>
        <xdr:cNvSpPr txBox="1">
          <a:spLocks noChangeArrowheads="1"/>
        </xdr:cNvSpPr>
      </xdr:nvSpPr>
      <xdr:spPr bwMode="auto">
        <a:xfrm>
          <a:off x="698182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142875</xdr:colOff>
      <xdr:row>18</xdr:row>
      <xdr:rowOff>133350</xdr:rowOff>
    </xdr:to>
    <xdr:sp macro="" textlink="">
      <xdr:nvSpPr>
        <xdr:cNvPr id="6591530" name="Text Box 4"/>
        <xdr:cNvSpPr txBox="1">
          <a:spLocks noChangeArrowheads="1"/>
        </xdr:cNvSpPr>
      </xdr:nvSpPr>
      <xdr:spPr bwMode="auto">
        <a:xfrm>
          <a:off x="6981825" y="3895725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91531" name="Text Box 4"/>
        <xdr:cNvSpPr txBox="1">
          <a:spLocks noChangeArrowheads="1"/>
        </xdr:cNvSpPr>
      </xdr:nvSpPr>
      <xdr:spPr bwMode="auto">
        <a:xfrm>
          <a:off x="698182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6591532" name="Text Box 4"/>
        <xdr:cNvSpPr txBox="1">
          <a:spLocks noChangeArrowheads="1"/>
        </xdr:cNvSpPr>
      </xdr:nvSpPr>
      <xdr:spPr bwMode="auto">
        <a:xfrm>
          <a:off x="6981825" y="389572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6591533" name="Text Box 4"/>
        <xdr:cNvSpPr txBox="1">
          <a:spLocks noChangeArrowheads="1"/>
        </xdr:cNvSpPr>
      </xdr:nvSpPr>
      <xdr:spPr bwMode="auto">
        <a:xfrm>
          <a:off x="6991350" y="389572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6591534" name="Text Box 4"/>
        <xdr:cNvSpPr txBox="1">
          <a:spLocks noChangeArrowheads="1"/>
        </xdr:cNvSpPr>
      </xdr:nvSpPr>
      <xdr:spPr bwMode="auto">
        <a:xfrm>
          <a:off x="6981825" y="389572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6591535" name="Text Box 4"/>
        <xdr:cNvSpPr txBox="1">
          <a:spLocks noChangeArrowheads="1"/>
        </xdr:cNvSpPr>
      </xdr:nvSpPr>
      <xdr:spPr bwMode="auto">
        <a:xfrm>
          <a:off x="7000875" y="3895725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6591536" name="Text Box 4"/>
        <xdr:cNvSpPr txBox="1">
          <a:spLocks noChangeArrowheads="1"/>
        </xdr:cNvSpPr>
      </xdr:nvSpPr>
      <xdr:spPr bwMode="auto">
        <a:xfrm>
          <a:off x="6981825" y="38957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6591537" name="Text Box 4"/>
        <xdr:cNvSpPr txBox="1">
          <a:spLocks noChangeArrowheads="1"/>
        </xdr:cNvSpPr>
      </xdr:nvSpPr>
      <xdr:spPr bwMode="auto">
        <a:xfrm>
          <a:off x="6981825" y="389572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6591538" name="Text Box 4"/>
        <xdr:cNvSpPr txBox="1">
          <a:spLocks noChangeArrowheads="1"/>
        </xdr:cNvSpPr>
      </xdr:nvSpPr>
      <xdr:spPr bwMode="auto">
        <a:xfrm>
          <a:off x="6991350" y="389572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6591539" name="Text Box 4"/>
        <xdr:cNvSpPr txBox="1">
          <a:spLocks noChangeArrowheads="1"/>
        </xdr:cNvSpPr>
      </xdr:nvSpPr>
      <xdr:spPr bwMode="auto">
        <a:xfrm>
          <a:off x="6981825" y="389572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6591540" name="Text Box 4"/>
        <xdr:cNvSpPr txBox="1">
          <a:spLocks noChangeArrowheads="1"/>
        </xdr:cNvSpPr>
      </xdr:nvSpPr>
      <xdr:spPr bwMode="auto">
        <a:xfrm>
          <a:off x="7000875" y="3895725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6591541" name="Text Box 4"/>
        <xdr:cNvSpPr txBox="1">
          <a:spLocks noChangeArrowheads="1"/>
        </xdr:cNvSpPr>
      </xdr:nvSpPr>
      <xdr:spPr bwMode="auto">
        <a:xfrm>
          <a:off x="6981825" y="38957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91542" name="Text Box 4"/>
        <xdr:cNvSpPr txBox="1">
          <a:spLocks noChangeArrowheads="1"/>
        </xdr:cNvSpPr>
      </xdr:nvSpPr>
      <xdr:spPr bwMode="auto">
        <a:xfrm>
          <a:off x="70008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91543" name="Text Box 4"/>
        <xdr:cNvSpPr txBox="1">
          <a:spLocks noChangeArrowheads="1"/>
        </xdr:cNvSpPr>
      </xdr:nvSpPr>
      <xdr:spPr bwMode="auto">
        <a:xfrm>
          <a:off x="6972300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91544" name="Text Box 4"/>
        <xdr:cNvSpPr txBox="1">
          <a:spLocks noChangeArrowheads="1"/>
        </xdr:cNvSpPr>
      </xdr:nvSpPr>
      <xdr:spPr bwMode="auto">
        <a:xfrm>
          <a:off x="6972300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6591545" name="Text Box 4"/>
        <xdr:cNvSpPr txBox="1">
          <a:spLocks noChangeArrowheads="1"/>
        </xdr:cNvSpPr>
      </xdr:nvSpPr>
      <xdr:spPr bwMode="auto">
        <a:xfrm>
          <a:off x="69818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533400</xdr:colOff>
      <xdr:row>17</xdr:row>
      <xdr:rowOff>133350</xdr:rowOff>
    </xdr:to>
    <xdr:sp macro="" textlink="">
      <xdr:nvSpPr>
        <xdr:cNvPr id="6591546" name="Text Box 4"/>
        <xdr:cNvSpPr txBox="1">
          <a:spLocks noChangeArrowheads="1"/>
        </xdr:cNvSpPr>
      </xdr:nvSpPr>
      <xdr:spPr bwMode="auto">
        <a:xfrm>
          <a:off x="6991350" y="3705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533400</xdr:colOff>
      <xdr:row>17</xdr:row>
      <xdr:rowOff>133350</xdr:rowOff>
    </xdr:to>
    <xdr:sp macro="" textlink="">
      <xdr:nvSpPr>
        <xdr:cNvPr id="6591547" name="Text Box 4"/>
        <xdr:cNvSpPr txBox="1">
          <a:spLocks noChangeArrowheads="1"/>
        </xdr:cNvSpPr>
      </xdr:nvSpPr>
      <xdr:spPr bwMode="auto">
        <a:xfrm>
          <a:off x="6991350" y="3705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6591548" name="Text Box 4"/>
        <xdr:cNvSpPr txBox="1">
          <a:spLocks noChangeArrowheads="1"/>
        </xdr:cNvSpPr>
      </xdr:nvSpPr>
      <xdr:spPr bwMode="auto">
        <a:xfrm>
          <a:off x="6991350" y="3895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6591549" name="Text Box 4"/>
        <xdr:cNvSpPr txBox="1">
          <a:spLocks noChangeArrowheads="1"/>
        </xdr:cNvSpPr>
      </xdr:nvSpPr>
      <xdr:spPr bwMode="auto">
        <a:xfrm>
          <a:off x="6991350" y="3895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91550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91551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91552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91553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91554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91555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91556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91557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91558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91559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571500</xdr:colOff>
      <xdr:row>18</xdr:row>
      <xdr:rowOff>133350</xdr:rowOff>
    </xdr:to>
    <xdr:sp macro="" textlink="">
      <xdr:nvSpPr>
        <xdr:cNvPr id="6591560" name="Text Box 4"/>
        <xdr:cNvSpPr txBox="1">
          <a:spLocks noChangeArrowheads="1"/>
        </xdr:cNvSpPr>
      </xdr:nvSpPr>
      <xdr:spPr bwMode="auto">
        <a:xfrm>
          <a:off x="6981825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91561" name="Text Box 4"/>
        <xdr:cNvSpPr txBox="1">
          <a:spLocks noChangeArrowheads="1"/>
        </xdr:cNvSpPr>
      </xdr:nvSpPr>
      <xdr:spPr bwMode="auto">
        <a:xfrm>
          <a:off x="69818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1562" name="Text Box 4"/>
        <xdr:cNvSpPr txBox="1">
          <a:spLocks noChangeArrowheads="1"/>
        </xdr:cNvSpPr>
      </xdr:nvSpPr>
      <xdr:spPr bwMode="auto">
        <a:xfrm>
          <a:off x="69818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91563" name="Text Box 4"/>
        <xdr:cNvSpPr txBox="1">
          <a:spLocks noChangeArrowheads="1"/>
        </xdr:cNvSpPr>
      </xdr:nvSpPr>
      <xdr:spPr bwMode="auto">
        <a:xfrm>
          <a:off x="69818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6591564" name="Text Box 4"/>
        <xdr:cNvSpPr txBox="1">
          <a:spLocks noChangeArrowheads="1"/>
        </xdr:cNvSpPr>
      </xdr:nvSpPr>
      <xdr:spPr bwMode="auto">
        <a:xfrm>
          <a:off x="6981825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91565" name="Text Box 4"/>
        <xdr:cNvSpPr txBox="1">
          <a:spLocks noChangeArrowheads="1"/>
        </xdr:cNvSpPr>
      </xdr:nvSpPr>
      <xdr:spPr bwMode="auto">
        <a:xfrm>
          <a:off x="6991350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6591566" name="Text Box 4"/>
        <xdr:cNvSpPr txBox="1">
          <a:spLocks noChangeArrowheads="1"/>
        </xdr:cNvSpPr>
      </xdr:nvSpPr>
      <xdr:spPr bwMode="auto">
        <a:xfrm>
          <a:off x="6981825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91567" name="Text Box 4"/>
        <xdr:cNvSpPr txBox="1">
          <a:spLocks noChangeArrowheads="1"/>
        </xdr:cNvSpPr>
      </xdr:nvSpPr>
      <xdr:spPr bwMode="auto">
        <a:xfrm>
          <a:off x="700087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91568" name="Text Box 4"/>
        <xdr:cNvSpPr txBox="1">
          <a:spLocks noChangeArrowheads="1"/>
        </xdr:cNvSpPr>
      </xdr:nvSpPr>
      <xdr:spPr bwMode="auto">
        <a:xfrm>
          <a:off x="6981825" y="38957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6591569" name="Text Box 4"/>
        <xdr:cNvSpPr txBox="1">
          <a:spLocks noChangeArrowheads="1"/>
        </xdr:cNvSpPr>
      </xdr:nvSpPr>
      <xdr:spPr bwMode="auto">
        <a:xfrm>
          <a:off x="6981825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91570" name="Text Box 4"/>
        <xdr:cNvSpPr txBox="1">
          <a:spLocks noChangeArrowheads="1"/>
        </xdr:cNvSpPr>
      </xdr:nvSpPr>
      <xdr:spPr bwMode="auto">
        <a:xfrm>
          <a:off x="6991350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6591571" name="Text Box 4"/>
        <xdr:cNvSpPr txBox="1">
          <a:spLocks noChangeArrowheads="1"/>
        </xdr:cNvSpPr>
      </xdr:nvSpPr>
      <xdr:spPr bwMode="auto">
        <a:xfrm>
          <a:off x="6981825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91572" name="Text Box 4"/>
        <xdr:cNvSpPr txBox="1">
          <a:spLocks noChangeArrowheads="1"/>
        </xdr:cNvSpPr>
      </xdr:nvSpPr>
      <xdr:spPr bwMode="auto">
        <a:xfrm>
          <a:off x="700087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91573" name="Text Box 4"/>
        <xdr:cNvSpPr txBox="1">
          <a:spLocks noChangeArrowheads="1"/>
        </xdr:cNvSpPr>
      </xdr:nvSpPr>
      <xdr:spPr bwMode="auto">
        <a:xfrm>
          <a:off x="6981825" y="38957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91574" name="Text Box 4"/>
        <xdr:cNvSpPr txBox="1">
          <a:spLocks noChangeArrowheads="1"/>
        </xdr:cNvSpPr>
      </xdr:nvSpPr>
      <xdr:spPr bwMode="auto">
        <a:xfrm>
          <a:off x="7000875" y="3895725"/>
          <a:ext cx="66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91575" name="Text Box 4"/>
        <xdr:cNvSpPr txBox="1">
          <a:spLocks noChangeArrowheads="1"/>
        </xdr:cNvSpPr>
      </xdr:nvSpPr>
      <xdr:spPr bwMode="auto">
        <a:xfrm>
          <a:off x="69723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91576" name="Text Box 4"/>
        <xdr:cNvSpPr txBox="1">
          <a:spLocks noChangeArrowheads="1"/>
        </xdr:cNvSpPr>
      </xdr:nvSpPr>
      <xdr:spPr bwMode="auto">
        <a:xfrm>
          <a:off x="69723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552450</xdr:colOff>
      <xdr:row>18</xdr:row>
      <xdr:rowOff>133350</xdr:rowOff>
    </xdr:to>
    <xdr:sp macro="" textlink="">
      <xdr:nvSpPr>
        <xdr:cNvPr id="6591577" name="Text Box 4"/>
        <xdr:cNvSpPr txBox="1">
          <a:spLocks noChangeArrowheads="1"/>
        </xdr:cNvSpPr>
      </xdr:nvSpPr>
      <xdr:spPr bwMode="auto">
        <a:xfrm>
          <a:off x="6981825" y="3895725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6591578" name="Text Box 4"/>
        <xdr:cNvSpPr txBox="1">
          <a:spLocks noChangeArrowheads="1"/>
        </xdr:cNvSpPr>
      </xdr:nvSpPr>
      <xdr:spPr bwMode="auto">
        <a:xfrm>
          <a:off x="6991350" y="3895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6591579" name="Text Box 4"/>
        <xdr:cNvSpPr txBox="1">
          <a:spLocks noChangeArrowheads="1"/>
        </xdr:cNvSpPr>
      </xdr:nvSpPr>
      <xdr:spPr bwMode="auto">
        <a:xfrm>
          <a:off x="6991350" y="3895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533400</xdr:colOff>
      <xdr:row>19</xdr:row>
      <xdr:rowOff>133350</xdr:rowOff>
    </xdr:to>
    <xdr:sp macro="" textlink="">
      <xdr:nvSpPr>
        <xdr:cNvPr id="6591580" name="Text Box 4"/>
        <xdr:cNvSpPr txBox="1">
          <a:spLocks noChangeArrowheads="1"/>
        </xdr:cNvSpPr>
      </xdr:nvSpPr>
      <xdr:spPr bwMode="auto">
        <a:xfrm>
          <a:off x="6991350" y="4086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533400</xdr:colOff>
      <xdr:row>19</xdr:row>
      <xdr:rowOff>133350</xdr:rowOff>
    </xdr:to>
    <xdr:sp macro="" textlink="">
      <xdr:nvSpPr>
        <xdr:cNvPr id="6591581" name="Text Box 4"/>
        <xdr:cNvSpPr txBox="1">
          <a:spLocks noChangeArrowheads="1"/>
        </xdr:cNvSpPr>
      </xdr:nvSpPr>
      <xdr:spPr bwMode="auto">
        <a:xfrm>
          <a:off x="6991350" y="4086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1582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1583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1584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1585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1586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1587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1588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1589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1590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1591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571500</xdr:colOff>
      <xdr:row>19</xdr:row>
      <xdr:rowOff>133350</xdr:rowOff>
    </xdr:to>
    <xdr:sp macro="" textlink="">
      <xdr:nvSpPr>
        <xdr:cNvPr id="6591592" name="Text Box 4"/>
        <xdr:cNvSpPr txBox="1">
          <a:spLocks noChangeArrowheads="1"/>
        </xdr:cNvSpPr>
      </xdr:nvSpPr>
      <xdr:spPr bwMode="auto">
        <a:xfrm>
          <a:off x="6981825" y="4086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91593" name="Text Box 4"/>
        <xdr:cNvSpPr txBox="1">
          <a:spLocks noChangeArrowheads="1"/>
        </xdr:cNvSpPr>
      </xdr:nvSpPr>
      <xdr:spPr bwMode="auto">
        <a:xfrm>
          <a:off x="698182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28575</xdr:colOff>
      <xdr:row>19</xdr:row>
      <xdr:rowOff>133350</xdr:rowOff>
    </xdr:to>
    <xdr:sp macro="" textlink="">
      <xdr:nvSpPr>
        <xdr:cNvPr id="6591594" name="Text Box 4"/>
        <xdr:cNvSpPr txBox="1">
          <a:spLocks noChangeArrowheads="1"/>
        </xdr:cNvSpPr>
      </xdr:nvSpPr>
      <xdr:spPr bwMode="auto">
        <a:xfrm>
          <a:off x="698182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91595" name="Text Box 4"/>
        <xdr:cNvSpPr txBox="1">
          <a:spLocks noChangeArrowheads="1"/>
        </xdr:cNvSpPr>
      </xdr:nvSpPr>
      <xdr:spPr bwMode="auto">
        <a:xfrm>
          <a:off x="698182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6591596" name="Text Box 4"/>
        <xdr:cNvSpPr txBox="1">
          <a:spLocks noChangeArrowheads="1"/>
        </xdr:cNvSpPr>
      </xdr:nvSpPr>
      <xdr:spPr bwMode="auto">
        <a:xfrm>
          <a:off x="6981825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91597" name="Text Box 4"/>
        <xdr:cNvSpPr txBox="1">
          <a:spLocks noChangeArrowheads="1"/>
        </xdr:cNvSpPr>
      </xdr:nvSpPr>
      <xdr:spPr bwMode="auto">
        <a:xfrm>
          <a:off x="6991350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6591598" name="Text Box 4"/>
        <xdr:cNvSpPr txBox="1">
          <a:spLocks noChangeArrowheads="1"/>
        </xdr:cNvSpPr>
      </xdr:nvSpPr>
      <xdr:spPr bwMode="auto">
        <a:xfrm>
          <a:off x="6981825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91599" name="Text Box 4"/>
        <xdr:cNvSpPr txBox="1">
          <a:spLocks noChangeArrowheads="1"/>
        </xdr:cNvSpPr>
      </xdr:nvSpPr>
      <xdr:spPr bwMode="auto">
        <a:xfrm>
          <a:off x="700087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91600" name="Text Box 4"/>
        <xdr:cNvSpPr txBox="1">
          <a:spLocks noChangeArrowheads="1"/>
        </xdr:cNvSpPr>
      </xdr:nvSpPr>
      <xdr:spPr bwMode="auto">
        <a:xfrm>
          <a:off x="698182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6591601" name="Text Box 4"/>
        <xdr:cNvSpPr txBox="1">
          <a:spLocks noChangeArrowheads="1"/>
        </xdr:cNvSpPr>
      </xdr:nvSpPr>
      <xdr:spPr bwMode="auto">
        <a:xfrm>
          <a:off x="6981825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91602" name="Text Box 4"/>
        <xdr:cNvSpPr txBox="1">
          <a:spLocks noChangeArrowheads="1"/>
        </xdr:cNvSpPr>
      </xdr:nvSpPr>
      <xdr:spPr bwMode="auto">
        <a:xfrm>
          <a:off x="6991350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6591603" name="Text Box 4"/>
        <xdr:cNvSpPr txBox="1">
          <a:spLocks noChangeArrowheads="1"/>
        </xdr:cNvSpPr>
      </xdr:nvSpPr>
      <xdr:spPr bwMode="auto">
        <a:xfrm>
          <a:off x="6981825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91604" name="Text Box 4"/>
        <xdr:cNvSpPr txBox="1">
          <a:spLocks noChangeArrowheads="1"/>
        </xdr:cNvSpPr>
      </xdr:nvSpPr>
      <xdr:spPr bwMode="auto">
        <a:xfrm>
          <a:off x="700087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91605" name="Text Box 4"/>
        <xdr:cNvSpPr txBox="1">
          <a:spLocks noChangeArrowheads="1"/>
        </xdr:cNvSpPr>
      </xdr:nvSpPr>
      <xdr:spPr bwMode="auto">
        <a:xfrm>
          <a:off x="698182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91606" name="Text Box 4"/>
        <xdr:cNvSpPr txBox="1">
          <a:spLocks noChangeArrowheads="1"/>
        </xdr:cNvSpPr>
      </xdr:nvSpPr>
      <xdr:spPr bwMode="auto">
        <a:xfrm>
          <a:off x="7000875" y="4086225"/>
          <a:ext cx="66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91607" name="Text Box 4"/>
        <xdr:cNvSpPr txBox="1">
          <a:spLocks noChangeArrowheads="1"/>
        </xdr:cNvSpPr>
      </xdr:nvSpPr>
      <xdr:spPr bwMode="auto">
        <a:xfrm>
          <a:off x="6972300" y="4086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91608" name="Text Box 4"/>
        <xdr:cNvSpPr txBox="1">
          <a:spLocks noChangeArrowheads="1"/>
        </xdr:cNvSpPr>
      </xdr:nvSpPr>
      <xdr:spPr bwMode="auto">
        <a:xfrm>
          <a:off x="6972300" y="4086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552450</xdr:colOff>
      <xdr:row>19</xdr:row>
      <xdr:rowOff>133350</xdr:rowOff>
    </xdr:to>
    <xdr:sp macro="" textlink="">
      <xdr:nvSpPr>
        <xdr:cNvPr id="6591609" name="Text Box 4"/>
        <xdr:cNvSpPr txBox="1">
          <a:spLocks noChangeArrowheads="1"/>
        </xdr:cNvSpPr>
      </xdr:nvSpPr>
      <xdr:spPr bwMode="auto">
        <a:xfrm>
          <a:off x="6981825" y="4086225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1610" name="Text Box 15"/>
        <xdr:cNvSpPr txBox="1">
          <a:spLocks noChangeArrowheads="1"/>
        </xdr:cNvSpPr>
      </xdr:nvSpPr>
      <xdr:spPr bwMode="auto">
        <a:xfrm>
          <a:off x="7000875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1611" name="Text Box 15"/>
        <xdr:cNvSpPr txBox="1">
          <a:spLocks noChangeArrowheads="1"/>
        </xdr:cNvSpPr>
      </xdr:nvSpPr>
      <xdr:spPr bwMode="auto">
        <a:xfrm>
          <a:off x="7019925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66675</xdr:colOff>
      <xdr:row>19</xdr:row>
      <xdr:rowOff>133350</xdr:rowOff>
    </xdr:to>
    <xdr:sp macro="" textlink="">
      <xdr:nvSpPr>
        <xdr:cNvPr id="6591612" name="Text Box 15"/>
        <xdr:cNvSpPr txBox="1">
          <a:spLocks noChangeArrowheads="1"/>
        </xdr:cNvSpPr>
      </xdr:nvSpPr>
      <xdr:spPr bwMode="auto">
        <a:xfrm>
          <a:off x="6991350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66675</xdr:colOff>
      <xdr:row>19</xdr:row>
      <xdr:rowOff>133350</xdr:rowOff>
    </xdr:to>
    <xdr:sp macro="" textlink="">
      <xdr:nvSpPr>
        <xdr:cNvPr id="6591613" name="Text Box 15"/>
        <xdr:cNvSpPr txBox="1">
          <a:spLocks noChangeArrowheads="1"/>
        </xdr:cNvSpPr>
      </xdr:nvSpPr>
      <xdr:spPr bwMode="auto">
        <a:xfrm>
          <a:off x="6991350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85725</xdr:colOff>
      <xdr:row>19</xdr:row>
      <xdr:rowOff>133350</xdr:rowOff>
    </xdr:to>
    <xdr:sp macro="" textlink="">
      <xdr:nvSpPr>
        <xdr:cNvPr id="6591614" name="Text Box 15"/>
        <xdr:cNvSpPr txBox="1">
          <a:spLocks noChangeArrowheads="1"/>
        </xdr:cNvSpPr>
      </xdr:nvSpPr>
      <xdr:spPr bwMode="auto">
        <a:xfrm>
          <a:off x="701992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1615" name="Text Box 15"/>
        <xdr:cNvSpPr txBox="1">
          <a:spLocks noChangeArrowheads="1"/>
        </xdr:cNvSpPr>
      </xdr:nvSpPr>
      <xdr:spPr bwMode="auto">
        <a:xfrm>
          <a:off x="6991350" y="4086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1616" name="Text Box 15"/>
        <xdr:cNvSpPr txBox="1">
          <a:spLocks noChangeArrowheads="1"/>
        </xdr:cNvSpPr>
      </xdr:nvSpPr>
      <xdr:spPr bwMode="auto">
        <a:xfrm>
          <a:off x="6991350" y="4086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591617" name="Text Box 15"/>
        <xdr:cNvSpPr txBox="1">
          <a:spLocks noChangeArrowheads="1"/>
        </xdr:cNvSpPr>
      </xdr:nvSpPr>
      <xdr:spPr bwMode="auto">
        <a:xfrm>
          <a:off x="6981825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591618" name="Text Box 15"/>
        <xdr:cNvSpPr txBox="1">
          <a:spLocks noChangeArrowheads="1"/>
        </xdr:cNvSpPr>
      </xdr:nvSpPr>
      <xdr:spPr bwMode="auto">
        <a:xfrm>
          <a:off x="6981825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591619" name="Text Box 15"/>
        <xdr:cNvSpPr txBox="1">
          <a:spLocks noChangeArrowheads="1"/>
        </xdr:cNvSpPr>
      </xdr:nvSpPr>
      <xdr:spPr bwMode="auto">
        <a:xfrm>
          <a:off x="6981825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85725</xdr:colOff>
      <xdr:row>19</xdr:row>
      <xdr:rowOff>133350</xdr:rowOff>
    </xdr:to>
    <xdr:sp macro="" textlink="">
      <xdr:nvSpPr>
        <xdr:cNvPr id="6591620" name="Text Box 15"/>
        <xdr:cNvSpPr txBox="1">
          <a:spLocks noChangeArrowheads="1"/>
        </xdr:cNvSpPr>
      </xdr:nvSpPr>
      <xdr:spPr bwMode="auto">
        <a:xfrm>
          <a:off x="701992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1621" name="Text Box 15"/>
        <xdr:cNvSpPr txBox="1">
          <a:spLocks noChangeArrowheads="1"/>
        </xdr:cNvSpPr>
      </xdr:nvSpPr>
      <xdr:spPr bwMode="auto">
        <a:xfrm>
          <a:off x="6991350" y="4086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1622" name="Text Box 15"/>
        <xdr:cNvSpPr txBox="1">
          <a:spLocks noChangeArrowheads="1"/>
        </xdr:cNvSpPr>
      </xdr:nvSpPr>
      <xdr:spPr bwMode="auto">
        <a:xfrm>
          <a:off x="6991350" y="4086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591623" name="Text Box 15"/>
        <xdr:cNvSpPr txBox="1">
          <a:spLocks noChangeArrowheads="1"/>
        </xdr:cNvSpPr>
      </xdr:nvSpPr>
      <xdr:spPr bwMode="auto">
        <a:xfrm>
          <a:off x="6981825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591624" name="Text Box 15"/>
        <xdr:cNvSpPr txBox="1">
          <a:spLocks noChangeArrowheads="1"/>
        </xdr:cNvSpPr>
      </xdr:nvSpPr>
      <xdr:spPr bwMode="auto">
        <a:xfrm>
          <a:off x="6981825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591625" name="Text Box 15"/>
        <xdr:cNvSpPr txBox="1">
          <a:spLocks noChangeArrowheads="1"/>
        </xdr:cNvSpPr>
      </xdr:nvSpPr>
      <xdr:spPr bwMode="auto">
        <a:xfrm>
          <a:off x="6981825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91626" name="Text Box 15"/>
        <xdr:cNvSpPr txBox="1">
          <a:spLocks noChangeArrowheads="1"/>
        </xdr:cNvSpPr>
      </xdr:nvSpPr>
      <xdr:spPr bwMode="auto">
        <a:xfrm>
          <a:off x="698182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91627" name="Text Box 15"/>
        <xdr:cNvSpPr txBox="1">
          <a:spLocks noChangeArrowheads="1"/>
        </xdr:cNvSpPr>
      </xdr:nvSpPr>
      <xdr:spPr bwMode="auto">
        <a:xfrm>
          <a:off x="698182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91628" name="Text Box 15"/>
        <xdr:cNvSpPr txBox="1">
          <a:spLocks noChangeArrowheads="1"/>
        </xdr:cNvSpPr>
      </xdr:nvSpPr>
      <xdr:spPr bwMode="auto">
        <a:xfrm>
          <a:off x="698182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91629" name="Text Box 15"/>
        <xdr:cNvSpPr txBox="1">
          <a:spLocks noChangeArrowheads="1"/>
        </xdr:cNvSpPr>
      </xdr:nvSpPr>
      <xdr:spPr bwMode="auto">
        <a:xfrm>
          <a:off x="698182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91630" name="Text Box 4"/>
        <xdr:cNvSpPr txBox="1">
          <a:spLocks noChangeArrowheads="1"/>
        </xdr:cNvSpPr>
      </xdr:nvSpPr>
      <xdr:spPr bwMode="auto">
        <a:xfrm>
          <a:off x="6991350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91631" name="Text Box 4"/>
        <xdr:cNvSpPr txBox="1">
          <a:spLocks noChangeArrowheads="1"/>
        </xdr:cNvSpPr>
      </xdr:nvSpPr>
      <xdr:spPr bwMode="auto">
        <a:xfrm>
          <a:off x="6991350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91632" name="Text Box 4"/>
        <xdr:cNvSpPr txBox="1">
          <a:spLocks noChangeArrowheads="1"/>
        </xdr:cNvSpPr>
      </xdr:nvSpPr>
      <xdr:spPr bwMode="auto">
        <a:xfrm>
          <a:off x="6991350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91633" name="Text Box 4"/>
        <xdr:cNvSpPr txBox="1">
          <a:spLocks noChangeArrowheads="1"/>
        </xdr:cNvSpPr>
      </xdr:nvSpPr>
      <xdr:spPr bwMode="auto">
        <a:xfrm>
          <a:off x="6991350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91634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91635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91636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91637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91638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91639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91640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91641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91642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91643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85725</xdr:colOff>
      <xdr:row>19</xdr:row>
      <xdr:rowOff>133350</xdr:rowOff>
    </xdr:to>
    <xdr:sp macro="" textlink="">
      <xdr:nvSpPr>
        <xdr:cNvPr id="6591644" name="Text Box 4"/>
        <xdr:cNvSpPr txBox="1">
          <a:spLocks noChangeArrowheads="1"/>
        </xdr:cNvSpPr>
      </xdr:nvSpPr>
      <xdr:spPr bwMode="auto">
        <a:xfrm>
          <a:off x="6981825" y="4086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1645" name="Text Box 4"/>
        <xdr:cNvSpPr txBox="1">
          <a:spLocks noChangeArrowheads="1"/>
        </xdr:cNvSpPr>
      </xdr:nvSpPr>
      <xdr:spPr bwMode="auto">
        <a:xfrm>
          <a:off x="698182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95250</xdr:colOff>
      <xdr:row>19</xdr:row>
      <xdr:rowOff>133350</xdr:rowOff>
    </xdr:to>
    <xdr:sp macro="" textlink="">
      <xdr:nvSpPr>
        <xdr:cNvPr id="6591646" name="Text Box 4"/>
        <xdr:cNvSpPr txBox="1">
          <a:spLocks noChangeArrowheads="1"/>
        </xdr:cNvSpPr>
      </xdr:nvSpPr>
      <xdr:spPr bwMode="auto">
        <a:xfrm>
          <a:off x="698182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1647" name="Text Box 4"/>
        <xdr:cNvSpPr txBox="1">
          <a:spLocks noChangeArrowheads="1"/>
        </xdr:cNvSpPr>
      </xdr:nvSpPr>
      <xdr:spPr bwMode="auto">
        <a:xfrm>
          <a:off x="698182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6591648" name="Text Box 4"/>
        <xdr:cNvSpPr txBox="1">
          <a:spLocks noChangeArrowheads="1"/>
        </xdr:cNvSpPr>
      </xdr:nvSpPr>
      <xdr:spPr bwMode="auto">
        <a:xfrm>
          <a:off x="6981825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591649" name="Text Box 4"/>
        <xdr:cNvSpPr txBox="1">
          <a:spLocks noChangeArrowheads="1"/>
        </xdr:cNvSpPr>
      </xdr:nvSpPr>
      <xdr:spPr bwMode="auto">
        <a:xfrm>
          <a:off x="6991350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6591650" name="Text Box 4"/>
        <xdr:cNvSpPr txBox="1">
          <a:spLocks noChangeArrowheads="1"/>
        </xdr:cNvSpPr>
      </xdr:nvSpPr>
      <xdr:spPr bwMode="auto">
        <a:xfrm>
          <a:off x="6981825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591651" name="Text Box 4"/>
        <xdr:cNvSpPr txBox="1">
          <a:spLocks noChangeArrowheads="1"/>
        </xdr:cNvSpPr>
      </xdr:nvSpPr>
      <xdr:spPr bwMode="auto">
        <a:xfrm>
          <a:off x="700087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591652" name="Text Box 4"/>
        <xdr:cNvSpPr txBox="1">
          <a:spLocks noChangeArrowheads="1"/>
        </xdr:cNvSpPr>
      </xdr:nvSpPr>
      <xdr:spPr bwMode="auto">
        <a:xfrm>
          <a:off x="6981825" y="4086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6591653" name="Text Box 4"/>
        <xdr:cNvSpPr txBox="1">
          <a:spLocks noChangeArrowheads="1"/>
        </xdr:cNvSpPr>
      </xdr:nvSpPr>
      <xdr:spPr bwMode="auto">
        <a:xfrm>
          <a:off x="6981825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591654" name="Text Box 4"/>
        <xdr:cNvSpPr txBox="1">
          <a:spLocks noChangeArrowheads="1"/>
        </xdr:cNvSpPr>
      </xdr:nvSpPr>
      <xdr:spPr bwMode="auto">
        <a:xfrm>
          <a:off x="6991350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6591655" name="Text Box 4"/>
        <xdr:cNvSpPr txBox="1">
          <a:spLocks noChangeArrowheads="1"/>
        </xdr:cNvSpPr>
      </xdr:nvSpPr>
      <xdr:spPr bwMode="auto">
        <a:xfrm>
          <a:off x="6981825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591656" name="Text Box 4"/>
        <xdr:cNvSpPr txBox="1">
          <a:spLocks noChangeArrowheads="1"/>
        </xdr:cNvSpPr>
      </xdr:nvSpPr>
      <xdr:spPr bwMode="auto">
        <a:xfrm>
          <a:off x="700087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591657" name="Text Box 4"/>
        <xdr:cNvSpPr txBox="1">
          <a:spLocks noChangeArrowheads="1"/>
        </xdr:cNvSpPr>
      </xdr:nvSpPr>
      <xdr:spPr bwMode="auto">
        <a:xfrm>
          <a:off x="6981825" y="4086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1658" name="Text Box 4"/>
        <xdr:cNvSpPr txBox="1">
          <a:spLocks noChangeArrowheads="1"/>
        </xdr:cNvSpPr>
      </xdr:nvSpPr>
      <xdr:spPr bwMode="auto">
        <a:xfrm>
          <a:off x="7000875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1659" name="Text Box 4"/>
        <xdr:cNvSpPr txBox="1">
          <a:spLocks noChangeArrowheads="1"/>
        </xdr:cNvSpPr>
      </xdr:nvSpPr>
      <xdr:spPr bwMode="auto">
        <a:xfrm>
          <a:off x="6972300" y="4086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1660" name="Text Box 4"/>
        <xdr:cNvSpPr txBox="1">
          <a:spLocks noChangeArrowheads="1"/>
        </xdr:cNvSpPr>
      </xdr:nvSpPr>
      <xdr:spPr bwMode="auto">
        <a:xfrm>
          <a:off x="6972300" y="4086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66675</xdr:colOff>
      <xdr:row>19</xdr:row>
      <xdr:rowOff>133350</xdr:rowOff>
    </xdr:to>
    <xdr:sp macro="" textlink="">
      <xdr:nvSpPr>
        <xdr:cNvPr id="6591661" name="Text Box 4"/>
        <xdr:cNvSpPr txBox="1">
          <a:spLocks noChangeArrowheads="1"/>
        </xdr:cNvSpPr>
      </xdr:nvSpPr>
      <xdr:spPr bwMode="auto">
        <a:xfrm>
          <a:off x="6981825" y="4086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591662" name="Text Box 15"/>
        <xdr:cNvSpPr txBox="1">
          <a:spLocks noChangeArrowheads="1"/>
        </xdr:cNvSpPr>
      </xdr:nvSpPr>
      <xdr:spPr bwMode="auto">
        <a:xfrm>
          <a:off x="7000875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591663" name="Text Box 15"/>
        <xdr:cNvSpPr txBox="1">
          <a:spLocks noChangeArrowheads="1"/>
        </xdr:cNvSpPr>
      </xdr:nvSpPr>
      <xdr:spPr bwMode="auto">
        <a:xfrm>
          <a:off x="7019925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133350</xdr:colOff>
      <xdr:row>19</xdr:row>
      <xdr:rowOff>133350</xdr:rowOff>
    </xdr:to>
    <xdr:sp macro="" textlink="">
      <xdr:nvSpPr>
        <xdr:cNvPr id="6591664" name="Text Box 15"/>
        <xdr:cNvSpPr txBox="1">
          <a:spLocks noChangeArrowheads="1"/>
        </xdr:cNvSpPr>
      </xdr:nvSpPr>
      <xdr:spPr bwMode="auto">
        <a:xfrm>
          <a:off x="6991350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133350</xdr:colOff>
      <xdr:row>19</xdr:row>
      <xdr:rowOff>133350</xdr:rowOff>
    </xdr:to>
    <xdr:sp macro="" textlink="">
      <xdr:nvSpPr>
        <xdr:cNvPr id="6591665" name="Text Box 15"/>
        <xdr:cNvSpPr txBox="1">
          <a:spLocks noChangeArrowheads="1"/>
        </xdr:cNvSpPr>
      </xdr:nvSpPr>
      <xdr:spPr bwMode="auto">
        <a:xfrm>
          <a:off x="6991350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152400</xdr:colOff>
      <xdr:row>19</xdr:row>
      <xdr:rowOff>133350</xdr:rowOff>
    </xdr:to>
    <xdr:sp macro="" textlink="">
      <xdr:nvSpPr>
        <xdr:cNvPr id="6591666" name="Text Box 15"/>
        <xdr:cNvSpPr txBox="1">
          <a:spLocks noChangeArrowheads="1"/>
        </xdr:cNvSpPr>
      </xdr:nvSpPr>
      <xdr:spPr bwMode="auto">
        <a:xfrm>
          <a:off x="7019925" y="4086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591667" name="Text Box 15"/>
        <xdr:cNvSpPr txBox="1">
          <a:spLocks noChangeArrowheads="1"/>
        </xdr:cNvSpPr>
      </xdr:nvSpPr>
      <xdr:spPr bwMode="auto">
        <a:xfrm>
          <a:off x="6991350" y="4086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591668" name="Text Box 15"/>
        <xdr:cNvSpPr txBox="1">
          <a:spLocks noChangeArrowheads="1"/>
        </xdr:cNvSpPr>
      </xdr:nvSpPr>
      <xdr:spPr bwMode="auto">
        <a:xfrm>
          <a:off x="6991350" y="4086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591669" name="Text Box 15"/>
        <xdr:cNvSpPr txBox="1">
          <a:spLocks noChangeArrowheads="1"/>
        </xdr:cNvSpPr>
      </xdr:nvSpPr>
      <xdr:spPr bwMode="auto">
        <a:xfrm>
          <a:off x="6981825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591670" name="Text Box 15"/>
        <xdr:cNvSpPr txBox="1">
          <a:spLocks noChangeArrowheads="1"/>
        </xdr:cNvSpPr>
      </xdr:nvSpPr>
      <xdr:spPr bwMode="auto">
        <a:xfrm>
          <a:off x="6981825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591671" name="Text Box 15"/>
        <xdr:cNvSpPr txBox="1">
          <a:spLocks noChangeArrowheads="1"/>
        </xdr:cNvSpPr>
      </xdr:nvSpPr>
      <xdr:spPr bwMode="auto">
        <a:xfrm>
          <a:off x="6981825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152400</xdr:colOff>
      <xdr:row>19</xdr:row>
      <xdr:rowOff>133350</xdr:rowOff>
    </xdr:to>
    <xdr:sp macro="" textlink="">
      <xdr:nvSpPr>
        <xdr:cNvPr id="6591672" name="Text Box 15"/>
        <xdr:cNvSpPr txBox="1">
          <a:spLocks noChangeArrowheads="1"/>
        </xdr:cNvSpPr>
      </xdr:nvSpPr>
      <xdr:spPr bwMode="auto">
        <a:xfrm>
          <a:off x="7019925" y="4086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591673" name="Text Box 15"/>
        <xdr:cNvSpPr txBox="1">
          <a:spLocks noChangeArrowheads="1"/>
        </xdr:cNvSpPr>
      </xdr:nvSpPr>
      <xdr:spPr bwMode="auto">
        <a:xfrm>
          <a:off x="6991350" y="4086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591674" name="Text Box 15"/>
        <xdr:cNvSpPr txBox="1">
          <a:spLocks noChangeArrowheads="1"/>
        </xdr:cNvSpPr>
      </xdr:nvSpPr>
      <xdr:spPr bwMode="auto">
        <a:xfrm>
          <a:off x="6991350" y="4086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591675" name="Text Box 15"/>
        <xdr:cNvSpPr txBox="1">
          <a:spLocks noChangeArrowheads="1"/>
        </xdr:cNvSpPr>
      </xdr:nvSpPr>
      <xdr:spPr bwMode="auto">
        <a:xfrm>
          <a:off x="6981825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591676" name="Text Box 15"/>
        <xdr:cNvSpPr txBox="1">
          <a:spLocks noChangeArrowheads="1"/>
        </xdr:cNvSpPr>
      </xdr:nvSpPr>
      <xdr:spPr bwMode="auto">
        <a:xfrm>
          <a:off x="6981825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591677" name="Text Box 15"/>
        <xdr:cNvSpPr txBox="1">
          <a:spLocks noChangeArrowheads="1"/>
        </xdr:cNvSpPr>
      </xdr:nvSpPr>
      <xdr:spPr bwMode="auto">
        <a:xfrm>
          <a:off x="6981825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1678" name="Text Box 15"/>
        <xdr:cNvSpPr txBox="1">
          <a:spLocks noChangeArrowheads="1"/>
        </xdr:cNvSpPr>
      </xdr:nvSpPr>
      <xdr:spPr bwMode="auto">
        <a:xfrm>
          <a:off x="698182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1679" name="Text Box 15"/>
        <xdr:cNvSpPr txBox="1">
          <a:spLocks noChangeArrowheads="1"/>
        </xdr:cNvSpPr>
      </xdr:nvSpPr>
      <xdr:spPr bwMode="auto">
        <a:xfrm>
          <a:off x="698182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1680" name="Text Box 15"/>
        <xdr:cNvSpPr txBox="1">
          <a:spLocks noChangeArrowheads="1"/>
        </xdr:cNvSpPr>
      </xdr:nvSpPr>
      <xdr:spPr bwMode="auto">
        <a:xfrm>
          <a:off x="698182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1681" name="Text Box 15"/>
        <xdr:cNvSpPr txBox="1">
          <a:spLocks noChangeArrowheads="1"/>
        </xdr:cNvSpPr>
      </xdr:nvSpPr>
      <xdr:spPr bwMode="auto">
        <a:xfrm>
          <a:off x="698182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91682" name="Text Box 4"/>
        <xdr:cNvSpPr txBox="1">
          <a:spLocks noChangeArrowheads="1"/>
        </xdr:cNvSpPr>
      </xdr:nvSpPr>
      <xdr:spPr bwMode="auto">
        <a:xfrm>
          <a:off x="69913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91683" name="Text Box 4"/>
        <xdr:cNvSpPr txBox="1">
          <a:spLocks noChangeArrowheads="1"/>
        </xdr:cNvSpPr>
      </xdr:nvSpPr>
      <xdr:spPr bwMode="auto">
        <a:xfrm>
          <a:off x="69913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91684" name="Text Box 4"/>
        <xdr:cNvSpPr txBox="1">
          <a:spLocks noChangeArrowheads="1"/>
        </xdr:cNvSpPr>
      </xdr:nvSpPr>
      <xdr:spPr bwMode="auto">
        <a:xfrm>
          <a:off x="69913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91685" name="Text Box 4"/>
        <xdr:cNvSpPr txBox="1">
          <a:spLocks noChangeArrowheads="1"/>
        </xdr:cNvSpPr>
      </xdr:nvSpPr>
      <xdr:spPr bwMode="auto">
        <a:xfrm>
          <a:off x="69913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91686" name="Text Box 4"/>
        <xdr:cNvSpPr txBox="1">
          <a:spLocks noChangeArrowheads="1"/>
        </xdr:cNvSpPr>
      </xdr:nvSpPr>
      <xdr:spPr bwMode="auto">
        <a:xfrm>
          <a:off x="69913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6591687" name="Text Box 4"/>
        <xdr:cNvSpPr txBox="1">
          <a:spLocks noChangeArrowheads="1"/>
        </xdr:cNvSpPr>
      </xdr:nvSpPr>
      <xdr:spPr bwMode="auto">
        <a:xfrm>
          <a:off x="700087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6591688" name="Text Box 4"/>
        <xdr:cNvSpPr txBox="1">
          <a:spLocks noChangeArrowheads="1"/>
        </xdr:cNvSpPr>
      </xdr:nvSpPr>
      <xdr:spPr bwMode="auto">
        <a:xfrm>
          <a:off x="6972300" y="38957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6591689" name="Text Box 4"/>
        <xdr:cNvSpPr txBox="1">
          <a:spLocks noChangeArrowheads="1"/>
        </xdr:cNvSpPr>
      </xdr:nvSpPr>
      <xdr:spPr bwMode="auto">
        <a:xfrm>
          <a:off x="6972300" y="38957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104775</xdr:rowOff>
    </xdr:to>
    <xdr:sp macro="" textlink="">
      <xdr:nvSpPr>
        <xdr:cNvPr id="6591690" name="Text Box 4"/>
        <xdr:cNvSpPr txBox="1">
          <a:spLocks noChangeArrowheads="1"/>
        </xdr:cNvSpPr>
      </xdr:nvSpPr>
      <xdr:spPr bwMode="auto">
        <a:xfrm>
          <a:off x="6981825" y="3895725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104775</xdr:rowOff>
    </xdr:to>
    <xdr:sp macro="" textlink="">
      <xdr:nvSpPr>
        <xdr:cNvPr id="6591691" name="Text Box 4"/>
        <xdr:cNvSpPr txBox="1">
          <a:spLocks noChangeArrowheads="1"/>
        </xdr:cNvSpPr>
      </xdr:nvSpPr>
      <xdr:spPr bwMode="auto">
        <a:xfrm>
          <a:off x="6981825" y="3895725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1692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1693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1694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1695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1696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697" name="Text Box 4"/>
        <xdr:cNvSpPr txBox="1">
          <a:spLocks noChangeArrowheads="1"/>
        </xdr:cNvSpPr>
      </xdr:nvSpPr>
      <xdr:spPr bwMode="auto">
        <a:xfrm>
          <a:off x="70008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698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699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700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701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1702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1703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1704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1705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1706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707" name="Text Box 4"/>
        <xdr:cNvSpPr txBox="1">
          <a:spLocks noChangeArrowheads="1"/>
        </xdr:cNvSpPr>
      </xdr:nvSpPr>
      <xdr:spPr bwMode="auto">
        <a:xfrm>
          <a:off x="70008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708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709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710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711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1712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1713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1714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1715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1716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717" name="Text Box 4"/>
        <xdr:cNvSpPr txBox="1">
          <a:spLocks noChangeArrowheads="1"/>
        </xdr:cNvSpPr>
      </xdr:nvSpPr>
      <xdr:spPr bwMode="auto">
        <a:xfrm>
          <a:off x="70008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718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719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720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721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1722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1723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1724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1725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1726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727" name="Text Box 4"/>
        <xdr:cNvSpPr txBox="1">
          <a:spLocks noChangeArrowheads="1"/>
        </xdr:cNvSpPr>
      </xdr:nvSpPr>
      <xdr:spPr bwMode="auto">
        <a:xfrm>
          <a:off x="70008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728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729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730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731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1732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1733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1734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1735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1736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737" name="Text Box 4"/>
        <xdr:cNvSpPr txBox="1">
          <a:spLocks noChangeArrowheads="1"/>
        </xdr:cNvSpPr>
      </xdr:nvSpPr>
      <xdr:spPr bwMode="auto">
        <a:xfrm>
          <a:off x="70008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738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739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740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741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742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743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744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745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746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1747" name="Text Box 4"/>
        <xdr:cNvSpPr txBox="1">
          <a:spLocks noChangeArrowheads="1"/>
        </xdr:cNvSpPr>
      </xdr:nvSpPr>
      <xdr:spPr bwMode="auto">
        <a:xfrm>
          <a:off x="7000875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1748" name="Text Box 4"/>
        <xdr:cNvSpPr txBox="1">
          <a:spLocks noChangeArrowheads="1"/>
        </xdr:cNvSpPr>
      </xdr:nvSpPr>
      <xdr:spPr bwMode="auto">
        <a:xfrm>
          <a:off x="69723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1749" name="Text Box 4"/>
        <xdr:cNvSpPr txBox="1">
          <a:spLocks noChangeArrowheads="1"/>
        </xdr:cNvSpPr>
      </xdr:nvSpPr>
      <xdr:spPr bwMode="auto">
        <a:xfrm>
          <a:off x="69723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1750" name="Text Box 4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1751" name="Text Box 4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1752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1753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1754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1755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1756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757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758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759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760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761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1762" name="Text Box 4"/>
        <xdr:cNvSpPr txBox="1">
          <a:spLocks noChangeArrowheads="1"/>
        </xdr:cNvSpPr>
      </xdr:nvSpPr>
      <xdr:spPr bwMode="auto">
        <a:xfrm>
          <a:off x="7000875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1763" name="Text Box 4"/>
        <xdr:cNvSpPr txBox="1">
          <a:spLocks noChangeArrowheads="1"/>
        </xdr:cNvSpPr>
      </xdr:nvSpPr>
      <xdr:spPr bwMode="auto">
        <a:xfrm>
          <a:off x="69723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1764" name="Text Box 4"/>
        <xdr:cNvSpPr txBox="1">
          <a:spLocks noChangeArrowheads="1"/>
        </xdr:cNvSpPr>
      </xdr:nvSpPr>
      <xdr:spPr bwMode="auto">
        <a:xfrm>
          <a:off x="69723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1765" name="Text Box 4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1766" name="Text Box 4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1767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1768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1769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1770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1771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142875</xdr:colOff>
      <xdr:row>17</xdr:row>
      <xdr:rowOff>0</xdr:rowOff>
    </xdr:to>
    <xdr:sp macro="" textlink="">
      <xdr:nvSpPr>
        <xdr:cNvPr id="6591772" name="Text Box 27"/>
        <xdr:cNvSpPr txBox="1">
          <a:spLocks noChangeArrowheads="1"/>
        </xdr:cNvSpPr>
      </xdr:nvSpPr>
      <xdr:spPr bwMode="auto">
        <a:xfrm>
          <a:off x="3990975" y="35242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142875</xdr:colOff>
      <xdr:row>17</xdr:row>
      <xdr:rowOff>0</xdr:rowOff>
    </xdr:to>
    <xdr:sp macro="" textlink="">
      <xdr:nvSpPr>
        <xdr:cNvPr id="6591773" name="Text Box 35"/>
        <xdr:cNvSpPr txBox="1">
          <a:spLocks noChangeArrowheads="1"/>
        </xdr:cNvSpPr>
      </xdr:nvSpPr>
      <xdr:spPr bwMode="auto">
        <a:xfrm>
          <a:off x="3990975" y="35242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91774" name="Text Box 21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91775" name="Text Box 29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91776" name="Text Box 24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91777" name="Text Box 35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1778" name="Text Box 11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91779" name="Text Box 21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91780" name="Text Box 29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91781" name="Text Box 24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91782" name="Text Box 35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1783" name="Text Box 11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1784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1785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91786" name="Text Box 24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91787" name="Text Box 35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1788" name="Text Box 11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1789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1790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91791" name="Text Box 24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91792" name="Text Box 35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1793" name="Text Box 11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1794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1795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1796" name="Text Box 11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1797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1798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1799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142875</xdr:colOff>
      <xdr:row>19</xdr:row>
      <xdr:rowOff>0</xdr:rowOff>
    </xdr:to>
    <xdr:sp macro="" textlink="">
      <xdr:nvSpPr>
        <xdr:cNvPr id="6591800" name="Text Box 28"/>
        <xdr:cNvSpPr txBox="1">
          <a:spLocks noChangeArrowheads="1"/>
        </xdr:cNvSpPr>
      </xdr:nvSpPr>
      <xdr:spPr bwMode="auto">
        <a:xfrm>
          <a:off x="3990975" y="39052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142875</xdr:colOff>
      <xdr:row>19</xdr:row>
      <xdr:rowOff>0</xdr:rowOff>
    </xdr:to>
    <xdr:sp macro="" textlink="">
      <xdr:nvSpPr>
        <xdr:cNvPr id="6591801" name="Text Box 36"/>
        <xdr:cNvSpPr txBox="1">
          <a:spLocks noChangeArrowheads="1"/>
        </xdr:cNvSpPr>
      </xdr:nvSpPr>
      <xdr:spPr bwMode="auto">
        <a:xfrm>
          <a:off x="3990975" y="39052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1802" name="Text Box 23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1803" name="Text Box 31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1804" name="Text Box 17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1805" name="Text Box 25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1806" name="Text Box 26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1807" name="Text Box 37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152400</xdr:colOff>
      <xdr:row>18</xdr:row>
      <xdr:rowOff>104775</xdr:rowOff>
    </xdr:to>
    <xdr:sp macro="" textlink="">
      <xdr:nvSpPr>
        <xdr:cNvPr id="6591808" name="Text Box 4"/>
        <xdr:cNvSpPr txBox="1">
          <a:spLocks noChangeArrowheads="1"/>
        </xdr:cNvSpPr>
      </xdr:nvSpPr>
      <xdr:spPr bwMode="auto">
        <a:xfrm>
          <a:off x="4438650" y="3895725"/>
          <a:ext cx="3905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152400</xdr:colOff>
      <xdr:row>18</xdr:row>
      <xdr:rowOff>104775</xdr:rowOff>
    </xdr:to>
    <xdr:sp macro="" textlink="">
      <xdr:nvSpPr>
        <xdr:cNvPr id="6591809" name="Text Box 4"/>
        <xdr:cNvSpPr txBox="1">
          <a:spLocks noChangeArrowheads="1"/>
        </xdr:cNvSpPr>
      </xdr:nvSpPr>
      <xdr:spPr bwMode="auto">
        <a:xfrm>
          <a:off x="4410075" y="3895725"/>
          <a:ext cx="4191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152400</xdr:colOff>
      <xdr:row>18</xdr:row>
      <xdr:rowOff>104775</xdr:rowOff>
    </xdr:to>
    <xdr:sp macro="" textlink="">
      <xdr:nvSpPr>
        <xdr:cNvPr id="6591810" name="Text Box 4"/>
        <xdr:cNvSpPr txBox="1">
          <a:spLocks noChangeArrowheads="1"/>
        </xdr:cNvSpPr>
      </xdr:nvSpPr>
      <xdr:spPr bwMode="auto">
        <a:xfrm>
          <a:off x="4410075" y="3895725"/>
          <a:ext cx="4191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142875</xdr:colOff>
      <xdr:row>18</xdr:row>
      <xdr:rowOff>104775</xdr:rowOff>
    </xdr:to>
    <xdr:sp macro="" textlink="">
      <xdr:nvSpPr>
        <xdr:cNvPr id="6591811" name="Text Box 4"/>
        <xdr:cNvSpPr txBox="1">
          <a:spLocks noChangeArrowheads="1"/>
        </xdr:cNvSpPr>
      </xdr:nvSpPr>
      <xdr:spPr bwMode="auto">
        <a:xfrm>
          <a:off x="4419600" y="3895725"/>
          <a:ext cx="4000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142875</xdr:colOff>
      <xdr:row>18</xdr:row>
      <xdr:rowOff>104775</xdr:rowOff>
    </xdr:to>
    <xdr:sp macro="" textlink="">
      <xdr:nvSpPr>
        <xdr:cNvPr id="6591812" name="Text Box 4"/>
        <xdr:cNvSpPr txBox="1">
          <a:spLocks noChangeArrowheads="1"/>
        </xdr:cNvSpPr>
      </xdr:nvSpPr>
      <xdr:spPr bwMode="auto">
        <a:xfrm>
          <a:off x="4419600" y="3895725"/>
          <a:ext cx="4000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1813" name="Text Box 23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1814" name="Text Box 31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1815" name="Text Box 17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1816" name="Text Box 25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1817" name="Text Box 26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1818" name="Text Box 37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123825</xdr:colOff>
      <xdr:row>18</xdr:row>
      <xdr:rowOff>133350</xdr:rowOff>
    </xdr:to>
    <xdr:sp macro="" textlink="">
      <xdr:nvSpPr>
        <xdr:cNvPr id="6591819" name="Text Box 4"/>
        <xdr:cNvSpPr txBox="1">
          <a:spLocks noChangeArrowheads="1"/>
        </xdr:cNvSpPr>
      </xdr:nvSpPr>
      <xdr:spPr bwMode="auto">
        <a:xfrm>
          <a:off x="4438650" y="3895725"/>
          <a:ext cx="3619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123825</xdr:colOff>
      <xdr:row>18</xdr:row>
      <xdr:rowOff>133350</xdr:rowOff>
    </xdr:to>
    <xdr:sp macro="" textlink="">
      <xdr:nvSpPr>
        <xdr:cNvPr id="6591820" name="Text Box 4"/>
        <xdr:cNvSpPr txBox="1">
          <a:spLocks noChangeArrowheads="1"/>
        </xdr:cNvSpPr>
      </xdr:nvSpPr>
      <xdr:spPr bwMode="auto">
        <a:xfrm>
          <a:off x="4410075" y="3895725"/>
          <a:ext cx="390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123825</xdr:colOff>
      <xdr:row>18</xdr:row>
      <xdr:rowOff>133350</xdr:rowOff>
    </xdr:to>
    <xdr:sp macro="" textlink="">
      <xdr:nvSpPr>
        <xdr:cNvPr id="6591821" name="Text Box 4"/>
        <xdr:cNvSpPr txBox="1">
          <a:spLocks noChangeArrowheads="1"/>
        </xdr:cNvSpPr>
      </xdr:nvSpPr>
      <xdr:spPr bwMode="auto">
        <a:xfrm>
          <a:off x="4410075" y="3895725"/>
          <a:ext cx="390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114300</xdr:colOff>
      <xdr:row>18</xdr:row>
      <xdr:rowOff>133350</xdr:rowOff>
    </xdr:to>
    <xdr:sp macro="" textlink="">
      <xdr:nvSpPr>
        <xdr:cNvPr id="6591822" name="Text Box 4"/>
        <xdr:cNvSpPr txBox="1">
          <a:spLocks noChangeArrowheads="1"/>
        </xdr:cNvSpPr>
      </xdr:nvSpPr>
      <xdr:spPr bwMode="auto">
        <a:xfrm>
          <a:off x="4419600" y="3895725"/>
          <a:ext cx="3714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114300</xdr:colOff>
      <xdr:row>18</xdr:row>
      <xdr:rowOff>133350</xdr:rowOff>
    </xdr:to>
    <xdr:sp macro="" textlink="">
      <xdr:nvSpPr>
        <xdr:cNvPr id="6591823" name="Text Box 4"/>
        <xdr:cNvSpPr txBox="1">
          <a:spLocks noChangeArrowheads="1"/>
        </xdr:cNvSpPr>
      </xdr:nvSpPr>
      <xdr:spPr bwMode="auto">
        <a:xfrm>
          <a:off x="4419600" y="3895725"/>
          <a:ext cx="3714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1824" name="Text Box 17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1825" name="Text Box 25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1826" name="Text Box 26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1827" name="Text Box 37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1828" name="Text Box 4"/>
        <xdr:cNvSpPr txBox="1">
          <a:spLocks noChangeArrowheads="1"/>
        </xdr:cNvSpPr>
      </xdr:nvSpPr>
      <xdr:spPr bwMode="auto">
        <a:xfrm>
          <a:off x="4438650" y="38957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1829" name="Text Box 4"/>
        <xdr:cNvSpPr txBox="1">
          <a:spLocks noChangeArrowheads="1"/>
        </xdr:cNvSpPr>
      </xdr:nvSpPr>
      <xdr:spPr bwMode="auto">
        <a:xfrm>
          <a:off x="44100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1830" name="Text Box 4"/>
        <xdr:cNvSpPr txBox="1">
          <a:spLocks noChangeArrowheads="1"/>
        </xdr:cNvSpPr>
      </xdr:nvSpPr>
      <xdr:spPr bwMode="auto">
        <a:xfrm>
          <a:off x="44100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1831" name="Text Box 4"/>
        <xdr:cNvSpPr txBox="1">
          <a:spLocks noChangeArrowheads="1"/>
        </xdr:cNvSpPr>
      </xdr:nvSpPr>
      <xdr:spPr bwMode="auto">
        <a:xfrm>
          <a:off x="44196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1832" name="Text Box 4"/>
        <xdr:cNvSpPr txBox="1">
          <a:spLocks noChangeArrowheads="1"/>
        </xdr:cNvSpPr>
      </xdr:nvSpPr>
      <xdr:spPr bwMode="auto">
        <a:xfrm>
          <a:off x="44196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1833" name="Text Box 26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1834" name="Text Box 37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1835" name="Text Box 4"/>
        <xdr:cNvSpPr txBox="1">
          <a:spLocks noChangeArrowheads="1"/>
        </xdr:cNvSpPr>
      </xdr:nvSpPr>
      <xdr:spPr bwMode="auto">
        <a:xfrm>
          <a:off x="4438650" y="38957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1836" name="Text Box 4"/>
        <xdr:cNvSpPr txBox="1">
          <a:spLocks noChangeArrowheads="1"/>
        </xdr:cNvSpPr>
      </xdr:nvSpPr>
      <xdr:spPr bwMode="auto">
        <a:xfrm>
          <a:off x="44100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1837" name="Text Box 4"/>
        <xdr:cNvSpPr txBox="1">
          <a:spLocks noChangeArrowheads="1"/>
        </xdr:cNvSpPr>
      </xdr:nvSpPr>
      <xdr:spPr bwMode="auto">
        <a:xfrm>
          <a:off x="44100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1838" name="Text Box 4"/>
        <xdr:cNvSpPr txBox="1">
          <a:spLocks noChangeArrowheads="1"/>
        </xdr:cNvSpPr>
      </xdr:nvSpPr>
      <xdr:spPr bwMode="auto">
        <a:xfrm>
          <a:off x="44196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1839" name="Text Box 4"/>
        <xdr:cNvSpPr txBox="1">
          <a:spLocks noChangeArrowheads="1"/>
        </xdr:cNvSpPr>
      </xdr:nvSpPr>
      <xdr:spPr bwMode="auto">
        <a:xfrm>
          <a:off x="44196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1840" name="Text Box 4"/>
        <xdr:cNvSpPr txBox="1">
          <a:spLocks noChangeArrowheads="1"/>
        </xdr:cNvSpPr>
      </xdr:nvSpPr>
      <xdr:spPr bwMode="auto">
        <a:xfrm>
          <a:off x="4438650" y="38957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1841" name="Text Box 4"/>
        <xdr:cNvSpPr txBox="1">
          <a:spLocks noChangeArrowheads="1"/>
        </xdr:cNvSpPr>
      </xdr:nvSpPr>
      <xdr:spPr bwMode="auto">
        <a:xfrm>
          <a:off x="44100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1842" name="Text Box 4"/>
        <xdr:cNvSpPr txBox="1">
          <a:spLocks noChangeArrowheads="1"/>
        </xdr:cNvSpPr>
      </xdr:nvSpPr>
      <xdr:spPr bwMode="auto">
        <a:xfrm>
          <a:off x="44100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1843" name="Text Box 4"/>
        <xdr:cNvSpPr txBox="1">
          <a:spLocks noChangeArrowheads="1"/>
        </xdr:cNvSpPr>
      </xdr:nvSpPr>
      <xdr:spPr bwMode="auto">
        <a:xfrm>
          <a:off x="44196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1844" name="Text Box 4"/>
        <xdr:cNvSpPr txBox="1">
          <a:spLocks noChangeArrowheads="1"/>
        </xdr:cNvSpPr>
      </xdr:nvSpPr>
      <xdr:spPr bwMode="auto">
        <a:xfrm>
          <a:off x="44196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91845" name="Text Box 4"/>
        <xdr:cNvSpPr txBox="1">
          <a:spLocks noChangeArrowheads="1"/>
        </xdr:cNvSpPr>
      </xdr:nvSpPr>
      <xdr:spPr bwMode="auto">
        <a:xfrm>
          <a:off x="4438650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91846" name="Text Box 4"/>
        <xdr:cNvSpPr txBox="1">
          <a:spLocks noChangeArrowheads="1"/>
        </xdr:cNvSpPr>
      </xdr:nvSpPr>
      <xdr:spPr bwMode="auto">
        <a:xfrm>
          <a:off x="441007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91847" name="Text Box 4"/>
        <xdr:cNvSpPr txBox="1">
          <a:spLocks noChangeArrowheads="1"/>
        </xdr:cNvSpPr>
      </xdr:nvSpPr>
      <xdr:spPr bwMode="auto">
        <a:xfrm>
          <a:off x="441007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91848" name="Text Box 4"/>
        <xdr:cNvSpPr txBox="1">
          <a:spLocks noChangeArrowheads="1"/>
        </xdr:cNvSpPr>
      </xdr:nvSpPr>
      <xdr:spPr bwMode="auto">
        <a:xfrm>
          <a:off x="4419600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91849" name="Text Box 4"/>
        <xdr:cNvSpPr txBox="1">
          <a:spLocks noChangeArrowheads="1"/>
        </xdr:cNvSpPr>
      </xdr:nvSpPr>
      <xdr:spPr bwMode="auto">
        <a:xfrm>
          <a:off x="4419600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591850" name="Text Box 4"/>
        <xdr:cNvSpPr txBox="1">
          <a:spLocks noChangeArrowheads="1"/>
        </xdr:cNvSpPr>
      </xdr:nvSpPr>
      <xdr:spPr bwMode="auto">
        <a:xfrm>
          <a:off x="44291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591851" name="Text Box 4"/>
        <xdr:cNvSpPr txBox="1">
          <a:spLocks noChangeArrowheads="1"/>
        </xdr:cNvSpPr>
      </xdr:nvSpPr>
      <xdr:spPr bwMode="auto">
        <a:xfrm>
          <a:off x="44291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591852" name="Text Box 4"/>
        <xdr:cNvSpPr txBox="1">
          <a:spLocks noChangeArrowheads="1"/>
        </xdr:cNvSpPr>
      </xdr:nvSpPr>
      <xdr:spPr bwMode="auto">
        <a:xfrm>
          <a:off x="44291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591853" name="Text Box 4"/>
        <xdr:cNvSpPr txBox="1">
          <a:spLocks noChangeArrowheads="1"/>
        </xdr:cNvSpPr>
      </xdr:nvSpPr>
      <xdr:spPr bwMode="auto">
        <a:xfrm>
          <a:off x="44291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591854" name="Text Box 4"/>
        <xdr:cNvSpPr txBox="1">
          <a:spLocks noChangeArrowheads="1"/>
        </xdr:cNvSpPr>
      </xdr:nvSpPr>
      <xdr:spPr bwMode="auto">
        <a:xfrm>
          <a:off x="44291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91855" name="Text Box 4"/>
        <xdr:cNvSpPr txBox="1">
          <a:spLocks noChangeArrowheads="1"/>
        </xdr:cNvSpPr>
      </xdr:nvSpPr>
      <xdr:spPr bwMode="auto">
        <a:xfrm>
          <a:off x="44291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91856" name="Text Box 4"/>
        <xdr:cNvSpPr txBox="1">
          <a:spLocks noChangeArrowheads="1"/>
        </xdr:cNvSpPr>
      </xdr:nvSpPr>
      <xdr:spPr bwMode="auto">
        <a:xfrm>
          <a:off x="44291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91857" name="Text Box 4"/>
        <xdr:cNvSpPr txBox="1">
          <a:spLocks noChangeArrowheads="1"/>
        </xdr:cNvSpPr>
      </xdr:nvSpPr>
      <xdr:spPr bwMode="auto">
        <a:xfrm>
          <a:off x="44291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91858" name="Text Box 4"/>
        <xdr:cNvSpPr txBox="1">
          <a:spLocks noChangeArrowheads="1"/>
        </xdr:cNvSpPr>
      </xdr:nvSpPr>
      <xdr:spPr bwMode="auto">
        <a:xfrm>
          <a:off x="44291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91859" name="Text Box 4"/>
        <xdr:cNvSpPr txBox="1">
          <a:spLocks noChangeArrowheads="1"/>
        </xdr:cNvSpPr>
      </xdr:nvSpPr>
      <xdr:spPr bwMode="auto">
        <a:xfrm>
          <a:off x="44291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546247</xdr:colOff>
      <xdr:row>12</xdr:row>
      <xdr:rowOff>100542</xdr:rowOff>
    </xdr:to>
    <xdr:sp macro="" textlink="">
      <xdr:nvSpPr>
        <xdr:cNvPr id="2372" name="Text Box 3"/>
        <xdr:cNvSpPr txBox="1">
          <a:spLocks noChangeArrowheads="1"/>
        </xdr:cNvSpPr>
      </xdr:nvSpPr>
      <xdr:spPr bwMode="auto">
        <a:xfrm>
          <a:off x="7265670" y="2743200"/>
          <a:ext cx="719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2373" name="Text Box 3"/>
        <xdr:cNvSpPr txBox="1">
          <a:spLocks noChangeArrowheads="1"/>
        </xdr:cNvSpPr>
      </xdr:nvSpPr>
      <xdr:spPr bwMode="auto">
        <a:xfrm>
          <a:off x="7265670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2374" name="Text Box 3"/>
        <xdr:cNvSpPr txBox="1">
          <a:spLocks noChangeArrowheads="1"/>
        </xdr:cNvSpPr>
      </xdr:nvSpPr>
      <xdr:spPr bwMode="auto">
        <a:xfrm>
          <a:off x="7265670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2375" name="Text Box 3"/>
        <xdr:cNvSpPr txBox="1">
          <a:spLocks noChangeArrowheads="1"/>
        </xdr:cNvSpPr>
      </xdr:nvSpPr>
      <xdr:spPr bwMode="auto">
        <a:xfrm>
          <a:off x="7265670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2376" name="Text Box 3"/>
        <xdr:cNvSpPr txBox="1">
          <a:spLocks noChangeArrowheads="1"/>
        </xdr:cNvSpPr>
      </xdr:nvSpPr>
      <xdr:spPr bwMode="auto">
        <a:xfrm>
          <a:off x="7265670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2377" name="Text Box 3"/>
        <xdr:cNvSpPr txBox="1">
          <a:spLocks noChangeArrowheads="1"/>
        </xdr:cNvSpPr>
      </xdr:nvSpPr>
      <xdr:spPr bwMode="auto">
        <a:xfrm>
          <a:off x="7265670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9</xdr:col>
      <xdr:colOff>3322</xdr:colOff>
      <xdr:row>12</xdr:row>
      <xdr:rowOff>100542</xdr:rowOff>
    </xdr:to>
    <xdr:sp macro="" textlink="">
      <xdr:nvSpPr>
        <xdr:cNvPr id="2378" name="Text Box 3"/>
        <xdr:cNvSpPr txBox="1">
          <a:spLocks noChangeArrowheads="1"/>
        </xdr:cNvSpPr>
      </xdr:nvSpPr>
      <xdr:spPr bwMode="auto">
        <a:xfrm>
          <a:off x="7265670" y="2743200"/>
          <a:ext cx="1100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2379" name="Text Box 3"/>
        <xdr:cNvSpPr txBox="1">
          <a:spLocks noChangeArrowheads="1"/>
        </xdr:cNvSpPr>
      </xdr:nvSpPr>
      <xdr:spPr bwMode="auto">
        <a:xfrm>
          <a:off x="72656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2380" name="Text Box 3"/>
        <xdr:cNvSpPr txBox="1">
          <a:spLocks noChangeArrowheads="1"/>
        </xdr:cNvSpPr>
      </xdr:nvSpPr>
      <xdr:spPr bwMode="auto">
        <a:xfrm>
          <a:off x="72656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2381" name="Text Box 3"/>
        <xdr:cNvSpPr txBox="1">
          <a:spLocks noChangeArrowheads="1"/>
        </xdr:cNvSpPr>
      </xdr:nvSpPr>
      <xdr:spPr bwMode="auto">
        <a:xfrm>
          <a:off x="72656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2382" name="Text Box 3"/>
        <xdr:cNvSpPr txBox="1">
          <a:spLocks noChangeArrowheads="1"/>
        </xdr:cNvSpPr>
      </xdr:nvSpPr>
      <xdr:spPr bwMode="auto">
        <a:xfrm>
          <a:off x="72656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2383" name="Text Box 3"/>
        <xdr:cNvSpPr txBox="1">
          <a:spLocks noChangeArrowheads="1"/>
        </xdr:cNvSpPr>
      </xdr:nvSpPr>
      <xdr:spPr bwMode="auto">
        <a:xfrm>
          <a:off x="72656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91872" name="Text Box 4"/>
        <xdr:cNvSpPr txBox="1">
          <a:spLocks noChangeArrowheads="1"/>
        </xdr:cNvSpPr>
      </xdr:nvSpPr>
      <xdr:spPr bwMode="auto">
        <a:xfrm>
          <a:off x="69913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91873" name="Text Box 4"/>
        <xdr:cNvSpPr txBox="1">
          <a:spLocks noChangeArrowheads="1"/>
        </xdr:cNvSpPr>
      </xdr:nvSpPr>
      <xdr:spPr bwMode="auto">
        <a:xfrm>
          <a:off x="69913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1874" name="Text Box 4"/>
        <xdr:cNvSpPr txBox="1">
          <a:spLocks noChangeArrowheads="1"/>
        </xdr:cNvSpPr>
      </xdr:nvSpPr>
      <xdr:spPr bwMode="auto">
        <a:xfrm>
          <a:off x="6991350" y="38957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1875" name="Text Box 4"/>
        <xdr:cNvSpPr txBox="1">
          <a:spLocks noChangeArrowheads="1"/>
        </xdr:cNvSpPr>
      </xdr:nvSpPr>
      <xdr:spPr bwMode="auto">
        <a:xfrm>
          <a:off x="6991350" y="38957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91876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91877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91878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91879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91880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91881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91882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91883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91884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91885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1886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1887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1888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1889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1890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1891" name="Text Box 4"/>
        <xdr:cNvSpPr txBox="1">
          <a:spLocks noChangeArrowheads="1"/>
        </xdr:cNvSpPr>
      </xdr:nvSpPr>
      <xdr:spPr bwMode="auto">
        <a:xfrm>
          <a:off x="6991350" y="38957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1892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1893" name="Text Box 4"/>
        <xdr:cNvSpPr txBox="1">
          <a:spLocks noChangeArrowheads="1"/>
        </xdr:cNvSpPr>
      </xdr:nvSpPr>
      <xdr:spPr bwMode="auto">
        <a:xfrm>
          <a:off x="7000875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1894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1895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1896" name="Text Box 4"/>
        <xdr:cNvSpPr txBox="1">
          <a:spLocks noChangeArrowheads="1"/>
        </xdr:cNvSpPr>
      </xdr:nvSpPr>
      <xdr:spPr bwMode="auto">
        <a:xfrm>
          <a:off x="6991350" y="38957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1897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1898" name="Text Box 4"/>
        <xdr:cNvSpPr txBox="1">
          <a:spLocks noChangeArrowheads="1"/>
        </xdr:cNvSpPr>
      </xdr:nvSpPr>
      <xdr:spPr bwMode="auto">
        <a:xfrm>
          <a:off x="7000875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1899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1900" name="Text Box 4"/>
        <xdr:cNvSpPr txBox="1">
          <a:spLocks noChangeArrowheads="1"/>
        </xdr:cNvSpPr>
      </xdr:nvSpPr>
      <xdr:spPr bwMode="auto">
        <a:xfrm>
          <a:off x="7000875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1901" name="Text Box 4"/>
        <xdr:cNvSpPr txBox="1">
          <a:spLocks noChangeArrowheads="1"/>
        </xdr:cNvSpPr>
      </xdr:nvSpPr>
      <xdr:spPr bwMode="auto">
        <a:xfrm>
          <a:off x="6972300" y="3895725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1902" name="Text Box 4"/>
        <xdr:cNvSpPr txBox="1">
          <a:spLocks noChangeArrowheads="1"/>
        </xdr:cNvSpPr>
      </xdr:nvSpPr>
      <xdr:spPr bwMode="auto">
        <a:xfrm>
          <a:off x="6972300" y="3895725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1903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1904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1905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906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907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1908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1909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1910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1911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1912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1913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1914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1915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1916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1917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918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919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133350</xdr:rowOff>
    </xdr:to>
    <xdr:sp macro="" textlink="">
      <xdr:nvSpPr>
        <xdr:cNvPr id="6591920" name="Text Box 4"/>
        <xdr:cNvSpPr txBox="1">
          <a:spLocks noChangeArrowheads="1"/>
        </xdr:cNvSpPr>
      </xdr:nvSpPr>
      <xdr:spPr bwMode="auto">
        <a:xfrm>
          <a:off x="698182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921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91922" name="Text Box 4"/>
        <xdr:cNvSpPr txBox="1">
          <a:spLocks noChangeArrowheads="1"/>
        </xdr:cNvSpPr>
      </xdr:nvSpPr>
      <xdr:spPr bwMode="auto">
        <a:xfrm>
          <a:off x="698182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1923" name="Text Box 4"/>
        <xdr:cNvSpPr txBox="1">
          <a:spLocks noChangeArrowheads="1"/>
        </xdr:cNvSpPr>
      </xdr:nvSpPr>
      <xdr:spPr bwMode="auto">
        <a:xfrm>
          <a:off x="6991350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91924" name="Text Box 4"/>
        <xdr:cNvSpPr txBox="1">
          <a:spLocks noChangeArrowheads="1"/>
        </xdr:cNvSpPr>
      </xdr:nvSpPr>
      <xdr:spPr bwMode="auto">
        <a:xfrm>
          <a:off x="698182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1925" name="Text Box 4"/>
        <xdr:cNvSpPr txBox="1">
          <a:spLocks noChangeArrowheads="1"/>
        </xdr:cNvSpPr>
      </xdr:nvSpPr>
      <xdr:spPr bwMode="auto">
        <a:xfrm>
          <a:off x="70008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1926" name="Text Box 4"/>
        <xdr:cNvSpPr txBox="1">
          <a:spLocks noChangeArrowheads="1"/>
        </xdr:cNvSpPr>
      </xdr:nvSpPr>
      <xdr:spPr bwMode="auto">
        <a:xfrm>
          <a:off x="69818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91927" name="Text Box 4"/>
        <xdr:cNvSpPr txBox="1">
          <a:spLocks noChangeArrowheads="1"/>
        </xdr:cNvSpPr>
      </xdr:nvSpPr>
      <xdr:spPr bwMode="auto">
        <a:xfrm>
          <a:off x="698182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1928" name="Text Box 4"/>
        <xdr:cNvSpPr txBox="1">
          <a:spLocks noChangeArrowheads="1"/>
        </xdr:cNvSpPr>
      </xdr:nvSpPr>
      <xdr:spPr bwMode="auto">
        <a:xfrm>
          <a:off x="6991350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91929" name="Text Box 4"/>
        <xdr:cNvSpPr txBox="1">
          <a:spLocks noChangeArrowheads="1"/>
        </xdr:cNvSpPr>
      </xdr:nvSpPr>
      <xdr:spPr bwMode="auto">
        <a:xfrm>
          <a:off x="698182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1930" name="Text Box 4"/>
        <xdr:cNvSpPr txBox="1">
          <a:spLocks noChangeArrowheads="1"/>
        </xdr:cNvSpPr>
      </xdr:nvSpPr>
      <xdr:spPr bwMode="auto">
        <a:xfrm>
          <a:off x="70008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1931" name="Text Box 4"/>
        <xdr:cNvSpPr txBox="1">
          <a:spLocks noChangeArrowheads="1"/>
        </xdr:cNvSpPr>
      </xdr:nvSpPr>
      <xdr:spPr bwMode="auto">
        <a:xfrm>
          <a:off x="69818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932" name="Text Box 4"/>
        <xdr:cNvSpPr txBox="1">
          <a:spLocks noChangeArrowheads="1"/>
        </xdr:cNvSpPr>
      </xdr:nvSpPr>
      <xdr:spPr bwMode="auto">
        <a:xfrm>
          <a:off x="70008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933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934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935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1936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1937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938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939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1940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1941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1942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1943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1944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1945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1946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1947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1948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1949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950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951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133350</xdr:rowOff>
    </xdr:to>
    <xdr:sp macro="" textlink="">
      <xdr:nvSpPr>
        <xdr:cNvPr id="6591952" name="Text Box 4"/>
        <xdr:cNvSpPr txBox="1">
          <a:spLocks noChangeArrowheads="1"/>
        </xdr:cNvSpPr>
      </xdr:nvSpPr>
      <xdr:spPr bwMode="auto">
        <a:xfrm>
          <a:off x="698182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953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91954" name="Text Box 4"/>
        <xdr:cNvSpPr txBox="1">
          <a:spLocks noChangeArrowheads="1"/>
        </xdr:cNvSpPr>
      </xdr:nvSpPr>
      <xdr:spPr bwMode="auto">
        <a:xfrm>
          <a:off x="698182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1955" name="Text Box 4"/>
        <xdr:cNvSpPr txBox="1">
          <a:spLocks noChangeArrowheads="1"/>
        </xdr:cNvSpPr>
      </xdr:nvSpPr>
      <xdr:spPr bwMode="auto">
        <a:xfrm>
          <a:off x="6991350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91956" name="Text Box 4"/>
        <xdr:cNvSpPr txBox="1">
          <a:spLocks noChangeArrowheads="1"/>
        </xdr:cNvSpPr>
      </xdr:nvSpPr>
      <xdr:spPr bwMode="auto">
        <a:xfrm>
          <a:off x="698182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1957" name="Text Box 4"/>
        <xdr:cNvSpPr txBox="1">
          <a:spLocks noChangeArrowheads="1"/>
        </xdr:cNvSpPr>
      </xdr:nvSpPr>
      <xdr:spPr bwMode="auto">
        <a:xfrm>
          <a:off x="70008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1958" name="Text Box 4"/>
        <xdr:cNvSpPr txBox="1">
          <a:spLocks noChangeArrowheads="1"/>
        </xdr:cNvSpPr>
      </xdr:nvSpPr>
      <xdr:spPr bwMode="auto">
        <a:xfrm>
          <a:off x="69818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91959" name="Text Box 4"/>
        <xdr:cNvSpPr txBox="1">
          <a:spLocks noChangeArrowheads="1"/>
        </xdr:cNvSpPr>
      </xdr:nvSpPr>
      <xdr:spPr bwMode="auto">
        <a:xfrm>
          <a:off x="698182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1960" name="Text Box 4"/>
        <xdr:cNvSpPr txBox="1">
          <a:spLocks noChangeArrowheads="1"/>
        </xdr:cNvSpPr>
      </xdr:nvSpPr>
      <xdr:spPr bwMode="auto">
        <a:xfrm>
          <a:off x="6991350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91961" name="Text Box 4"/>
        <xdr:cNvSpPr txBox="1">
          <a:spLocks noChangeArrowheads="1"/>
        </xdr:cNvSpPr>
      </xdr:nvSpPr>
      <xdr:spPr bwMode="auto">
        <a:xfrm>
          <a:off x="698182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1962" name="Text Box 4"/>
        <xdr:cNvSpPr txBox="1">
          <a:spLocks noChangeArrowheads="1"/>
        </xdr:cNvSpPr>
      </xdr:nvSpPr>
      <xdr:spPr bwMode="auto">
        <a:xfrm>
          <a:off x="70008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1963" name="Text Box 4"/>
        <xdr:cNvSpPr txBox="1">
          <a:spLocks noChangeArrowheads="1"/>
        </xdr:cNvSpPr>
      </xdr:nvSpPr>
      <xdr:spPr bwMode="auto">
        <a:xfrm>
          <a:off x="69818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964" name="Text Box 4"/>
        <xdr:cNvSpPr txBox="1">
          <a:spLocks noChangeArrowheads="1"/>
        </xdr:cNvSpPr>
      </xdr:nvSpPr>
      <xdr:spPr bwMode="auto">
        <a:xfrm>
          <a:off x="70008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965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966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1967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66675</xdr:colOff>
      <xdr:row>17</xdr:row>
      <xdr:rowOff>133350</xdr:rowOff>
    </xdr:to>
    <xdr:sp macro="" textlink="">
      <xdr:nvSpPr>
        <xdr:cNvPr id="6591968" name="Text Box 4"/>
        <xdr:cNvSpPr txBox="1">
          <a:spLocks noChangeArrowheads="1"/>
        </xdr:cNvSpPr>
      </xdr:nvSpPr>
      <xdr:spPr bwMode="auto">
        <a:xfrm>
          <a:off x="6991350" y="3705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66675</xdr:colOff>
      <xdr:row>17</xdr:row>
      <xdr:rowOff>133350</xdr:rowOff>
    </xdr:to>
    <xdr:sp macro="" textlink="">
      <xdr:nvSpPr>
        <xdr:cNvPr id="6591969" name="Text Box 4"/>
        <xdr:cNvSpPr txBox="1">
          <a:spLocks noChangeArrowheads="1"/>
        </xdr:cNvSpPr>
      </xdr:nvSpPr>
      <xdr:spPr bwMode="auto">
        <a:xfrm>
          <a:off x="6991350" y="3705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66675</xdr:colOff>
      <xdr:row>18</xdr:row>
      <xdr:rowOff>133350</xdr:rowOff>
    </xdr:to>
    <xdr:sp macro="" textlink="">
      <xdr:nvSpPr>
        <xdr:cNvPr id="6591970" name="Text Box 4"/>
        <xdr:cNvSpPr txBox="1">
          <a:spLocks noChangeArrowheads="1"/>
        </xdr:cNvSpPr>
      </xdr:nvSpPr>
      <xdr:spPr bwMode="auto">
        <a:xfrm>
          <a:off x="6991350" y="38957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66675</xdr:colOff>
      <xdr:row>18</xdr:row>
      <xdr:rowOff>133350</xdr:rowOff>
    </xdr:to>
    <xdr:sp macro="" textlink="">
      <xdr:nvSpPr>
        <xdr:cNvPr id="6591971" name="Text Box 4"/>
        <xdr:cNvSpPr txBox="1">
          <a:spLocks noChangeArrowheads="1"/>
        </xdr:cNvSpPr>
      </xdr:nvSpPr>
      <xdr:spPr bwMode="auto">
        <a:xfrm>
          <a:off x="6991350" y="38957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91972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91973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91974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91975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91976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91977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91978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91979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91980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91981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104775</xdr:colOff>
      <xdr:row>18</xdr:row>
      <xdr:rowOff>133350</xdr:rowOff>
    </xdr:to>
    <xdr:sp macro="" textlink="">
      <xdr:nvSpPr>
        <xdr:cNvPr id="6591982" name="Text Box 4"/>
        <xdr:cNvSpPr txBox="1">
          <a:spLocks noChangeArrowheads="1"/>
        </xdr:cNvSpPr>
      </xdr:nvSpPr>
      <xdr:spPr bwMode="auto">
        <a:xfrm>
          <a:off x="698182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91983" name="Text Box 4"/>
        <xdr:cNvSpPr txBox="1">
          <a:spLocks noChangeArrowheads="1"/>
        </xdr:cNvSpPr>
      </xdr:nvSpPr>
      <xdr:spPr bwMode="auto">
        <a:xfrm>
          <a:off x="698182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6591984" name="Text Box 4"/>
        <xdr:cNvSpPr txBox="1">
          <a:spLocks noChangeArrowheads="1"/>
        </xdr:cNvSpPr>
      </xdr:nvSpPr>
      <xdr:spPr bwMode="auto">
        <a:xfrm>
          <a:off x="69818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91985" name="Text Box 4"/>
        <xdr:cNvSpPr txBox="1">
          <a:spLocks noChangeArrowheads="1"/>
        </xdr:cNvSpPr>
      </xdr:nvSpPr>
      <xdr:spPr bwMode="auto">
        <a:xfrm>
          <a:off x="698182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91986" name="Text Box 4"/>
        <xdr:cNvSpPr txBox="1">
          <a:spLocks noChangeArrowheads="1"/>
        </xdr:cNvSpPr>
      </xdr:nvSpPr>
      <xdr:spPr bwMode="auto">
        <a:xfrm>
          <a:off x="698182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1987" name="Text Box 4"/>
        <xdr:cNvSpPr txBox="1">
          <a:spLocks noChangeArrowheads="1"/>
        </xdr:cNvSpPr>
      </xdr:nvSpPr>
      <xdr:spPr bwMode="auto">
        <a:xfrm>
          <a:off x="6991350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91988" name="Text Box 4"/>
        <xdr:cNvSpPr txBox="1">
          <a:spLocks noChangeArrowheads="1"/>
        </xdr:cNvSpPr>
      </xdr:nvSpPr>
      <xdr:spPr bwMode="auto">
        <a:xfrm>
          <a:off x="698182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1989" name="Text Box 4"/>
        <xdr:cNvSpPr txBox="1">
          <a:spLocks noChangeArrowheads="1"/>
        </xdr:cNvSpPr>
      </xdr:nvSpPr>
      <xdr:spPr bwMode="auto">
        <a:xfrm>
          <a:off x="700087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1990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91991" name="Text Box 4"/>
        <xdr:cNvSpPr txBox="1">
          <a:spLocks noChangeArrowheads="1"/>
        </xdr:cNvSpPr>
      </xdr:nvSpPr>
      <xdr:spPr bwMode="auto">
        <a:xfrm>
          <a:off x="698182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1992" name="Text Box 4"/>
        <xdr:cNvSpPr txBox="1">
          <a:spLocks noChangeArrowheads="1"/>
        </xdr:cNvSpPr>
      </xdr:nvSpPr>
      <xdr:spPr bwMode="auto">
        <a:xfrm>
          <a:off x="6991350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91993" name="Text Box 4"/>
        <xdr:cNvSpPr txBox="1">
          <a:spLocks noChangeArrowheads="1"/>
        </xdr:cNvSpPr>
      </xdr:nvSpPr>
      <xdr:spPr bwMode="auto">
        <a:xfrm>
          <a:off x="698182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1994" name="Text Box 4"/>
        <xdr:cNvSpPr txBox="1">
          <a:spLocks noChangeArrowheads="1"/>
        </xdr:cNvSpPr>
      </xdr:nvSpPr>
      <xdr:spPr bwMode="auto">
        <a:xfrm>
          <a:off x="700087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1995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91996" name="Text Box 4"/>
        <xdr:cNvSpPr txBox="1">
          <a:spLocks noChangeArrowheads="1"/>
        </xdr:cNvSpPr>
      </xdr:nvSpPr>
      <xdr:spPr bwMode="auto">
        <a:xfrm>
          <a:off x="7000875" y="38957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91997" name="Text Box 4"/>
        <xdr:cNvSpPr txBox="1">
          <a:spLocks noChangeArrowheads="1"/>
        </xdr:cNvSpPr>
      </xdr:nvSpPr>
      <xdr:spPr bwMode="auto">
        <a:xfrm>
          <a:off x="6972300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91998" name="Text Box 4"/>
        <xdr:cNvSpPr txBox="1">
          <a:spLocks noChangeArrowheads="1"/>
        </xdr:cNvSpPr>
      </xdr:nvSpPr>
      <xdr:spPr bwMode="auto">
        <a:xfrm>
          <a:off x="6972300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85725</xdr:colOff>
      <xdr:row>18</xdr:row>
      <xdr:rowOff>133350</xdr:rowOff>
    </xdr:to>
    <xdr:sp macro="" textlink="">
      <xdr:nvSpPr>
        <xdr:cNvPr id="6591999" name="Text Box 4"/>
        <xdr:cNvSpPr txBox="1">
          <a:spLocks noChangeArrowheads="1"/>
        </xdr:cNvSpPr>
      </xdr:nvSpPr>
      <xdr:spPr bwMode="auto">
        <a:xfrm>
          <a:off x="6981825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6592000" name="Text Box 4"/>
        <xdr:cNvSpPr txBox="1">
          <a:spLocks noChangeArrowheads="1"/>
        </xdr:cNvSpPr>
      </xdr:nvSpPr>
      <xdr:spPr bwMode="auto">
        <a:xfrm>
          <a:off x="6991350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6592001" name="Text Box 4"/>
        <xdr:cNvSpPr txBox="1">
          <a:spLocks noChangeArrowheads="1"/>
        </xdr:cNvSpPr>
      </xdr:nvSpPr>
      <xdr:spPr bwMode="auto">
        <a:xfrm>
          <a:off x="6991350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92002" name="Text Box 4"/>
        <xdr:cNvSpPr txBox="1">
          <a:spLocks noChangeArrowheads="1"/>
        </xdr:cNvSpPr>
      </xdr:nvSpPr>
      <xdr:spPr bwMode="auto">
        <a:xfrm>
          <a:off x="6991350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92003" name="Text Box 4"/>
        <xdr:cNvSpPr txBox="1">
          <a:spLocks noChangeArrowheads="1"/>
        </xdr:cNvSpPr>
      </xdr:nvSpPr>
      <xdr:spPr bwMode="auto">
        <a:xfrm>
          <a:off x="6991350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92004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92005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92006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92007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92008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92009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92010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92011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92012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92013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2014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92015" name="Text Box 4"/>
        <xdr:cNvSpPr txBox="1">
          <a:spLocks noChangeArrowheads="1"/>
        </xdr:cNvSpPr>
      </xdr:nvSpPr>
      <xdr:spPr bwMode="auto">
        <a:xfrm>
          <a:off x="698182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142875</xdr:colOff>
      <xdr:row>18</xdr:row>
      <xdr:rowOff>133350</xdr:rowOff>
    </xdr:to>
    <xdr:sp macro="" textlink="">
      <xdr:nvSpPr>
        <xdr:cNvPr id="6592016" name="Text Box 4"/>
        <xdr:cNvSpPr txBox="1">
          <a:spLocks noChangeArrowheads="1"/>
        </xdr:cNvSpPr>
      </xdr:nvSpPr>
      <xdr:spPr bwMode="auto">
        <a:xfrm>
          <a:off x="6981825" y="3895725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92017" name="Text Box 4"/>
        <xdr:cNvSpPr txBox="1">
          <a:spLocks noChangeArrowheads="1"/>
        </xdr:cNvSpPr>
      </xdr:nvSpPr>
      <xdr:spPr bwMode="auto">
        <a:xfrm>
          <a:off x="698182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6592018" name="Text Box 4"/>
        <xdr:cNvSpPr txBox="1">
          <a:spLocks noChangeArrowheads="1"/>
        </xdr:cNvSpPr>
      </xdr:nvSpPr>
      <xdr:spPr bwMode="auto">
        <a:xfrm>
          <a:off x="6981825" y="389572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6592019" name="Text Box 4"/>
        <xdr:cNvSpPr txBox="1">
          <a:spLocks noChangeArrowheads="1"/>
        </xdr:cNvSpPr>
      </xdr:nvSpPr>
      <xdr:spPr bwMode="auto">
        <a:xfrm>
          <a:off x="6991350" y="389572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6592020" name="Text Box 4"/>
        <xdr:cNvSpPr txBox="1">
          <a:spLocks noChangeArrowheads="1"/>
        </xdr:cNvSpPr>
      </xdr:nvSpPr>
      <xdr:spPr bwMode="auto">
        <a:xfrm>
          <a:off x="6981825" y="389572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6592021" name="Text Box 4"/>
        <xdr:cNvSpPr txBox="1">
          <a:spLocks noChangeArrowheads="1"/>
        </xdr:cNvSpPr>
      </xdr:nvSpPr>
      <xdr:spPr bwMode="auto">
        <a:xfrm>
          <a:off x="7000875" y="3895725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6592022" name="Text Box 4"/>
        <xdr:cNvSpPr txBox="1">
          <a:spLocks noChangeArrowheads="1"/>
        </xdr:cNvSpPr>
      </xdr:nvSpPr>
      <xdr:spPr bwMode="auto">
        <a:xfrm>
          <a:off x="6981825" y="38957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6592023" name="Text Box 4"/>
        <xdr:cNvSpPr txBox="1">
          <a:spLocks noChangeArrowheads="1"/>
        </xdr:cNvSpPr>
      </xdr:nvSpPr>
      <xdr:spPr bwMode="auto">
        <a:xfrm>
          <a:off x="6981825" y="389572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6592024" name="Text Box 4"/>
        <xdr:cNvSpPr txBox="1">
          <a:spLocks noChangeArrowheads="1"/>
        </xdr:cNvSpPr>
      </xdr:nvSpPr>
      <xdr:spPr bwMode="auto">
        <a:xfrm>
          <a:off x="6991350" y="389572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6592025" name="Text Box 4"/>
        <xdr:cNvSpPr txBox="1">
          <a:spLocks noChangeArrowheads="1"/>
        </xdr:cNvSpPr>
      </xdr:nvSpPr>
      <xdr:spPr bwMode="auto">
        <a:xfrm>
          <a:off x="6981825" y="389572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6592026" name="Text Box 4"/>
        <xdr:cNvSpPr txBox="1">
          <a:spLocks noChangeArrowheads="1"/>
        </xdr:cNvSpPr>
      </xdr:nvSpPr>
      <xdr:spPr bwMode="auto">
        <a:xfrm>
          <a:off x="7000875" y="3895725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6592027" name="Text Box 4"/>
        <xdr:cNvSpPr txBox="1">
          <a:spLocks noChangeArrowheads="1"/>
        </xdr:cNvSpPr>
      </xdr:nvSpPr>
      <xdr:spPr bwMode="auto">
        <a:xfrm>
          <a:off x="6981825" y="38957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92028" name="Text Box 4"/>
        <xdr:cNvSpPr txBox="1">
          <a:spLocks noChangeArrowheads="1"/>
        </xdr:cNvSpPr>
      </xdr:nvSpPr>
      <xdr:spPr bwMode="auto">
        <a:xfrm>
          <a:off x="70008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92029" name="Text Box 4"/>
        <xdr:cNvSpPr txBox="1">
          <a:spLocks noChangeArrowheads="1"/>
        </xdr:cNvSpPr>
      </xdr:nvSpPr>
      <xdr:spPr bwMode="auto">
        <a:xfrm>
          <a:off x="6972300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92030" name="Text Box 4"/>
        <xdr:cNvSpPr txBox="1">
          <a:spLocks noChangeArrowheads="1"/>
        </xdr:cNvSpPr>
      </xdr:nvSpPr>
      <xdr:spPr bwMode="auto">
        <a:xfrm>
          <a:off x="6972300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6592031" name="Text Box 4"/>
        <xdr:cNvSpPr txBox="1">
          <a:spLocks noChangeArrowheads="1"/>
        </xdr:cNvSpPr>
      </xdr:nvSpPr>
      <xdr:spPr bwMode="auto">
        <a:xfrm>
          <a:off x="69818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533400</xdr:colOff>
      <xdr:row>17</xdr:row>
      <xdr:rowOff>133350</xdr:rowOff>
    </xdr:to>
    <xdr:sp macro="" textlink="">
      <xdr:nvSpPr>
        <xdr:cNvPr id="6592032" name="Text Box 4"/>
        <xdr:cNvSpPr txBox="1">
          <a:spLocks noChangeArrowheads="1"/>
        </xdr:cNvSpPr>
      </xdr:nvSpPr>
      <xdr:spPr bwMode="auto">
        <a:xfrm>
          <a:off x="6991350" y="3705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533400</xdr:colOff>
      <xdr:row>17</xdr:row>
      <xdr:rowOff>133350</xdr:rowOff>
    </xdr:to>
    <xdr:sp macro="" textlink="">
      <xdr:nvSpPr>
        <xdr:cNvPr id="6592033" name="Text Box 4"/>
        <xdr:cNvSpPr txBox="1">
          <a:spLocks noChangeArrowheads="1"/>
        </xdr:cNvSpPr>
      </xdr:nvSpPr>
      <xdr:spPr bwMode="auto">
        <a:xfrm>
          <a:off x="6991350" y="3705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6592034" name="Text Box 4"/>
        <xdr:cNvSpPr txBox="1">
          <a:spLocks noChangeArrowheads="1"/>
        </xdr:cNvSpPr>
      </xdr:nvSpPr>
      <xdr:spPr bwMode="auto">
        <a:xfrm>
          <a:off x="6991350" y="3895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6592035" name="Text Box 4"/>
        <xdr:cNvSpPr txBox="1">
          <a:spLocks noChangeArrowheads="1"/>
        </xdr:cNvSpPr>
      </xdr:nvSpPr>
      <xdr:spPr bwMode="auto">
        <a:xfrm>
          <a:off x="6991350" y="3895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92036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92037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92038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92039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92040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92041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92042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92043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92044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92045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571500</xdr:colOff>
      <xdr:row>18</xdr:row>
      <xdr:rowOff>133350</xdr:rowOff>
    </xdr:to>
    <xdr:sp macro="" textlink="">
      <xdr:nvSpPr>
        <xdr:cNvPr id="6592046" name="Text Box 4"/>
        <xdr:cNvSpPr txBox="1">
          <a:spLocks noChangeArrowheads="1"/>
        </xdr:cNvSpPr>
      </xdr:nvSpPr>
      <xdr:spPr bwMode="auto">
        <a:xfrm>
          <a:off x="6981825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92047" name="Text Box 4"/>
        <xdr:cNvSpPr txBox="1">
          <a:spLocks noChangeArrowheads="1"/>
        </xdr:cNvSpPr>
      </xdr:nvSpPr>
      <xdr:spPr bwMode="auto">
        <a:xfrm>
          <a:off x="69818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2048" name="Text Box 4"/>
        <xdr:cNvSpPr txBox="1">
          <a:spLocks noChangeArrowheads="1"/>
        </xdr:cNvSpPr>
      </xdr:nvSpPr>
      <xdr:spPr bwMode="auto">
        <a:xfrm>
          <a:off x="69818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92049" name="Text Box 4"/>
        <xdr:cNvSpPr txBox="1">
          <a:spLocks noChangeArrowheads="1"/>
        </xdr:cNvSpPr>
      </xdr:nvSpPr>
      <xdr:spPr bwMode="auto">
        <a:xfrm>
          <a:off x="69818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6592050" name="Text Box 4"/>
        <xdr:cNvSpPr txBox="1">
          <a:spLocks noChangeArrowheads="1"/>
        </xdr:cNvSpPr>
      </xdr:nvSpPr>
      <xdr:spPr bwMode="auto">
        <a:xfrm>
          <a:off x="6981825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92051" name="Text Box 4"/>
        <xdr:cNvSpPr txBox="1">
          <a:spLocks noChangeArrowheads="1"/>
        </xdr:cNvSpPr>
      </xdr:nvSpPr>
      <xdr:spPr bwMode="auto">
        <a:xfrm>
          <a:off x="6991350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6592052" name="Text Box 4"/>
        <xdr:cNvSpPr txBox="1">
          <a:spLocks noChangeArrowheads="1"/>
        </xdr:cNvSpPr>
      </xdr:nvSpPr>
      <xdr:spPr bwMode="auto">
        <a:xfrm>
          <a:off x="6981825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92053" name="Text Box 4"/>
        <xdr:cNvSpPr txBox="1">
          <a:spLocks noChangeArrowheads="1"/>
        </xdr:cNvSpPr>
      </xdr:nvSpPr>
      <xdr:spPr bwMode="auto">
        <a:xfrm>
          <a:off x="700087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92054" name="Text Box 4"/>
        <xdr:cNvSpPr txBox="1">
          <a:spLocks noChangeArrowheads="1"/>
        </xdr:cNvSpPr>
      </xdr:nvSpPr>
      <xdr:spPr bwMode="auto">
        <a:xfrm>
          <a:off x="6981825" y="38957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6592055" name="Text Box 4"/>
        <xdr:cNvSpPr txBox="1">
          <a:spLocks noChangeArrowheads="1"/>
        </xdr:cNvSpPr>
      </xdr:nvSpPr>
      <xdr:spPr bwMode="auto">
        <a:xfrm>
          <a:off x="6981825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92056" name="Text Box 4"/>
        <xdr:cNvSpPr txBox="1">
          <a:spLocks noChangeArrowheads="1"/>
        </xdr:cNvSpPr>
      </xdr:nvSpPr>
      <xdr:spPr bwMode="auto">
        <a:xfrm>
          <a:off x="6991350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6592057" name="Text Box 4"/>
        <xdr:cNvSpPr txBox="1">
          <a:spLocks noChangeArrowheads="1"/>
        </xdr:cNvSpPr>
      </xdr:nvSpPr>
      <xdr:spPr bwMode="auto">
        <a:xfrm>
          <a:off x="6981825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92058" name="Text Box 4"/>
        <xdr:cNvSpPr txBox="1">
          <a:spLocks noChangeArrowheads="1"/>
        </xdr:cNvSpPr>
      </xdr:nvSpPr>
      <xdr:spPr bwMode="auto">
        <a:xfrm>
          <a:off x="700087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92059" name="Text Box 4"/>
        <xdr:cNvSpPr txBox="1">
          <a:spLocks noChangeArrowheads="1"/>
        </xdr:cNvSpPr>
      </xdr:nvSpPr>
      <xdr:spPr bwMode="auto">
        <a:xfrm>
          <a:off x="6981825" y="38957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92060" name="Text Box 4"/>
        <xdr:cNvSpPr txBox="1">
          <a:spLocks noChangeArrowheads="1"/>
        </xdr:cNvSpPr>
      </xdr:nvSpPr>
      <xdr:spPr bwMode="auto">
        <a:xfrm>
          <a:off x="7000875" y="3895725"/>
          <a:ext cx="66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92061" name="Text Box 4"/>
        <xdr:cNvSpPr txBox="1">
          <a:spLocks noChangeArrowheads="1"/>
        </xdr:cNvSpPr>
      </xdr:nvSpPr>
      <xdr:spPr bwMode="auto">
        <a:xfrm>
          <a:off x="69723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92062" name="Text Box 4"/>
        <xdr:cNvSpPr txBox="1">
          <a:spLocks noChangeArrowheads="1"/>
        </xdr:cNvSpPr>
      </xdr:nvSpPr>
      <xdr:spPr bwMode="auto">
        <a:xfrm>
          <a:off x="69723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552450</xdr:colOff>
      <xdr:row>18</xdr:row>
      <xdr:rowOff>133350</xdr:rowOff>
    </xdr:to>
    <xdr:sp macro="" textlink="">
      <xdr:nvSpPr>
        <xdr:cNvPr id="6592063" name="Text Box 4"/>
        <xdr:cNvSpPr txBox="1">
          <a:spLocks noChangeArrowheads="1"/>
        </xdr:cNvSpPr>
      </xdr:nvSpPr>
      <xdr:spPr bwMode="auto">
        <a:xfrm>
          <a:off x="6981825" y="3895725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6592064" name="Text Box 4"/>
        <xdr:cNvSpPr txBox="1">
          <a:spLocks noChangeArrowheads="1"/>
        </xdr:cNvSpPr>
      </xdr:nvSpPr>
      <xdr:spPr bwMode="auto">
        <a:xfrm>
          <a:off x="6991350" y="3895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6592065" name="Text Box 4"/>
        <xdr:cNvSpPr txBox="1">
          <a:spLocks noChangeArrowheads="1"/>
        </xdr:cNvSpPr>
      </xdr:nvSpPr>
      <xdr:spPr bwMode="auto">
        <a:xfrm>
          <a:off x="6991350" y="3895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533400</xdr:colOff>
      <xdr:row>19</xdr:row>
      <xdr:rowOff>133350</xdr:rowOff>
    </xdr:to>
    <xdr:sp macro="" textlink="">
      <xdr:nvSpPr>
        <xdr:cNvPr id="6592066" name="Text Box 4"/>
        <xdr:cNvSpPr txBox="1">
          <a:spLocks noChangeArrowheads="1"/>
        </xdr:cNvSpPr>
      </xdr:nvSpPr>
      <xdr:spPr bwMode="auto">
        <a:xfrm>
          <a:off x="6991350" y="4086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533400</xdr:colOff>
      <xdr:row>19</xdr:row>
      <xdr:rowOff>133350</xdr:rowOff>
    </xdr:to>
    <xdr:sp macro="" textlink="">
      <xdr:nvSpPr>
        <xdr:cNvPr id="6592067" name="Text Box 4"/>
        <xdr:cNvSpPr txBox="1">
          <a:spLocks noChangeArrowheads="1"/>
        </xdr:cNvSpPr>
      </xdr:nvSpPr>
      <xdr:spPr bwMode="auto">
        <a:xfrm>
          <a:off x="6991350" y="4086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2068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2069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2070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2071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2072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2073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2074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2075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2076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2077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571500</xdr:colOff>
      <xdr:row>19</xdr:row>
      <xdr:rowOff>133350</xdr:rowOff>
    </xdr:to>
    <xdr:sp macro="" textlink="">
      <xdr:nvSpPr>
        <xdr:cNvPr id="6592078" name="Text Box 4"/>
        <xdr:cNvSpPr txBox="1">
          <a:spLocks noChangeArrowheads="1"/>
        </xdr:cNvSpPr>
      </xdr:nvSpPr>
      <xdr:spPr bwMode="auto">
        <a:xfrm>
          <a:off x="6981825" y="4086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92079" name="Text Box 4"/>
        <xdr:cNvSpPr txBox="1">
          <a:spLocks noChangeArrowheads="1"/>
        </xdr:cNvSpPr>
      </xdr:nvSpPr>
      <xdr:spPr bwMode="auto">
        <a:xfrm>
          <a:off x="698182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28575</xdr:colOff>
      <xdr:row>19</xdr:row>
      <xdr:rowOff>133350</xdr:rowOff>
    </xdr:to>
    <xdr:sp macro="" textlink="">
      <xdr:nvSpPr>
        <xdr:cNvPr id="6592080" name="Text Box 4"/>
        <xdr:cNvSpPr txBox="1">
          <a:spLocks noChangeArrowheads="1"/>
        </xdr:cNvSpPr>
      </xdr:nvSpPr>
      <xdr:spPr bwMode="auto">
        <a:xfrm>
          <a:off x="698182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92081" name="Text Box 4"/>
        <xdr:cNvSpPr txBox="1">
          <a:spLocks noChangeArrowheads="1"/>
        </xdr:cNvSpPr>
      </xdr:nvSpPr>
      <xdr:spPr bwMode="auto">
        <a:xfrm>
          <a:off x="698182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6592082" name="Text Box 4"/>
        <xdr:cNvSpPr txBox="1">
          <a:spLocks noChangeArrowheads="1"/>
        </xdr:cNvSpPr>
      </xdr:nvSpPr>
      <xdr:spPr bwMode="auto">
        <a:xfrm>
          <a:off x="6981825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92083" name="Text Box 4"/>
        <xdr:cNvSpPr txBox="1">
          <a:spLocks noChangeArrowheads="1"/>
        </xdr:cNvSpPr>
      </xdr:nvSpPr>
      <xdr:spPr bwMode="auto">
        <a:xfrm>
          <a:off x="6991350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6592084" name="Text Box 4"/>
        <xdr:cNvSpPr txBox="1">
          <a:spLocks noChangeArrowheads="1"/>
        </xdr:cNvSpPr>
      </xdr:nvSpPr>
      <xdr:spPr bwMode="auto">
        <a:xfrm>
          <a:off x="6981825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92085" name="Text Box 4"/>
        <xdr:cNvSpPr txBox="1">
          <a:spLocks noChangeArrowheads="1"/>
        </xdr:cNvSpPr>
      </xdr:nvSpPr>
      <xdr:spPr bwMode="auto">
        <a:xfrm>
          <a:off x="700087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92086" name="Text Box 4"/>
        <xdr:cNvSpPr txBox="1">
          <a:spLocks noChangeArrowheads="1"/>
        </xdr:cNvSpPr>
      </xdr:nvSpPr>
      <xdr:spPr bwMode="auto">
        <a:xfrm>
          <a:off x="698182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6592087" name="Text Box 4"/>
        <xdr:cNvSpPr txBox="1">
          <a:spLocks noChangeArrowheads="1"/>
        </xdr:cNvSpPr>
      </xdr:nvSpPr>
      <xdr:spPr bwMode="auto">
        <a:xfrm>
          <a:off x="6981825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92088" name="Text Box 4"/>
        <xdr:cNvSpPr txBox="1">
          <a:spLocks noChangeArrowheads="1"/>
        </xdr:cNvSpPr>
      </xdr:nvSpPr>
      <xdr:spPr bwMode="auto">
        <a:xfrm>
          <a:off x="6991350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6592089" name="Text Box 4"/>
        <xdr:cNvSpPr txBox="1">
          <a:spLocks noChangeArrowheads="1"/>
        </xdr:cNvSpPr>
      </xdr:nvSpPr>
      <xdr:spPr bwMode="auto">
        <a:xfrm>
          <a:off x="6981825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92090" name="Text Box 4"/>
        <xdr:cNvSpPr txBox="1">
          <a:spLocks noChangeArrowheads="1"/>
        </xdr:cNvSpPr>
      </xdr:nvSpPr>
      <xdr:spPr bwMode="auto">
        <a:xfrm>
          <a:off x="700087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92091" name="Text Box 4"/>
        <xdr:cNvSpPr txBox="1">
          <a:spLocks noChangeArrowheads="1"/>
        </xdr:cNvSpPr>
      </xdr:nvSpPr>
      <xdr:spPr bwMode="auto">
        <a:xfrm>
          <a:off x="698182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92092" name="Text Box 4"/>
        <xdr:cNvSpPr txBox="1">
          <a:spLocks noChangeArrowheads="1"/>
        </xdr:cNvSpPr>
      </xdr:nvSpPr>
      <xdr:spPr bwMode="auto">
        <a:xfrm>
          <a:off x="7000875" y="4086225"/>
          <a:ext cx="66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92093" name="Text Box 4"/>
        <xdr:cNvSpPr txBox="1">
          <a:spLocks noChangeArrowheads="1"/>
        </xdr:cNvSpPr>
      </xdr:nvSpPr>
      <xdr:spPr bwMode="auto">
        <a:xfrm>
          <a:off x="6972300" y="4086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92094" name="Text Box 4"/>
        <xdr:cNvSpPr txBox="1">
          <a:spLocks noChangeArrowheads="1"/>
        </xdr:cNvSpPr>
      </xdr:nvSpPr>
      <xdr:spPr bwMode="auto">
        <a:xfrm>
          <a:off x="6972300" y="4086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552450</xdr:colOff>
      <xdr:row>19</xdr:row>
      <xdr:rowOff>133350</xdr:rowOff>
    </xdr:to>
    <xdr:sp macro="" textlink="">
      <xdr:nvSpPr>
        <xdr:cNvPr id="6592095" name="Text Box 4"/>
        <xdr:cNvSpPr txBox="1">
          <a:spLocks noChangeArrowheads="1"/>
        </xdr:cNvSpPr>
      </xdr:nvSpPr>
      <xdr:spPr bwMode="auto">
        <a:xfrm>
          <a:off x="6981825" y="4086225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2096" name="Text Box 15"/>
        <xdr:cNvSpPr txBox="1">
          <a:spLocks noChangeArrowheads="1"/>
        </xdr:cNvSpPr>
      </xdr:nvSpPr>
      <xdr:spPr bwMode="auto">
        <a:xfrm>
          <a:off x="7000875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2097" name="Text Box 15"/>
        <xdr:cNvSpPr txBox="1">
          <a:spLocks noChangeArrowheads="1"/>
        </xdr:cNvSpPr>
      </xdr:nvSpPr>
      <xdr:spPr bwMode="auto">
        <a:xfrm>
          <a:off x="7019925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66675</xdr:colOff>
      <xdr:row>19</xdr:row>
      <xdr:rowOff>133350</xdr:rowOff>
    </xdr:to>
    <xdr:sp macro="" textlink="">
      <xdr:nvSpPr>
        <xdr:cNvPr id="6592098" name="Text Box 15"/>
        <xdr:cNvSpPr txBox="1">
          <a:spLocks noChangeArrowheads="1"/>
        </xdr:cNvSpPr>
      </xdr:nvSpPr>
      <xdr:spPr bwMode="auto">
        <a:xfrm>
          <a:off x="6991350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66675</xdr:colOff>
      <xdr:row>19</xdr:row>
      <xdr:rowOff>133350</xdr:rowOff>
    </xdr:to>
    <xdr:sp macro="" textlink="">
      <xdr:nvSpPr>
        <xdr:cNvPr id="6592099" name="Text Box 15"/>
        <xdr:cNvSpPr txBox="1">
          <a:spLocks noChangeArrowheads="1"/>
        </xdr:cNvSpPr>
      </xdr:nvSpPr>
      <xdr:spPr bwMode="auto">
        <a:xfrm>
          <a:off x="6991350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85725</xdr:colOff>
      <xdr:row>19</xdr:row>
      <xdr:rowOff>133350</xdr:rowOff>
    </xdr:to>
    <xdr:sp macro="" textlink="">
      <xdr:nvSpPr>
        <xdr:cNvPr id="6592100" name="Text Box 15"/>
        <xdr:cNvSpPr txBox="1">
          <a:spLocks noChangeArrowheads="1"/>
        </xdr:cNvSpPr>
      </xdr:nvSpPr>
      <xdr:spPr bwMode="auto">
        <a:xfrm>
          <a:off x="701992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2101" name="Text Box 15"/>
        <xdr:cNvSpPr txBox="1">
          <a:spLocks noChangeArrowheads="1"/>
        </xdr:cNvSpPr>
      </xdr:nvSpPr>
      <xdr:spPr bwMode="auto">
        <a:xfrm>
          <a:off x="6991350" y="4086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2102" name="Text Box 15"/>
        <xdr:cNvSpPr txBox="1">
          <a:spLocks noChangeArrowheads="1"/>
        </xdr:cNvSpPr>
      </xdr:nvSpPr>
      <xdr:spPr bwMode="auto">
        <a:xfrm>
          <a:off x="6991350" y="4086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592103" name="Text Box 15"/>
        <xdr:cNvSpPr txBox="1">
          <a:spLocks noChangeArrowheads="1"/>
        </xdr:cNvSpPr>
      </xdr:nvSpPr>
      <xdr:spPr bwMode="auto">
        <a:xfrm>
          <a:off x="6981825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592104" name="Text Box 15"/>
        <xdr:cNvSpPr txBox="1">
          <a:spLocks noChangeArrowheads="1"/>
        </xdr:cNvSpPr>
      </xdr:nvSpPr>
      <xdr:spPr bwMode="auto">
        <a:xfrm>
          <a:off x="6981825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592105" name="Text Box 15"/>
        <xdr:cNvSpPr txBox="1">
          <a:spLocks noChangeArrowheads="1"/>
        </xdr:cNvSpPr>
      </xdr:nvSpPr>
      <xdr:spPr bwMode="auto">
        <a:xfrm>
          <a:off x="6981825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85725</xdr:colOff>
      <xdr:row>19</xdr:row>
      <xdr:rowOff>133350</xdr:rowOff>
    </xdr:to>
    <xdr:sp macro="" textlink="">
      <xdr:nvSpPr>
        <xdr:cNvPr id="6592106" name="Text Box 15"/>
        <xdr:cNvSpPr txBox="1">
          <a:spLocks noChangeArrowheads="1"/>
        </xdr:cNvSpPr>
      </xdr:nvSpPr>
      <xdr:spPr bwMode="auto">
        <a:xfrm>
          <a:off x="701992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2107" name="Text Box 15"/>
        <xdr:cNvSpPr txBox="1">
          <a:spLocks noChangeArrowheads="1"/>
        </xdr:cNvSpPr>
      </xdr:nvSpPr>
      <xdr:spPr bwMode="auto">
        <a:xfrm>
          <a:off x="6991350" y="4086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2108" name="Text Box 15"/>
        <xdr:cNvSpPr txBox="1">
          <a:spLocks noChangeArrowheads="1"/>
        </xdr:cNvSpPr>
      </xdr:nvSpPr>
      <xdr:spPr bwMode="auto">
        <a:xfrm>
          <a:off x="6991350" y="4086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592109" name="Text Box 15"/>
        <xdr:cNvSpPr txBox="1">
          <a:spLocks noChangeArrowheads="1"/>
        </xdr:cNvSpPr>
      </xdr:nvSpPr>
      <xdr:spPr bwMode="auto">
        <a:xfrm>
          <a:off x="6981825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592110" name="Text Box 15"/>
        <xdr:cNvSpPr txBox="1">
          <a:spLocks noChangeArrowheads="1"/>
        </xdr:cNvSpPr>
      </xdr:nvSpPr>
      <xdr:spPr bwMode="auto">
        <a:xfrm>
          <a:off x="6981825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592111" name="Text Box 15"/>
        <xdr:cNvSpPr txBox="1">
          <a:spLocks noChangeArrowheads="1"/>
        </xdr:cNvSpPr>
      </xdr:nvSpPr>
      <xdr:spPr bwMode="auto">
        <a:xfrm>
          <a:off x="6981825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92112" name="Text Box 15"/>
        <xdr:cNvSpPr txBox="1">
          <a:spLocks noChangeArrowheads="1"/>
        </xdr:cNvSpPr>
      </xdr:nvSpPr>
      <xdr:spPr bwMode="auto">
        <a:xfrm>
          <a:off x="698182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92113" name="Text Box 15"/>
        <xdr:cNvSpPr txBox="1">
          <a:spLocks noChangeArrowheads="1"/>
        </xdr:cNvSpPr>
      </xdr:nvSpPr>
      <xdr:spPr bwMode="auto">
        <a:xfrm>
          <a:off x="698182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92114" name="Text Box 15"/>
        <xdr:cNvSpPr txBox="1">
          <a:spLocks noChangeArrowheads="1"/>
        </xdr:cNvSpPr>
      </xdr:nvSpPr>
      <xdr:spPr bwMode="auto">
        <a:xfrm>
          <a:off x="698182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92115" name="Text Box 15"/>
        <xdr:cNvSpPr txBox="1">
          <a:spLocks noChangeArrowheads="1"/>
        </xdr:cNvSpPr>
      </xdr:nvSpPr>
      <xdr:spPr bwMode="auto">
        <a:xfrm>
          <a:off x="698182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92116" name="Text Box 4"/>
        <xdr:cNvSpPr txBox="1">
          <a:spLocks noChangeArrowheads="1"/>
        </xdr:cNvSpPr>
      </xdr:nvSpPr>
      <xdr:spPr bwMode="auto">
        <a:xfrm>
          <a:off x="6991350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92117" name="Text Box 4"/>
        <xdr:cNvSpPr txBox="1">
          <a:spLocks noChangeArrowheads="1"/>
        </xdr:cNvSpPr>
      </xdr:nvSpPr>
      <xdr:spPr bwMode="auto">
        <a:xfrm>
          <a:off x="6991350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92118" name="Text Box 4"/>
        <xdr:cNvSpPr txBox="1">
          <a:spLocks noChangeArrowheads="1"/>
        </xdr:cNvSpPr>
      </xdr:nvSpPr>
      <xdr:spPr bwMode="auto">
        <a:xfrm>
          <a:off x="6991350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92119" name="Text Box 4"/>
        <xdr:cNvSpPr txBox="1">
          <a:spLocks noChangeArrowheads="1"/>
        </xdr:cNvSpPr>
      </xdr:nvSpPr>
      <xdr:spPr bwMode="auto">
        <a:xfrm>
          <a:off x="6991350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92120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92121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92122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92123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92124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92125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92126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92127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92128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92129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85725</xdr:colOff>
      <xdr:row>19</xdr:row>
      <xdr:rowOff>133350</xdr:rowOff>
    </xdr:to>
    <xdr:sp macro="" textlink="">
      <xdr:nvSpPr>
        <xdr:cNvPr id="6592130" name="Text Box 4"/>
        <xdr:cNvSpPr txBox="1">
          <a:spLocks noChangeArrowheads="1"/>
        </xdr:cNvSpPr>
      </xdr:nvSpPr>
      <xdr:spPr bwMode="auto">
        <a:xfrm>
          <a:off x="6981825" y="4086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2131" name="Text Box 4"/>
        <xdr:cNvSpPr txBox="1">
          <a:spLocks noChangeArrowheads="1"/>
        </xdr:cNvSpPr>
      </xdr:nvSpPr>
      <xdr:spPr bwMode="auto">
        <a:xfrm>
          <a:off x="698182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95250</xdr:colOff>
      <xdr:row>19</xdr:row>
      <xdr:rowOff>133350</xdr:rowOff>
    </xdr:to>
    <xdr:sp macro="" textlink="">
      <xdr:nvSpPr>
        <xdr:cNvPr id="6592132" name="Text Box 4"/>
        <xdr:cNvSpPr txBox="1">
          <a:spLocks noChangeArrowheads="1"/>
        </xdr:cNvSpPr>
      </xdr:nvSpPr>
      <xdr:spPr bwMode="auto">
        <a:xfrm>
          <a:off x="698182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2133" name="Text Box 4"/>
        <xdr:cNvSpPr txBox="1">
          <a:spLocks noChangeArrowheads="1"/>
        </xdr:cNvSpPr>
      </xdr:nvSpPr>
      <xdr:spPr bwMode="auto">
        <a:xfrm>
          <a:off x="698182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6592134" name="Text Box 4"/>
        <xdr:cNvSpPr txBox="1">
          <a:spLocks noChangeArrowheads="1"/>
        </xdr:cNvSpPr>
      </xdr:nvSpPr>
      <xdr:spPr bwMode="auto">
        <a:xfrm>
          <a:off x="6981825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592135" name="Text Box 4"/>
        <xdr:cNvSpPr txBox="1">
          <a:spLocks noChangeArrowheads="1"/>
        </xdr:cNvSpPr>
      </xdr:nvSpPr>
      <xdr:spPr bwMode="auto">
        <a:xfrm>
          <a:off x="6991350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6592136" name="Text Box 4"/>
        <xdr:cNvSpPr txBox="1">
          <a:spLocks noChangeArrowheads="1"/>
        </xdr:cNvSpPr>
      </xdr:nvSpPr>
      <xdr:spPr bwMode="auto">
        <a:xfrm>
          <a:off x="6981825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592137" name="Text Box 4"/>
        <xdr:cNvSpPr txBox="1">
          <a:spLocks noChangeArrowheads="1"/>
        </xdr:cNvSpPr>
      </xdr:nvSpPr>
      <xdr:spPr bwMode="auto">
        <a:xfrm>
          <a:off x="700087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592138" name="Text Box 4"/>
        <xdr:cNvSpPr txBox="1">
          <a:spLocks noChangeArrowheads="1"/>
        </xdr:cNvSpPr>
      </xdr:nvSpPr>
      <xdr:spPr bwMode="auto">
        <a:xfrm>
          <a:off x="6981825" y="4086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6592139" name="Text Box 4"/>
        <xdr:cNvSpPr txBox="1">
          <a:spLocks noChangeArrowheads="1"/>
        </xdr:cNvSpPr>
      </xdr:nvSpPr>
      <xdr:spPr bwMode="auto">
        <a:xfrm>
          <a:off x="6981825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592140" name="Text Box 4"/>
        <xdr:cNvSpPr txBox="1">
          <a:spLocks noChangeArrowheads="1"/>
        </xdr:cNvSpPr>
      </xdr:nvSpPr>
      <xdr:spPr bwMode="auto">
        <a:xfrm>
          <a:off x="6991350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6592141" name="Text Box 4"/>
        <xdr:cNvSpPr txBox="1">
          <a:spLocks noChangeArrowheads="1"/>
        </xdr:cNvSpPr>
      </xdr:nvSpPr>
      <xdr:spPr bwMode="auto">
        <a:xfrm>
          <a:off x="6981825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592142" name="Text Box 4"/>
        <xdr:cNvSpPr txBox="1">
          <a:spLocks noChangeArrowheads="1"/>
        </xdr:cNvSpPr>
      </xdr:nvSpPr>
      <xdr:spPr bwMode="auto">
        <a:xfrm>
          <a:off x="700087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592143" name="Text Box 4"/>
        <xdr:cNvSpPr txBox="1">
          <a:spLocks noChangeArrowheads="1"/>
        </xdr:cNvSpPr>
      </xdr:nvSpPr>
      <xdr:spPr bwMode="auto">
        <a:xfrm>
          <a:off x="6981825" y="4086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2144" name="Text Box 4"/>
        <xdr:cNvSpPr txBox="1">
          <a:spLocks noChangeArrowheads="1"/>
        </xdr:cNvSpPr>
      </xdr:nvSpPr>
      <xdr:spPr bwMode="auto">
        <a:xfrm>
          <a:off x="7000875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2145" name="Text Box 4"/>
        <xdr:cNvSpPr txBox="1">
          <a:spLocks noChangeArrowheads="1"/>
        </xdr:cNvSpPr>
      </xdr:nvSpPr>
      <xdr:spPr bwMode="auto">
        <a:xfrm>
          <a:off x="6972300" y="4086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2146" name="Text Box 4"/>
        <xdr:cNvSpPr txBox="1">
          <a:spLocks noChangeArrowheads="1"/>
        </xdr:cNvSpPr>
      </xdr:nvSpPr>
      <xdr:spPr bwMode="auto">
        <a:xfrm>
          <a:off x="6972300" y="4086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66675</xdr:colOff>
      <xdr:row>19</xdr:row>
      <xdr:rowOff>133350</xdr:rowOff>
    </xdr:to>
    <xdr:sp macro="" textlink="">
      <xdr:nvSpPr>
        <xdr:cNvPr id="6592147" name="Text Box 4"/>
        <xdr:cNvSpPr txBox="1">
          <a:spLocks noChangeArrowheads="1"/>
        </xdr:cNvSpPr>
      </xdr:nvSpPr>
      <xdr:spPr bwMode="auto">
        <a:xfrm>
          <a:off x="6981825" y="4086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592148" name="Text Box 15"/>
        <xdr:cNvSpPr txBox="1">
          <a:spLocks noChangeArrowheads="1"/>
        </xdr:cNvSpPr>
      </xdr:nvSpPr>
      <xdr:spPr bwMode="auto">
        <a:xfrm>
          <a:off x="7000875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592149" name="Text Box 15"/>
        <xdr:cNvSpPr txBox="1">
          <a:spLocks noChangeArrowheads="1"/>
        </xdr:cNvSpPr>
      </xdr:nvSpPr>
      <xdr:spPr bwMode="auto">
        <a:xfrm>
          <a:off x="7019925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133350</xdr:colOff>
      <xdr:row>19</xdr:row>
      <xdr:rowOff>133350</xdr:rowOff>
    </xdr:to>
    <xdr:sp macro="" textlink="">
      <xdr:nvSpPr>
        <xdr:cNvPr id="6592150" name="Text Box 15"/>
        <xdr:cNvSpPr txBox="1">
          <a:spLocks noChangeArrowheads="1"/>
        </xdr:cNvSpPr>
      </xdr:nvSpPr>
      <xdr:spPr bwMode="auto">
        <a:xfrm>
          <a:off x="6991350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133350</xdr:colOff>
      <xdr:row>19</xdr:row>
      <xdr:rowOff>133350</xdr:rowOff>
    </xdr:to>
    <xdr:sp macro="" textlink="">
      <xdr:nvSpPr>
        <xdr:cNvPr id="6592151" name="Text Box 15"/>
        <xdr:cNvSpPr txBox="1">
          <a:spLocks noChangeArrowheads="1"/>
        </xdr:cNvSpPr>
      </xdr:nvSpPr>
      <xdr:spPr bwMode="auto">
        <a:xfrm>
          <a:off x="6991350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152400</xdr:colOff>
      <xdr:row>19</xdr:row>
      <xdr:rowOff>133350</xdr:rowOff>
    </xdr:to>
    <xdr:sp macro="" textlink="">
      <xdr:nvSpPr>
        <xdr:cNvPr id="6592152" name="Text Box 15"/>
        <xdr:cNvSpPr txBox="1">
          <a:spLocks noChangeArrowheads="1"/>
        </xdr:cNvSpPr>
      </xdr:nvSpPr>
      <xdr:spPr bwMode="auto">
        <a:xfrm>
          <a:off x="7019925" y="4086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592153" name="Text Box 15"/>
        <xdr:cNvSpPr txBox="1">
          <a:spLocks noChangeArrowheads="1"/>
        </xdr:cNvSpPr>
      </xdr:nvSpPr>
      <xdr:spPr bwMode="auto">
        <a:xfrm>
          <a:off x="6991350" y="4086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592154" name="Text Box 15"/>
        <xdr:cNvSpPr txBox="1">
          <a:spLocks noChangeArrowheads="1"/>
        </xdr:cNvSpPr>
      </xdr:nvSpPr>
      <xdr:spPr bwMode="auto">
        <a:xfrm>
          <a:off x="6991350" y="4086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592155" name="Text Box 15"/>
        <xdr:cNvSpPr txBox="1">
          <a:spLocks noChangeArrowheads="1"/>
        </xdr:cNvSpPr>
      </xdr:nvSpPr>
      <xdr:spPr bwMode="auto">
        <a:xfrm>
          <a:off x="6981825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592156" name="Text Box 15"/>
        <xdr:cNvSpPr txBox="1">
          <a:spLocks noChangeArrowheads="1"/>
        </xdr:cNvSpPr>
      </xdr:nvSpPr>
      <xdr:spPr bwMode="auto">
        <a:xfrm>
          <a:off x="6981825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592157" name="Text Box 15"/>
        <xdr:cNvSpPr txBox="1">
          <a:spLocks noChangeArrowheads="1"/>
        </xdr:cNvSpPr>
      </xdr:nvSpPr>
      <xdr:spPr bwMode="auto">
        <a:xfrm>
          <a:off x="6981825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152400</xdr:colOff>
      <xdr:row>19</xdr:row>
      <xdr:rowOff>133350</xdr:rowOff>
    </xdr:to>
    <xdr:sp macro="" textlink="">
      <xdr:nvSpPr>
        <xdr:cNvPr id="6592158" name="Text Box 15"/>
        <xdr:cNvSpPr txBox="1">
          <a:spLocks noChangeArrowheads="1"/>
        </xdr:cNvSpPr>
      </xdr:nvSpPr>
      <xdr:spPr bwMode="auto">
        <a:xfrm>
          <a:off x="7019925" y="4086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592159" name="Text Box 15"/>
        <xdr:cNvSpPr txBox="1">
          <a:spLocks noChangeArrowheads="1"/>
        </xdr:cNvSpPr>
      </xdr:nvSpPr>
      <xdr:spPr bwMode="auto">
        <a:xfrm>
          <a:off x="6991350" y="4086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592160" name="Text Box 15"/>
        <xdr:cNvSpPr txBox="1">
          <a:spLocks noChangeArrowheads="1"/>
        </xdr:cNvSpPr>
      </xdr:nvSpPr>
      <xdr:spPr bwMode="auto">
        <a:xfrm>
          <a:off x="6991350" y="4086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592161" name="Text Box 15"/>
        <xdr:cNvSpPr txBox="1">
          <a:spLocks noChangeArrowheads="1"/>
        </xdr:cNvSpPr>
      </xdr:nvSpPr>
      <xdr:spPr bwMode="auto">
        <a:xfrm>
          <a:off x="6981825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592162" name="Text Box 15"/>
        <xdr:cNvSpPr txBox="1">
          <a:spLocks noChangeArrowheads="1"/>
        </xdr:cNvSpPr>
      </xdr:nvSpPr>
      <xdr:spPr bwMode="auto">
        <a:xfrm>
          <a:off x="6981825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592163" name="Text Box 15"/>
        <xdr:cNvSpPr txBox="1">
          <a:spLocks noChangeArrowheads="1"/>
        </xdr:cNvSpPr>
      </xdr:nvSpPr>
      <xdr:spPr bwMode="auto">
        <a:xfrm>
          <a:off x="6981825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2164" name="Text Box 15"/>
        <xdr:cNvSpPr txBox="1">
          <a:spLocks noChangeArrowheads="1"/>
        </xdr:cNvSpPr>
      </xdr:nvSpPr>
      <xdr:spPr bwMode="auto">
        <a:xfrm>
          <a:off x="698182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2165" name="Text Box 15"/>
        <xdr:cNvSpPr txBox="1">
          <a:spLocks noChangeArrowheads="1"/>
        </xdr:cNvSpPr>
      </xdr:nvSpPr>
      <xdr:spPr bwMode="auto">
        <a:xfrm>
          <a:off x="698182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2166" name="Text Box 15"/>
        <xdr:cNvSpPr txBox="1">
          <a:spLocks noChangeArrowheads="1"/>
        </xdr:cNvSpPr>
      </xdr:nvSpPr>
      <xdr:spPr bwMode="auto">
        <a:xfrm>
          <a:off x="698182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2167" name="Text Box 15"/>
        <xdr:cNvSpPr txBox="1">
          <a:spLocks noChangeArrowheads="1"/>
        </xdr:cNvSpPr>
      </xdr:nvSpPr>
      <xdr:spPr bwMode="auto">
        <a:xfrm>
          <a:off x="698182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92168" name="Text Box 4"/>
        <xdr:cNvSpPr txBox="1">
          <a:spLocks noChangeArrowheads="1"/>
        </xdr:cNvSpPr>
      </xdr:nvSpPr>
      <xdr:spPr bwMode="auto">
        <a:xfrm>
          <a:off x="69913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92169" name="Text Box 4"/>
        <xdr:cNvSpPr txBox="1">
          <a:spLocks noChangeArrowheads="1"/>
        </xdr:cNvSpPr>
      </xdr:nvSpPr>
      <xdr:spPr bwMode="auto">
        <a:xfrm>
          <a:off x="69913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92170" name="Text Box 4"/>
        <xdr:cNvSpPr txBox="1">
          <a:spLocks noChangeArrowheads="1"/>
        </xdr:cNvSpPr>
      </xdr:nvSpPr>
      <xdr:spPr bwMode="auto">
        <a:xfrm>
          <a:off x="69913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92171" name="Text Box 4"/>
        <xdr:cNvSpPr txBox="1">
          <a:spLocks noChangeArrowheads="1"/>
        </xdr:cNvSpPr>
      </xdr:nvSpPr>
      <xdr:spPr bwMode="auto">
        <a:xfrm>
          <a:off x="69913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92172" name="Text Box 4"/>
        <xdr:cNvSpPr txBox="1">
          <a:spLocks noChangeArrowheads="1"/>
        </xdr:cNvSpPr>
      </xdr:nvSpPr>
      <xdr:spPr bwMode="auto">
        <a:xfrm>
          <a:off x="69913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6592173" name="Text Box 4"/>
        <xdr:cNvSpPr txBox="1">
          <a:spLocks noChangeArrowheads="1"/>
        </xdr:cNvSpPr>
      </xdr:nvSpPr>
      <xdr:spPr bwMode="auto">
        <a:xfrm>
          <a:off x="700087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6592174" name="Text Box 4"/>
        <xdr:cNvSpPr txBox="1">
          <a:spLocks noChangeArrowheads="1"/>
        </xdr:cNvSpPr>
      </xdr:nvSpPr>
      <xdr:spPr bwMode="auto">
        <a:xfrm>
          <a:off x="6972300" y="38957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6592175" name="Text Box 4"/>
        <xdr:cNvSpPr txBox="1">
          <a:spLocks noChangeArrowheads="1"/>
        </xdr:cNvSpPr>
      </xdr:nvSpPr>
      <xdr:spPr bwMode="auto">
        <a:xfrm>
          <a:off x="6972300" y="38957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104775</xdr:rowOff>
    </xdr:to>
    <xdr:sp macro="" textlink="">
      <xdr:nvSpPr>
        <xdr:cNvPr id="6592176" name="Text Box 4"/>
        <xdr:cNvSpPr txBox="1">
          <a:spLocks noChangeArrowheads="1"/>
        </xdr:cNvSpPr>
      </xdr:nvSpPr>
      <xdr:spPr bwMode="auto">
        <a:xfrm>
          <a:off x="6981825" y="3895725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104775</xdr:rowOff>
    </xdr:to>
    <xdr:sp macro="" textlink="">
      <xdr:nvSpPr>
        <xdr:cNvPr id="6592177" name="Text Box 4"/>
        <xdr:cNvSpPr txBox="1">
          <a:spLocks noChangeArrowheads="1"/>
        </xdr:cNvSpPr>
      </xdr:nvSpPr>
      <xdr:spPr bwMode="auto">
        <a:xfrm>
          <a:off x="6981825" y="3895725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2178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2179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2180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2181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2182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183" name="Text Box 4"/>
        <xdr:cNvSpPr txBox="1">
          <a:spLocks noChangeArrowheads="1"/>
        </xdr:cNvSpPr>
      </xdr:nvSpPr>
      <xdr:spPr bwMode="auto">
        <a:xfrm>
          <a:off x="70008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184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185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186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187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2188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2189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2190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2191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2192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193" name="Text Box 4"/>
        <xdr:cNvSpPr txBox="1">
          <a:spLocks noChangeArrowheads="1"/>
        </xdr:cNvSpPr>
      </xdr:nvSpPr>
      <xdr:spPr bwMode="auto">
        <a:xfrm>
          <a:off x="70008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194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195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196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197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2198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2199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2200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2201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2202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203" name="Text Box 4"/>
        <xdr:cNvSpPr txBox="1">
          <a:spLocks noChangeArrowheads="1"/>
        </xdr:cNvSpPr>
      </xdr:nvSpPr>
      <xdr:spPr bwMode="auto">
        <a:xfrm>
          <a:off x="70008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204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205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206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207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2208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2209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2210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2211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2212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213" name="Text Box 4"/>
        <xdr:cNvSpPr txBox="1">
          <a:spLocks noChangeArrowheads="1"/>
        </xdr:cNvSpPr>
      </xdr:nvSpPr>
      <xdr:spPr bwMode="auto">
        <a:xfrm>
          <a:off x="70008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214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215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216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217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2218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2219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2220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2221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2222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223" name="Text Box 4"/>
        <xdr:cNvSpPr txBox="1">
          <a:spLocks noChangeArrowheads="1"/>
        </xdr:cNvSpPr>
      </xdr:nvSpPr>
      <xdr:spPr bwMode="auto">
        <a:xfrm>
          <a:off x="70008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224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225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226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227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228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229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230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231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232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2233" name="Text Box 4"/>
        <xdr:cNvSpPr txBox="1">
          <a:spLocks noChangeArrowheads="1"/>
        </xdr:cNvSpPr>
      </xdr:nvSpPr>
      <xdr:spPr bwMode="auto">
        <a:xfrm>
          <a:off x="7000875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2234" name="Text Box 4"/>
        <xdr:cNvSpPr txBox="1">
          <a:spLocks noChangeArrowheads="1"/>
        </xdr:cNvSpPr>
      </xdr:nvSpPr>
      <xdr:spPr bwMode="auto">
        <a:xfrm>
          <a:off x="69723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2235" name="Text Box 4"/>
        <xdr:cNvSpPr txBox="1">
          <a:spLocks noChangeArrowheads="1"/>
        </xdr:cNvSpPr>
      </xdr:nvSpPr>
      <xdr:spPr bwMode="auto">
        <a:xfrm>
          <a:off x="69723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2236" name="Text Box 4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2237" name="Text Box 4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2238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2239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2240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2241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2242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243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244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245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246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247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2248" name="Text Box 4"/>
        <xdr:cNvSpPr txBox="1">
          <a:spLocks noChangeArrowheads="1"/>
        </xdr:cNvSpPr>
      </xdr:nvSpPr>
      <xdr:spPr bwMode="auto">
        <a:xfrm>
          <a:off x="7000875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2249" name="Text Box 4"/>
        <xdr:cNvSpPr txBox="1">
          <a:spLocks noChangeArrowheads="1"/>
        </xdr:cNvSpPr>
      </xdr:nvSpPr>
      <xdr:spPr bwMode="auto">
        <a:xfrm>
          <a:off x="69723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2250" name="Text Box 4"/>
        <xdr:cNvSpPr txBox="1">
          <a:spLocks noChangeArrowheads="1"/>
        </xdr:cNvSpPr>
      </xdr:nvSpPr>
      <xdr:spPr bwMode="auto">
        <a:xfrm>
          <a:off x="69723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2251" name="Text Box 4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2252" name="Text Box 4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2253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2254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2255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2256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2257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142875</xdr:colOff>
      <xdr:row>17</xdr:row>
      <xdr:rowOff>0</xdr:rowOff>
    </xdr:to>
    <xdr:sp macro="" textlink="">
      <xdr:nvSpPr>
        <xdr:cNvPr id="6592258" name="Text Box 27"/>
        <xdr:cNvSpPr txBox="1">
          <a:spLocks noChangeArrowheads="1"/>
        </xdr:cNvSpPr>
      </xdr:nvSpPr>
      <xdr:spPr bwMode="auto">
        <a:xfrm>
          <a:off x="3990975" y="35242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142875</xdr:colOff>
      <xdr:row>17</xdr:row>
      <xdr:rowOff>0</xdr:rowOff>
    </xdr:to>
    <xdr:sp macro="" textlink="">
      <xdr:nvSpPr>
        <xdr:cNvPr id="6592259" name="Text Box 35"/>
        <xdr:cNvSpPr txBox="1">
          <a:spLocks noChangeArrowheads="1"/>
        </xdr:cNvSpPr>
      </xdr:nvSpPr>
      <xdr:spPr bwMode="auto">
        <a:xfrm>
          <a:off x="3990975" y="35242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92260" name="Text Box 21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92261" name="Text Box 29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92262" name="Text Box 24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92263" name="Text Box 35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2264" name="Text Box 11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92265" name="Text Box 21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92266" name="Text Box 29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92267" name="Text Box 24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92268" name="Text Box 35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2269" name="Text Box 11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2270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2271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92272" name="Text Box 24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92273" name="Text Box 35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2274" name="Text Box 11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2275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2276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92277" name="Text Box 24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92278" name="Text Box 35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2279" name="Text Box 11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2280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2281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2282" name="Text Box 11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2283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2284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2285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142875</xdr:colOff>
      <xdr:row>19</xdr:row>
      <xdr:rowOff>0</xdr:rowOff>
    </xdr:to>
    <xdr:sp macro="" textlink="">
      <xdr:nvSpPr>
        <xdr:cNvPr id="6592286" name="Text Box 28"/>
        <xdr:cNvSpPr txBox="1">
          <a:spLocks noChangeArrowheads="1"/>
        </xdr:cNvSpPr>
      </xdr:nvSpPr>
      <xdr:spPr bwMode="auto">
        <a:xfrm>
          <a:off x="3990975" y="39052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142875</xdr:colOff>
      <xdr:row>19</xdr:row>
      <xdr:rowOff>0</xdr:rowOff>
    </xdr:to>
    <xdr:sp macro="" textlink="">
      <xdr:nvSpPr>
        <xdr:cNvPr id="6592287" name="Text Box 36"/>
        <xdr:cNvSpPr txBox="1">
          <a:spLocks noChangeArrowheads="1"/>
        </xdr:cNvSpPr>
      </xdr:nvSpPr>
      <xdr:spPr bwMode="auto">
        <a:xfrm>
          <a:off x="3990975" y="39052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2288" name="Text Box 23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2289" name="Text Box 31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2290" name="Text Box 17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2291" name="Text Box 25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2292" name="Text Box 26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2293" name="Text Box 37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152400</xdr:colOff>
      <xdr:row>18</xdr:row>
      <xdr:rowOff>104775</xdr:rowOff>
    </xdr:to>
    <xdr:sp macro="" textlink="">
      <xdr:nvSpPr>
        <xdr:cNvPr id="6592294" name="Text Box 4"/>
        <xdr:cNvSpPr txBox="1">
          <a:spLocks noChangeArrowheads="1"/>
        </xdr:cNvSpPr>
      </xdr:nvSpPr>
      <xdr:spPr bwMode="auto">
        <a:xfrm>
          <a:off x="4438650" y="3895725"/>
          <a:ext cx="3905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152400</xdr:colOff>
      <xdr:row>18</xdr:row>
      <xdr:rowOff>104775</xdr:rowOff>
    </xdr:to>
    <xdr:sp macro="" textlink="">
      <xdr:nvSpPr>
        <xdr:cNvPr id="6592295" name="Text Box 4"/>
        <xdr:cNvSpPr txBox="1">
          <a:spLocks noChangeArrowheads="1"/>
        </xdr:cNvSpPr>
      </xdr:nvSpPr>
      <xdr:spPr bwMode="auto">
        <a:xfrm>
          <a:off x="4410075" y="3895725"/>
          <a:ext cx="4191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152400</xdr:colOff>
      <xdr:row>18</xdr:row>
      <xdr:rowOff>104775</xdr:rowOff>
    </xdr:to>
    <xdr:sp macro="" textlink="">
      <xdr:nvSpPr>
        <xdr:cNvPr id="6592296" name="Text Box 4"/>
        <xdr:cNvSpPr txBox="1">
          <a:spLocks noChangeArrowheads="1"/>
        </xdr:cNvSpPr>
      </xdr:nvSpPr>
      <xdr:spPr bwMode="auto">
        <a:xfrm>
          <a:off x="4410075" y="3895725"/>
          <a:ext cx="4191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142875</xdr:colOff>
      <xdr:row>18</xdr:row>
      <xdr:rowOff>104775</xdr:rowOff>
    </xdr:to>
    <xdr:sp macro="" textlink="">
      <xdr:nvSpPr>
        <xdr:cNvPr id="6592297" name="Text Box 4"/>
        <xdr:cNvSpPr txBox="1">
          <a:spLocks noChangeArrowheads="1"/>
        </xdr:cNvSpPr>
      </xdr:nvSpPr>
      <xdr:spPr bwMode="auto">
        <a:xfrm>
          <a:off x="4419600" y="3895725"/>
          <a:ext cx="4000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142875</xdr:colOff>
      <xdr:row>18</xdr:row>
      <xdr:rowOff>104775</xdr:rowOff>
    </xdr:to>
    <xdr:sp macro="" textlink="">
      <xdr:nvSpPr>
        <xdr:cNvPr id="6592298" name="Text Box 4"/>
        <xdr:cNvSpPr txBox="1">
          <a:spLocks noChangeArrowheads="1"/>
        </xdr:cNvSpPr>
      </xdr:nvSpPr>
      <xdr:spPr bwMode="auto">
        <a:xfrm>
          <a:off x="4419600" y="3895725"/>
          <a:ext cx="4000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2299" name="Text Box 23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2300" name="Text Box 31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2301" name="Text Box 17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2302" name="Text Box 25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2303" name="Text Box 26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2304" name="Text Box 37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123825</xdr:colOff>
      <xdr:row>18</xdr:row>
      <xdr:rowOff>133350</xdr:rowOff>
    </xdr:to>
    <xdr:sp macro="" textlink="">
      <xdr:nvSpPr>
        <xdr:cNvPr id="6592305" name="Text Box 4"/>
        <xdr:cNvSpPr txBox="1">
          <a:spLocks noChangeArrowheads="1"/>
        </xdr:cNvSpPr>
      </xdr:nvSpPr>
      <xdr:spPr bwMode="auto">
        <a:xfrm>
          <a:off x="4438650" y="3895725"/>
          <a:ext cx="3619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123825</xdr:colOff>
      <xdr:row>18</xdr:row>
      <xdr:rowOff>133350</xdr:rowOff>
    </xdr:to>
    <xdr:sp macro="" textlink="">
      <xdr:nvSpPr>
        <xdr:cNvPr id="6592306" name="Text Box 4"/>
        <xdr:cNvSpPr txBox="1">
          <a:spLocks noChangeArrowheads="1"/>
        </xdr:cNvSpPr>
      </xdr:nvSpPr>
      <xdr:spPr bwMode="auto">
        <a:xfrm>
          <a:off x="4410075" y="3895725"/>
          <a:ext cx="390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123825</xdr:colOff>
      <xdr:row>18</xdr:row>
      <xdr:rowOff>133350</xdr:rowOff>
    </xdr:to>
    <xdr:sp macro="" textlink="">
      <xdr:nvSpPr>
        <xdr:cNvPr id="6592307" name="Text Box 4"/>
        <xdr:cNvSpPr txBox="1">
          <a:spLocks noChangeArrowheads="1"/>
        </xdr:cNvSpPr>
      </xdr:nvSpPr>
      <xdr:spPr bwMode="auto">
        <a:xfrm>
          <a:off x="4410075" y="3895725"/>
          <a:ext cx="390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114300</xdr:colOff>
      <xdr:row>18</xdr:row>
      <xdr:rowOff>133350</xdr:rowOff>
    </xdr:to>
    <xdr:sp macro="" textlink="">
      <xdr:nvSpPr>
        <xdr:cNvPr id="6592308" name="Text Box 4"/>
        <xdr:cNvSpPr txBox="1">
          <a:spLocks noChangeArrowheads="1"/>
        </xdr:cNvSpPr>
      </xdr:nvSpPr>
      <xdr:spPr bwMode="auto">
        <a:xfrm>
          <a:off x="4419600" y="3895725"/>
          <a:ext cx="3714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114300</xdr:colOff>
      <xdr:row>18</xdr:row>
      <xdr:rowOff>133350</xdr:rowOff>
    </xdr:to>
    <xdr:sp macro="" textlink="">
      <xdr:nvSpPr>
        <xdr:cNvPr id="6592309" name="Text Box 4"/>
        <xdr:cNvSpPr txBox="1">
          <a:spLocks noChangeArrowheads="1"/>
        </xdr:cNvSpPr>
      </xdr:nvSpPr>
      <xdr:spPr bwMode="auto">
        <a:xfrm>
          <a:off x="4419600" y="3895725"/>
          <a:ext cx="3714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2310" name="Text Box 17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2311" name="Text Box 25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2312" name="Text Box 26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2313" name="Text Box 37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2314" name="Text Box 4"/>
        <xdr:cNvSpPr txBox="1">
          <a:spLocks noChangeArrowheads="1"/>
        </xdr:cNvSpPr>
      </xdr:nvSpPr>
      <xdr:spPr bwMode="auto">
        <a:xfrm>
          <a:off x="4438650" y="38957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2315" name="Text Box 4"/>
        <xdr:cNvSpPr txBox="1">
          <a:spLocks noChangeArrowheads="1"/>
        </xdr:cNvSpPr>
      </xdr:nvSpPr>
      <xdr:spPr bwMode="auto">
        <a:xfrm>
          <a:off x="44100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2316" name="Text Box 4"/>
        <xdr:cNvSpPr txBox="1">
          <a:spLocks noChangeArrowheads="1"/>
        </xdr:cNvSpPr>
      </xdr:nvSpPr>
      <xdr:spPr bwMode="auto">
        <a:xfrm>
          <a:off x="44100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2317" name="Text Box 4"/>
        <xdr:cNvSpPr txBox="1">
          <a:spLocks noChangeArrowheads="1"/>
        </xdr:cNvSpPr>
      </xdr:nvSpPr>
      <xdr:spPr bwMode="auto">
        <a:xfrm>
          <a:off x="44196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2318" name="Text Box 4"/>
        <xdr:cNvSpPr txBox="1">
          <a:spLocks noChangeArrowheads="1"/>
        </xdr:cNvSpPr>
      </xdr:nvSpPr>
      <xdr:spPr bwMode="auto">
        <a:xfrm>
          <a:off x="44196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2319" name="Text Box 26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2320" name="Text Box 37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2321" name="Text Box 4"/>
        <xdr:cNvSpPr txBox="1">
          <a:spLocks noChangeArrowheads="1"/>
        </xdr:cNvSpPr>
      </xdr:nvSpPr>
      <xdr:spPr bwMode="auto">
        <a:xfrm>
          <a:off x="4438650" y="38957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2322" name="Text Box 4"/>
        <xdr:cNvSpPr txBox="1">
          <a:spLocks noChangeArrowheads="1"/>
        </xdr:cNvSpPr>
      </xdr:nvSpPr>
      <xdr:spPr bwMode="auto">
        <a:xfrm>
          <a:off x="44100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2323" name="Text Box 4"/>
        <xdr:cNvSpPr txBox="1">
          <a:spLocks noChangeArrowheads="1"/>
        </xdr:cNvSpPr>
      </xdr:nvSpPr>
      <xdr:spPr bwMode="auto">
        <a:xfrm>
          <a:off x="44100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2324" name="Text Box 4"/>
        <xdr:cNvSpPr txBox="1">
          <a:spLocks noChangeArrowheads="1"/>
        </xdr:cNvSpPr>
      </xdr:nvSpPr>
      <xdr:spPr bwMode="auto">
        <a:xfrm>
          <a:off x="44196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2325" name="Text Box 4"/>
        <xdr:cNvSpPr txBox="1">
          <a:spLocks noChangeArrowheads="1"/>
        </xdr:cNvSpPr>
      </xdr:nvSpPr>
      <xdr:spPr bwMode="auto">
        <a:xfrm>
          <a:off x="44196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2326" name="Text Box 4"/>
        <xdr:cNvSpPr txBox="1">
          <a:spLocks noChangeArrowheads="1"/>
        </xdr:cNvSpPr>
      </xdr:nvSpPr>
      <xdr:spPr bwMode="auto">
        <a:xfrm>
          <a:off x="4438650" y="38957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2327" name="Text Box 4"/>
        <xdr:cNvSpPr txBox="1">
          <a:spLocks noChangeArrowheads="1"/>
        </xdr:cNvSpPr>
      </xdr:nvSpPr>
      <xdr:spPr bwMode="auto">
        <a:xfrm>
          <a:off x="44100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2328" name="Text Box 4"/>
        <xdr:cNvSpPr txBox="1">
          <a:spLocks noChangeArrowheads="1"/>
        </xdr:cNvSpPr>
      </xdr:nvSpPr>
      <xdr:spPr bwMode="auto">
        <a:xfrm>
          <a:off x="44100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2329" name="Text Box 4"/>
        <xdr:cNvSpPr txBox="1">
          <a:spLocks noChangeArrowheads="1"/>
        </xdr:cNvSpPr>
      </xdr:nvSpPr>
      <xdr:spPr bwMode="auto">
        <a:xfrm>
          <a:off x="44196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2330" name="Text Box 4"/>
        <xdr:cNvSpPr txBox="1">
          <a:spLocks noChangeArrowheads="1"/>
        </xdr:cNvSpPr>
      </xdr:nvSpPr>
      <xdr:spPr bwMode="auto">
        <a:xfrm>
          <a:off x="44196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92331" name="Text Box 4"/>
        <xdr:cNvSpPr txBox="1">
          <a:spLocks noChangeArrowheads="1"/>
        </xdr:cNvSpPr>
      </xdr:nvSpPr>
      <xdr:spPr bwMode="auto">
        <a:xfrm>
          <a:off x="4438650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92332" name="Text Box 4"/>
        <xdr:cNvSpPr txBox="1">
          <a:spLocks noChangeArrowheads="1"/>
        </xdr:cNvSpPr>
      </xdr:nvSpPr>
      <xdr:spPr bwMode="auto">
        <a:xfrm>
          <a:off x="441007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92333" name="Text Box 4"/>
        <xdr:cNvSpPr txBox="1">
          <a:spLocks noChangeArrowheads="1"/>
        </xdr:cNvSpPr>
      </xdr:nvSpPr>
      <xdr:spPr bwMode="auto">
        <a:xfrm>
          <a:off x="441007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92334" name="Text Box 4"/>
        <xdr:cNvSpPr txBox="1">
          <a:spLocks noChangeArrowheads="1"/>
        </xdr:cNvSpPr>
      </xdr:nvSpPr>
      <xdr:spPr bwMode="auto">
        <a:xfrm>
          <a:off x="4419600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92335" name="Text Box 4"/>
        <xdr:cNvSpPr txBox="1">
          <a:spLocks noChangeArrowheads="1"/>
        </xdr:cNvSpPr>
      </xdr:nvSpPr>
      <xdr:spPr bwMode="auto">
        <a:xfrm>
          <a:off x="4419600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592336" name="Text Box 4"/>
        <xdr:cNvSpPr txBox="1">
          <a:spLocks noChangeArrowheads="1"/>
        </xdr:cNvSpPr>
      </xdr:nvSpPr>
      <xdr:spPr bwMode="auto">
        <a:xfrm>
          <a:off x="44291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592337" name="Text Box 4"/>
        <xdr:cNvSpPr txBox="1">
          <a:spLocks noChangeArrowheads="1"/>
        </xdr:cNvSpPr>
      </xdr:nvSpPr>
      <xdr:spPr bwMode="auto">
        <a:xfrm>
          <a:off x="44291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592338" name="Text Box 4"/>
        <xdr:cNvSpPr txBox="1">
          <a:spLocks noChangeArrowheads="1"/>
        </xdr:cNvSpPr>
      </xdr:nvSpPr>
      <xdr:spPr bwMode="auto">
        <a:xfrm>
          <a:off x="44291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592339" name="Text Box 4"/>
        <xdr:cNvSpPr txBox="1">
          <a:spLocks noChangeArrowheads="1"/>
        </xdr:cNvSpPr>
      </xdr:nvSpPr>
      <xdr:spPr bwMode="auto">
        <a:xfrm>
          <a:off x="44291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592340" name="Text Box 4"/>
        <xdr:cNvSpPr txBox="1">
          <a:spLocks noChangeArrowheads="1"/>
        </xdr:cNvSpPr>
      </xdr:nvSpPr>
      <xdr:spPr bwMode="auto">
        <a:xfrm>
          <a:off x="44291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92341" name="Text Box 4"/>
        <xdr:cNvSpPr txBox="1">
          <a:spLocks noChangeArrowheads="1"/>
        </xdr:cNvSpPr>
      </xdr:nvSpPr>
      <xdr:spPr bwMode="auto">
        <a:xfrm>
          <a:off x="44291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92342" name="Text Box 4"/>
        <xdr:cNvSpPr txBox="1">
          <a:spLocks noChangeArrowheads="1"/>
        </xdr:cNvSpPr>
      </xdr:nvSpPr>
      <xdr:spPr bwMode="auto">
        <a:xfrm>
          <a:off x="44291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92343" name="Text Box 4"/>
        <xdr:cNvSpPr txBox="1">
          <a:spLocks noChangeArrowheads="1"/>
        </xdr:cNvSpPr>
      </xdr:nvSpPr>
      <xdr:spPr bwMode="auto">
        <a:xfrm>
          <a:off x="44291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92344" name="Text Box 4"/>
        <xdr:cNvSpPr txBox="1">
          <a:spLocks noChangeArrowheads="1"/>
        </xdr:cNvSpPr>
      </xdr:nvSpPr>
      <xdr:spPr bwMode="auto">
        <a:xfrm>
          <a:off x="44291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92345" name="Text Box 4"/>
        <xdr:cNvSpPr txBox="1">
          <a:spLocks noChangeArrowheads="1"/>
        </xdr:cNvSpPr>
      </xdr:nvSpPr>
      <xdr:spPr bwMode="auto">
        <a:xfrm>
          <a:off x="44291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546247</xdr:colOff>
      <xdr:row>12</xdr:row>
      <xdr:rowOff>100542</xdr:rowOff>
    </xdr:to>
    <xdr:sp macro="" textlink="">
      <xdr:nvSpPr>
        <xdr:cNvPr id="2858" name="Text Box 3"/>
        <xdr:cNvSpPr txBox="1">
          <a:spLocks noChangeArrowheads="1"/>
        </xdr:cNvSpPr>
      </xdr:nvSpPr>
      <xdr:spPr bwMode="auto">
        <a:xfrm>
          <a:off x="7265670" y="2743200"/>
          <a:ext cx="719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2859" name="Text Box 3"/>
        <xdr:cNvSpPr txBox="1">
          <a:spLocks noChangeArrowheads="1"/>
        </xdr:cNvSpPr>
      </xdr:nvSpPr>
      <xdr:spPr bwMode="auto">
        <a:xfrm>
          <a:off x="7265670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2860" name="Text Box 3"/>
        <xdr:cNvSpPr txBox="1">
          <a:spLocks noChangeArrowheads="1"/>
        </xdr:cNvSpPr>
      </xdr:nvSpPr>
      <xdr:spPr bwMode="auto">
        <a:xfrm>
          <a:off x="7265670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2861" name="Text Box 3"/>
        <xdr:cNvSpPr txBox="1">
          <a:spLocks noChangeArrowheads="1"/>
        </xdr:cNvSpPr>
      </xdr:nvSpPr>
      <xdr:spPr bwMode="auto">
        <a:xfrm>
          <a:off x="7265670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2862" name="Text Box 3"/>
        <xdr:cNvSpPr txBox="1">
          <a:spLocks noChangeArrowheads="1"/>
        </xdr:cNvSpPr>
      </xdr:nvSpPr>
      <xdr:spPr bwMode="auto">
        <a:xfrm>
          <a:off x="7265670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2863" name="Text Box 3"/>
        <xdr:cNvSpPr txBox="1">
          <a:spLocks noChangeArrowheads="1"/>
        </xdr:cNvSpPr>
      </xdr:nvSpPr>
      <xdr:spPr bwMode="auto">
        <a:xfrm>
          <a:off x="7265670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9</xdr:col>
      <xdr:colOff>3322</xdr:colOff>
      <xdr:row>12</xdr:row>
      <xdr:rowOff>100542</xdr:rowOff>
    </xdr:to>
    <xdr:sp macro="" textlink="">
      <xdr:nvSpPr>
        <xdr:cNvPr id="2864" name="Text Box 3"/>
        <xdr:cNvSpPr txBox="1">
          <a:spLocks noChangeArrowheads="1"/>
        </xdr:cNvSpPr>
      </xdr:nvSpPr>
      <xdr:spPr bwMode="auto">
        <a:xfrm>
          <a:off x="7265670" y="2743200"/>
          <a:ext cx="1100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2865" name="Text Box 3"/>
        <xdr:cNvSpPr txBox="1">
          <a:spLocks noChangeArrowheads="1"/>
        </xdr:cNvSpPr>
      </xdr:nvSpPr>
      <xdr:spPr bwMode="auto">
        <a:xfrm>
          <a:off x="72656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2866" name="Text Box 3"/>
        <xdr:cNvSpPr txBox="1">
          <a:spLocks noChangeArrowheads="1"/>
        </xdr:cNvSpPr>
      </xdr:nvSpPr>
      <xdr:spPr bwMode="auto">
        <a:xfrm>
          <a:off x="72656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2867" name="Text Box 3"/>
        <xdr:cNvSpPr txBox="1">
          <a:spLocks noChangeArrowheads="1"/>
        </xdr:cNvSpPr>
      </xdr:nvSpPr>
      <xdr:spPr bwMode="auto">
        <a:xfrm>
          <a:off x="72656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2868" name="Text Box 3"/>
        <xdr:cNvSpPr txBox="1">
          <a:spLocks noChangeArrowheads="1"/>
        </xdr:cNvSpPr>
      </xdr:nvSpPr>
      <xdr:spPr bwMode="auto">
        <a:xfrm>
          <a:off x="72656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2869" name="Text Box 3"/>
        <xdr:cNvSpPr txBox="1">
          <a:spLocks noChangeArrowheads="1"/>
        </xdr:cNvSpPr>
      </xdr:nvSpPr>
      <xdr:spPr bwMode="auto">
        <a:xfrm>
          <a:off x="72656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92358" name="Text Box 4"/>
        <xdr:cNvSpPr txBox="1">
          <a:spLocks noChangeArrowheads="1"/>
        </xdr:cNvSpPr>
      </xdr:nvSpPr>
      <xdr:spPr bwMode="auto">
        <a:xfrm>
          <a:off x="69913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92359" name="Text Box 4"/>
        <xdr:cNvSpPr txBox="1">
          <a:spLocks noChangeArrowheads="1"/>
        </xdr:cNvSpPr>
      </xdr:nvSpPr>
      <xdr:spPr bwMode="auto">
        <a:xfrm>
          <a:off x="69913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2360" name="Text Box 4"/>
        <xdr:cNvSpPr txBox="1">
          <a:spLocks noChangeArrowheads="1"/>
        </xdr:cNvSpPr>
      </xdr:nvSpPr>
      <xdr:spPr bwMode="auto">
        <a:xfrm>
          <a:off x="6991350" y="38957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2361" name="Text Box 4"/>
        <xdr:cNvSpPr txBox="1">
          <a:spLocks noChangeArrowheads="1"/>
        </xdr:cNvSpPr>
      </xdr:nvSpPr>
      <xdr:spPr bwMode="auto">
        <a:xfrm>
          <a:off x="6991350" y="38957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92362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92363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92364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92365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92366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92367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92368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92369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92370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6592371" name="Text Box 4"/>
        <xdr:cNvSpPr txBox="1">
          <a:spLocks noChangeArrowheads="1"/>
        </xdr:cNvSpPr>
      </xdr:nvSpPr>
      <xdr:spPr bwMode="auto">
        <a:xfrm>
          <a:off x="6981825" y="3705225"/>
          <a:ext cx="1905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2372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2373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2374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2375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2376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2377" name="Text Box 4"/>
        <xdr:cNvSpPr txBox="1">
          <a:spLocks noChangeArrowheads="1"/>
        </xdr:cNvSpPr>
      </xdr:nvSpPr>
      <xdr:spPr bwMode="auto">
        <a:xfrm>
          <a:off x="6991350" y="38957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2378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2379" name="Text Box 4"/>
        <xdr:cNvSpPr txBox="1">
          <a:spLocks noChangeArrowheads="1"/>
        </xdr:cNvSpPr>
      </xdr:nvSpPr>
      <xdr:spPr bwMode="auto">
        <a:xfrm>
          <a:off x="7000875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2380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2381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2382" name="Text Box 4"/>
        <xdr:cNvSpPr txBox="1">
          <a:spLocks noChangeArrowheads="1"/>
        </xdr:cNvSpPr>
      </xdr:nvSpPr>
      <xdr:spPr bwMode="auto">
        <a:xfrm>
          <a:off x="6991350" y="38957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2383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2384" name="Text Box 4"/>
        <xdr:cNvSpPr txBox="1">
          <a:spLocks noChangeArrowheads="1"/>
        </xdr:cNvSpPr>
      </xdr:nvSpPr>
      <xdr:spPr bwMode="auto">
        <a:xfrm>
          <a:off x="7000875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2385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2386" name="Text Box 4"/>
        <xdr:cNvSpPr txBox="1">
          <a:spLocks noChangeArrowheads="1"/>
        </xdr:cNvSpPr>
      </xdr:nvSpPr>
      <xdr:spPr bwMode="auto">
        <a:xfrm>
          <a:off x="7000875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2387" name="Text Box 4"/>
        <xdr:cNvSpPr txBox="1">
          <a:spLocks noChangeArrowheads="1"/>
        </xdr:cNvSpPr>
      </xdr:nvSpPr>
      <xdr:spPr bwMode="auto">
        <a:xfrm>
          <a:off x="6972300" y="3895725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2388" name="Text Box 4"/>
        <xdr:cNvSpPr txBox="1">
          <a:spLocks noChangeArrowheads="1"/>
        </xdr:cNvSpPr>
      </xdr:nvSpPr>
      <xdr:spPr bwMode="auto">
        <a:xfrm>
          <a:off x="6972300" y="3895725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6592389" name="Text Box 4"/>
        <xdr:cNvSpPr txBox="1">
          <a:spLocks noChangeArrowheads="1"/>
        </xdr:cNvSpPr>
      </xdr:nvSpPr>
      <xdr:spPr bwMode="auto">
        <a:xfrm>
          <a:off x="69818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2390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2391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392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393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2394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2395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2396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2397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2398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2399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2400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2401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2402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2403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404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405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133350</xdr:rowOff>
    </xdr:to>
    <xdr:sp macro="" textlink="">
      <xdr:nvSpPr>
        <xdr:cNvPr id="6592406" name="Text Box 4"/>
        <xdr:cNvSpPr txBox="1">
          <a:spLocks noChangeArrowheads="1"/>
        </xdr:cNvSpPr>
      </xdr:nvSpPr>
      <xdr:spPr bwMode="auto">
        <a:xfrm>
          <a:off x="698182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407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92408" name="Text Box 4"/>
        <xdr:cNvSpPr txBox="1">
          <a:spLocks noChangeArrowheads="1"/>
        </xdr:cNvSpPr>
      </xdr:nvSpPr>
      <xdr:spPr bwMode="auto">
        <a:xfrm>
          <a:off x="698182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2409" name="Text Box 4"/>
        <xdr:cNvSpPr txBox="1">
          <a:spLocks noChangeArrowheads="1"/>
        </xdr:cNvSpPr>
      </xdr:nvSpPr>
      <xdr:spPr bwMode="auto">
        <a:xfrm>
          <a:off x="6991350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92410" name="Text Box 4"/>
        <xdr:cNvSpPr txBox="1">
          <a:spLocks noChangeArrowheads="1"/>
        </xdr:cNvSpPr>
      </xdr:nvSpPr>
      <xdr:spPr bwMode="auto">
        <a:xfrm>
          <a:off x="698182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2411" name="Text Box 4"/>
        <xdr:cNvSpPr txBox="1">
          <a:spLocks noChangeArrowheads="1"/>
        </xdr:cNvSpPr>
      </xdr:nvSpPr>
      <xdr:spPr bwMode="auto">
        <a:xfrm>
          <a:off x="70008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2412" name="Text Box 4"/>
        <xdr:cNvSpPr txBox="1">
          <a:spLocks noChangeArrowheads="1"/>
        </xdr:cNvSpPr>
      </xdr:nvSpPr>
      <xdr:spPr bwMode="auto">
        <a:xfrm>
          <a:off x="69818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92413" name="Text Box 4"/>
        <xdr:cNvSpPr txBox="1">
          <a:spLocks noChangeArrowheads="1"/>
        </xdr:cNvSpPr>
      </xdr:nvSpPr>
      <xdr:spPr bwMode="auto">
        <a:xfrm>
          <a:off x="698182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2414" name="Text Box 4"/>
        <xdr:cNvSpPr txBox="1">
          <a:spLocks noChangeArrowheads="1"/>
        </xdr:cNvSpPr>
      </xdr:nvSpPr>
      <xdr:spPr bwMode="auto">
        <a:xfrm>
          <a:off x="6991350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92415" name="Text Box 4"/>
        <xdr:cNvSpPr txBox="1">
          <a:spLocks noChangeArrowheads="1"/>
        </xdr:cNvSpPr>
      </xdr:nvSpPr>
      <xdr:spPr bwMode="auto">
        <a:xfrm>
          <a:off x="698182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2416" name="Text Box 4"/>
        <xdr:cNvSpPr txBox="1">
          <a:spLocks noChangeArrowheads="1"/>
        </xdr:cNvSpPr>
      </xdr:nvSpPr>
      <xdr:spPr bwMode="auto">
        <a:xfrm>
          <a:off x="70008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2417" name="Text Box 4"/>
        <xdr:cNvSpPr txBox="1">
          <a:spLocks noChangeArrowheads="1"/>
        </xdr:cNvSpPr>
      </xdr:nvSpPr>
      <xdr:spPr bwMode="auto">
        <a:xfrm>
          <a:off x="69818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418" name="Text Box 4"/>
        <xdr:cNvSpPr txBox="1">
          <a:spLocks noChangeArrowheads="1"/>
        </xdr:cNvSpPr>
      </xdr:nvSpPr>
      <xdr:spPr bwMode="auto">
        <a:xfrm>
          <a:off x="70008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419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420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421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2422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2423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424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425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2426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2427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2428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2429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2430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2431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2432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2433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2434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6592435" name="Text Box 4"/>
        <xdr:cNvSpPr txBox="1">
          <a:spLocks noChangeArrowheads="1"/>
        </xdr:cNvSpPr>
      </xdr:nvSpPr>
      <xdr:spPr bwMode="auto">
        <a:xfrm>
          <a:off x="6981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436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437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133350</xdr:rowOff>
    </xdr:to>
    <xdr:sp macro="" textlink="">
      <xdr:nvSpPr>
        <xdr:cNvPr id="6592438" name="Text Box 4"/>
        <xdr:cNvSpPr txBox="1">
          <a:spLocks noChangeArrowheads="1"/>
        </xdr:cNvSpPr>
      </xdr:nvSpPr>
      <xdr:spPr bwMode="auto">
        <a:xfrm>
          <a:off x="698182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439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92440" name="Text Box 4"/>
        <xdr:cNvSpPr txBox="1">
          <a:spLocks noChangeArrowheads="1"/>
        </xdr:cNvSpPr>
      </xdr:nvSpPr>
      <xdr:spPr bwMode="auto">
        <a:xfrm>
          <a:off x="698182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2441" name="Text Box 4"/>
        <xdr:cNvSpPr txBox="1">
          <a:spLocks noChangeArrowheads="1"/>
        </xdr:cNvSpPr>
      </xdr:nvSpPr>
      <xdr:spPr bwMode="auto">
        <a:xfrm>
          <a:off x="6991350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92442" name="Text Box 4"/>
        <xdr:cNvSpPr txBox="1">
          <a:spLocks noChangeArrowheads="1"/>
        </xdr:cNvSpPr>
      </xdr:nvSpPr>
      <xdr:spPr bwMode="auto">
        <a:xfrm>
          <a:off x="698182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2443" name="Text Box 4"/>
        <xdr:cNvSpPr txBox="1">
          <a:spLocks noChangeArrowheads="1"/>
        </xdr:cNvSpPr>
      </xdr:nvSpPr>
      <xdr:spPr bwMode="auto">
        <a:xfrm>
          <a:off x="70008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2444" name="Text Box 4"/>
        <xdr:cNvSpPr txBox="1">
          <a:spLocks noChangeArrowheads="1"/>
        </xdr:cNvSpPr>
      </xdr:nvSpPr>
      <xdr:spPr bwMode="auto">
        <a:xfrm>
          <a:off x="69818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92445" name="Text Box 4"/>
        <xdr:cNvSpPr txBox="1">
          <a:spLocks noChangeArrowheads="1"/>
        </xdr:cNvSpPr>
      </xdr:nvSpPr>
      <xdr:spPr bwMode="auto">
        <a:xfrm>
          <a:off x="698182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2446" name="Text Box 4"/>
        <xdr:cNvSpPr txBox="1">
          <a:spLocks noChangeArrowheads="1"/>
        </xdr:cNvSpPr>
      </xdr:nvSpPr>
      <xdr:spPr bwMode="auto">
        <a:xfrm>
          <a:off x="6991350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6592447" name="Text Box 4"/>
        <xdr:cNvSpPr txBox="1">
          <a:spLocks noChangeArrowheads="1"/>
        </xdr:cNvSpPr>
      </xdr:nvSpPr>
      <xdr:spPr bwMode="auto">
        <a:xfrm>
          <a:off x="698182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2448" name="Text Box 4"/>
        <xdr:cNvSpPr txBox="1">
          <a:spLocks noChangeArrowheads="1"/>
        </xdr:cNvSpPr>
      </xdr:nvSpPr>
      <xdr:spPr bwMode="auto">
        <a:xfrm>
          <a:off x="70008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2449" name="Text Box 4"/>
        <xdr:cNvSpPr txBox="1">
          <a:spLocks noChangeArrowheads="1"/>
        </xdr:cNvSpPr>
      </xdr:nvSpPr>
      <xdr:spPr bwMode="auto">
        <a:xfrm>
          <a:off x="69818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450" name="Text Box 4"/>
        <xdr:cNvSpPr txBox="1">
          <a:spLocks noChangeArrowheads="1"/>
        </xdr:cNvSpPr>
      </xdr:nvSpPr>
      <xdr:spPr bwMode="auto">
        <a:xfrm>
          <a:off x="70008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451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452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453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66675</xdr:colOff>
      <xdr:row>17</xdr:row>
      <xdr:rowOff>133350</xdr:rowOff>
    </xdr:to>
    <xdr:sp macro="" textlink="">
      <xdr:nvSpPr>
        <xdr:cNvPr id="6592454" name="Text Box 4"/>
        <xdr:cNvSpPr txBox="1">
          <a:spLocks noChangeArrowheads="1"/>
        </xdr:cNvSpPr>
      </xdr:nvSpPr>
      <xdr:spPr bwMode="auto">
        <a:xfrm>
          <a:off x="6991350" y="3705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66675</xdr:colOff>
      <xdr:row>17</xdr:row>
      <xdr:rowOff>133350</xdr:rowOff>
    </xdr:to>
    <xdr:sp macro="" textlink="">
      <xdr:nvSpPr>
        <xdr:cNvPr id="6592455" name="Text Box 4"/>
        <xdr:cNvSpPr txBox="1">
          <a:spLocks noChangeArrowheads="1"/>
        </xdr:cNvSpPr>
      </xdr:nvSpPr>
      <xdr:spPr bwMode="auto">
        <a:xfrm>
          <a:off x="6991350" y="3705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66675</xdr:colOff>
      <xdr:row>18</xdr:row>
      <xdr:rowOff>133350</xdr:rowOff>
    </xdr:to>
    <xdr:sp macro="" textlink="">
      <xdr:nvSpPr>
        <xdr:cNvPr id="6592456" name="Text Box 4"/>
        <xdr:cNvSpPr txBox="1">
          <a:spLocks noChangeArrowheads="1"/>
        </xdr:cNvSpPr>
      </xdr:nvSpPr>
      <xdr:spPr bwMode="auto">
        <a:xfrm>
          <a:off x="6991350" y="38957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66675</xdr:colOff>
      <xdr:row>18</xdr:row>
      <xdr:rowOff>133350</xdr:rowOff>
    </xdr:to>
    <xdr:sp macro="" textlink="">
      <xdr:nvSpPr>
        <xdr:cNvPr id="6592457" name="Text Box 4"/>
        <xdr:cNvSpPr txBox="1">
          <a:spLocks noChangeArrowheads="1"/>
        </xdr:cNvSpPr>
      </xdr:nvSpPr>
      <xdr:spPr bwMode="auto">
        <a:xfrm>
          <a:off x="6991350" y="38957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92458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92459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92460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92461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92462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92463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92464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92465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92466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6592467" name="Text Box 4"/>
        <xdr:cNvSpPr txBox="1">
          <a:spLocks noChangeArrowheads="1"/>
        </xdr:cNvSpPr>
      </xdr:nvSpPr>
      <xdr:spPr bwMode="auto">
        <a:xfrm>
          <a:off x="698182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104775</xdr:colOff>
      <xdr:row>18</xdr:row>
      <xdr:rowOff>133350</xdr:rowOff>
    </xdr:to>
    <xdr:sp macro="" textlink="">
      <xdr:nvSpPr>
        <xdr:cNvPr id="6592468" name="Text Box 4"/>
        <xdr:cNvSpPr txBox="1">
          <a:spLocks noChangeArrowheads="1"/>
        </xdr:cNvSpPr>
      </xdr:nvSpPr>
      <xdr:spPr bwMode="auto">
        <a:xfrm>
          <a:off x="698182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92469" name="Text Box 4"/>
        <xdr:cNvSpPr txBox="1">
          <a:spLocks noChangeArrowheads="1"/>
        </xdr:cNvSpPr>
      </xdr:nvSpPr>
      <xdr:spPr bwMode="auto">
        <a:xfrm>
          <a:off x="698182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6592470" name="Text Box 4"/>
        <xdr:cNvSpPr txBox="1">
          <a:spLocks noChangeArrowheads="1"/>
        </xdr:cNvSpPr>
      </xdr:nvSpPr>
      <xdr:spPr bwMode="auto">
        <a:xfrm>
          <a:off x="69818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92471" name="Text Box 4"/>
        <xdr:cNvSpPr txBox="1">
          <a:spLocks noChangeArrowheads="1"/>
        </xdr:cNvSpPr>
      </xdr:nvSpPr>
      <xdr:spPr bwMode="auto">
        <a:xfrm>
          <a:off x="698182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92472" name="Text Box 4"/>
        <xdr:cNvSpPr txBox="1">
          <a:spLocks noChangeArrowheads="1"/>
        </xdr:cNvSpPr>
      </xdr:nvSpPr>
      <xdr:spPr bwMode="auto">
        <a:xfrm>
          <a:off x="698182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2473" name="Text Box 4"/>
        <xdr:cNvSpPr txBox="1">
          <a:spLocks noChangeArrowheads="1"/>
        </xdr:cNvSpPr>
      </xdr:nvSpPr>
      <xdr:spPr bwMode="auto">
        <a:xfrm>
          <a:off x="6991350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92474" name="Text Box 4"/>
        <xdr:cNvSpPr txBox="1">
          <a:spLocks noChangeArrowheads="1"/>
        </xdr:cNvSpPr>
      </xdr:nvSpPr>
      <xdr:spPr bwMode="auto">
        <a:xfrm>
          <a:off x="698182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2475" name="Text Box 4"/>
        <xdr:cNvSpPr txBox="1">
          <a:spLocks noChangeArrowheads="1"/>
        </xdr:cNvSpPr>
      </xdr:nvSpPr>
      <xdr:spPr bwMode="auto">
        <a:xfrm>
          <a:off x="700087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2476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92477" name="Text Box 4"/>
        <xdr:cNvSpPr txBox="1">
          <a:spLocks noChangeArrowheads="1"/>
        </xdr:cNvSpPr>
      </xdr:nvSpPr>
      <xdr:spPr bwMode="auto">
        <a:xfrm>
          <a:off x="698182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2478" name="Text Box 4"/>
        <xdr:cNvSpPr txBox="1">
          <a:spLocks noChangeArrowheads="1"/>
        </xdr:cNvSpPr>
      </xdr:nvSpPr>
      <xdr:spPr bwMode="auto">
        <a:xfrm>
          <a:off x="6991350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92479" name="Text Box 4"/>
        <xdr:cNvSpPr txBox="1">
          <a:spLocks noChangeArrowheads="1"/>
        </xdr:cNvSpPr>
      </xdr:nvSpPr>
      <xdr:spPr bwMode="auto">
        <a:xfrm>
          <a:off x="698182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2480" name="Text Box 4"/>
        <xdr:cNvSpPr txBox="1">
          <a:spLocks noChangeArrowheads="1"/>
        </xdr:cNvSpPr>
      </xdr:nvSpPr>
      <xdr:spPr bwMode="auto">
        <a:xfrm>
          <a:off x="700087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2481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92482" name="Text Box 4"/>
        <xdr:cNvSpPr txBox="1">
          <a:spLocks noChangeArrowheads="1"/>
        </xdr:cNvSpPr>
      </xdr:nvSpPr>
      <xdr:spPr bwMode="auto">
        <a:xfrm>
          <a:off x="7000875" y="38957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92483" name="Text Box 4"/>
        <xdr:cNvSpPr txBox="1">
          <a:spLocks noChangeArrowheads="1"/>
        </xdr:cNvSpPr>
      </xdr:nvSpPr>
      <xdr:spPr bwMode="auto">
        <a:xfrm>
          <a:off x="6972300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92484" name="Text Box 4"/>
        <xdr:cNvSpPr txBox="1">
          <a:spLocks noChangeArrowheads="1"/>
        </xdr:cNvSpPr>
      </xdr:nvSpPr>
      <xdr:spPr bwMode="auto">
        <a:xfrm>
          <a:off x="6972300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85725</xdr:colOff>
      <xdr:row>18</xdr:row>
      <xdr:rowOff>133350</xdr:rowOff>
    </xdr:to>
    <xdr:sp macro="" textlink="">
      <xdr:nvSpPr>
        <xdr:cNvPr id="6592485" name="Text Box 4"/>
        <xdr:cNvSpPr txBox="1">
          <a:spLocks noChangeArrowheads="1"/>
        </xdr:cNvSpPr>
      </xdr:nvSpPr>
      <xdr:spPr bwMode="auto">
        <a:xfrm>
          <a:off x="6981825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6592486" name="Text Box 4"/>
        <xdr:cNvSpPr txBox="1">
          <a:spLocks noChangeArrowheads="1"/>
        </xdr:cNvSpPr>
      </xdr:nvSpPr>
      <xdr:spPr bwMode="auto">
        <a:xfrm>
          <a:off x="6991350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6592487" name="Text Box 4"/>
        <xdr:cNvSpPr txBox="1">
          <a:spLocks noChangeArrowheads="1"/>
        </xdr:cNvSpPr>
      </xdr:nvSpPr>
      <xdr:spPr bwMode="auto">
        <a:xfrm>
          <a:off x="6991350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92488" name="Text Box 4"/>
        <xdr:cNvSpPr txBox="1">
          <a:spLocks noChangeArrowheads="1"/>
        </xdr:cNvSpPr>
      </xdr:nvSpPr>
      <xdr:spPr bwMode="auto">
        <a:xfrm>
          <a:off x="6991350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6592489" name="Text Box 4"/>
        <xdr:cNvSpPr txBox="1">
          <a:spLocks noChangeArrowheads="1"/>
        </xdr:cNvSpPr>
      </xdr:nvSpPr>
      <xdr:spPr bwMode="auto">
        <a:xfrm>
          <a:off x="6991350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92490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92491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92492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92493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92494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92495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92496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92497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92498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6592499" name="Text Box 4"/>
        <xdr:cNvSpPr txBox="1">
          <a:spLocks noChangeArrowheads="1"/>
        </xdr:cNvSpPr>
      </xdr:nvSpPr>
      <xdr:spPr bwMode="auto">
        <a:xfrm>
          <a:off x="6981825" y="3705225"/>
          <a:ext cx="3810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2500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92501" name="Text Box 4"/>
        <xdr:cNvSpPr txBox="1">
          <a:spLocks noChangeArrowheads="1"/>
        </xdr:cNvSpPr>
      </xdr:nvSpPr>
      <xdr:spPr bwMode="auto">
        <a:xfrm>
          <a:off x="698182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142875</xdr:colOff>
      <xdr:row>18</xdr:row>
      <xdr:rowOff>133350</xdr:rowOff>
    </xdr:to>
    <xdr:sp macro="" textlink="">
      <xdr:nvSpPr>
        <xdr:cNvPr id="6592502" name="Text Box 4"/>
        <xdr:cNvSpPr txBox="1">
          <a:spLocks noChangeArrowheads="1"/>
        </xdr:cNvSpPr>
      </xdr:nvSpPr>
      <xdr:spPr bwMode="auto">
        <a:xfrm>
          <a:off x="6981825" y="3895725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92503" name="Text Box 4"/>
        <xdr:cNvSpPr txBox="1">
          <a:spLocks noChangeArrowheads="1"/>
        </xdr:cNvSpPr>
      </xdr:nvSpPr>
      <xdr:spPr bwMode="auto">
        <a:xfrm>
          <a:off x="698182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6592504" name="Text Box 4"/>
        <xdr:cNvSpPr txBox="1">
          <a:spLocks noChangeArrowheads="1"/>
        </xdr:cNvSpPr>
      </xdr:nvSpPr>
      <xdr:spPr bwMode="auto">
        <a:xfrm>
          <a:off x="6981825" y="389572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6592505" name="Text Box 4"/>
        <xdr:cNvSpPr txBox="1">
          <a:spLocks noChangeArrowheads="1"/>
        </xdr:cNvSpPr>
      </xdr:nvSpPr>
      <xdr:spPr bwMode="auto">
        <a:xfrm>
          <a:off x="6991350" y="389572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6592506" name="Text Box 4"/>
        <xdr:cNvSpPr txBox="1">
          <a:spLocks noChangeArrowheads="1"/>
        </xdr:cNvSpPr>
      </xdr:nvSpPr>
      <xdr:spPr bwMode="auto">
        <a:xfrm>
          <a:off x="6981825" y="389572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6592507" name="Text Box 4"/>
        <xdr:cNvSpPr txBox="1">
          <a:spLocks noChangeArrowheads="1"/>
        </xdr:cNvSpPr>
      </xdr:nvSpPr>
      <xdr:spPr bwMode="auto">
        <a:xfrm>
          <a:off x="7000875" y="3895725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6592508" name="Text Box 4"/>
        <xdr:cNvSpPr txBox="1">
          <a:spLocks noChangeArrowheads="1"/>
        </xdr:cNvSpPr>
      </xdr:nvSpPr>
      <xdr:spPr bwMode="auto">
        <a:xfrm>
          <a:off x="6981825" y="38957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6592509" name="Text Box 4"/>
        <xdr:cNvSpPr txBox="1">
          <a:spLocks noChangeArrowheads="1"/>
        </xdr:cNvSpPr>
      </xdr:nvSpPr>
      <xdr:spPr bwMode="auto">
        <a:xfrm>
          <a:off x="6981825" y="389572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6592510" name="Text Box 4"/>
        <xdr:cNvSpPr txBox="1">
          <a:spLocks noChangeArrowheads="1"/>
        </xdr:cNvSpPr>
      </xdr:nvSpPr>
      <xdr:spPr bwMode="auto">
        <a:xfrm>
          <a:off x="6991350" y="389572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6592511" name="Text Box 4"/>
        <xdr:cNvSpPr txBox="1">
          <a:spLocks noChangeArrowheads="1"/>
        </xdr:cNvSpPr>
      </xdr:nvSpPr>
      <xdr:spPr bwMode="auto">
        <a:xfrm>
          <a:off x="6981825" y="389572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6592512" name="Text Box 4"/>
        <xdr:cNvSpPr txBox="1">
          <a:spLocks noChangeArrowheads="1"/>
        </xdr:cNvSpPr>
      </xdr:nvSpPr>
      <xdr:spPr bwMode="auto">
        <a:xfrm>
          <a:off x="7000875" y="3895725"/>
          <a:ext cx="276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6592513" name="Text Box 4"/>
        <xdr:cNvSpPr txBox="1">
          <a:spLocks noChangeArrowheads="1"/>
        </xdr:cNvSpPr>
      </xdr:nvSpPr>
      <xdr:spPr bwMode="auto">
        <a:xfrm>
          <a:off x="6981825" y="38957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92514" name="Text Box 4"/>
        <xdr:cNvSpPr txBox="1">
          <a:spLocks noChangeArrowheads="1"/>
        </xdr:cNvSpPr>
      </xdr:nvSpPr>
      <xdr:spPr bwMode="auto">
        <a:xfrm>
          <a:off x="70008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92515" name="Text Box 4"/>
        <xdr:cNvSpPr txBox="1">
          <a:spLocks noChangeArrowheads="1"/>
        </xdr:cNvSpPr>
      </xdr:nvSpPr>
      <xdr:spPr bwMode="auto">
        <a:xfrm>
          <a:off x="6972300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6592516" name="Text Box 4"/>
        <xdr:cNvSpPr txBox="1">
          <a:spLocks noChangeArrowheads="1"/>
        </xdr:cNvSpPr>
      </xdr:nvSpPr>
      <xdr:spPr bwMode="auto">
        <a:xfrm>
          <a:off x="6972300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6592517" name="Text Box 4"/>
        <xdr:cNvSpPr txBox="1">
          <a:spLocks noChangeArrowheads="1"/>
        </xdr:cNvSpPr>
      </xdr:nvSpPr>
      <xdr:spPr bwMode="auto">
        <a:xfrm>
          <a:off x="69818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533400</xdr:colOff>
      <xdr:row>17</xdr:row>
      <xdr:rowOff>133350</xdr:rowOff>
    </xdr:to>
    <xdr:sp macro="" textlink="">
      <xdr:nvSpPr>
        <xdr:cNvPr id="6592518" name="Text Box 4"/>
        <xdr:cNvSpPr txBox="1">
          <a:spLocks noChangeArrowheads="1"/>
        </xdr:cNvSpPr>
      </xdr:nvSpPr>
      <xdr:spPr bwMode="auto">
        <a:xfrm>
          <a:off x="6991350" y="3705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533400</xdr:colOff>
      <xdr:row>17</xdr:row>
      <xdr:rowOff>133350</xdr:rowOff>
    </xdr:to>
    <xdr:sp macro="" textlink="">
      <xdr:nvSpPr>
        <xdr:cNvPr id="6592519" name="Text Box 4"/>
        <xdr:cNvSpPr txBox="1">
          <a:spLocks noChangeArrowheads="1"/>
        </xdr:cNvSpPr>
      </xdr:nvSpPr>
      <xdr:spPr bwMode="auto">
        <a:xfrm>
          <a:off x="6991350" y="3705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6592520" name="Text Box 4"/>
        <xdr:cNvSpPr txBox="1">
          <a:spLocks noChangeArrowheads="1"/>
        </xdr:cNvSpPr>
      </xdr:nvSpPr>
      <xdr:spPr bwMode="auto">
        <a:xfrm>
          <a:off x="6991350" y="3895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6592521" name="Text Box 4"/>
        <xdr:cNvSpPr txBox="1">
          <a:spLocks noChangeArrowheads="1"/>
        </xdr:cNvSpPr>
      </xdr:nvSpPr>
      <xdr:spPr bwMode="auto">
        <a:xfrm>
          <a:off x="6991350" y="3895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92522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92523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92524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92525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92526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92527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92528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92529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92530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6592531" name="Text Box 4"/>
        <xdr:cNvSpPr txBox="1">
          <a:spLocks noChangeArrowheads="1"/>
        </xdr:cNvSpPr>
      </xdr:nvSpPr>
      <xdr:spPr bwMode="auto">
        <a:xfrm>
          <a:off x="698182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571500</xdr:colOff>
      <xdr:row>18</xdr:row>
      <xdr:rowOff>133350</xdr:rowOff>
    </xdr:to>
    <xdr:sp macro="" textlink="">
      <xdr:nvSpPr>
        <xdr:cNvPr id="6592532" name="Text Box 4"/>
        <xdr:cNvSpPr txBox="1">
          <a:spLocks noChangeArrowheads="1"/>
        </xdr:cNvSpPr>
      </xdr:nvSpPr>
      <xdr:spPr bwMode="auto">
        <a:xfrm>
          <a:off x="6981825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92533" name="Text Box 4"/>
        <xdr:cNvSpPr txBox="1">
          <a:spLocks noChangeArrowheads="1"/>
        </xdr:cNvSpPr>
      </xdr:nvSpPr>
      <xdr:spPr bwMode="auto">
        <a:xfrm>
          <a:off x="69818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6592534" name="Text Box 4"/>
        <xdr:cNvSpPr txBox="1">
          <a:spLocks noChangeArrowheads="1"/>
        </xdr:cNvSpPr>
      </xdr:nvSpPr>
      <xdr:spPr bwMode="auto">
        <a:xfrm>
          <a:off x="69818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92535" name="Text Box 4"/>
        <xdr:cNvSpPr txBox="1">
          <a:spLocks noChangeArrowheads="1"/>
        </xdr:cNvSpPr>
      </xdr:nvSpPr>
      <xdr:spPr bwMode="auto">
        <a:xfrm>
          <a:off x="69818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6592536" name="Text Box 4"/>
        <xdr:cNvSpPr txBox="1">
          <a:spLocks noChangeArrowheads="1"/>
        </xdr:cNvSpPr>
      </xdr:nvSpPr>
      <xdr:spPr bwMode="auto">
        <a:xfrm>
          <a:off x="6981825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92537" name="Text Box 4"/>
        <xdr:cNvSpPr txBox="1">
          <a:spLocks noChangeArrowheads="1"/>
        </xdr:cNvSpPr>
      </xdr:nvSpPr>
      <xdr:spPr bwMode="auto">
        <a:xfrm>
          <a:off x="6991350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6592538" name="Text Box 4"/>
        <xdr:cNvSpPr txBox="1">
          <a:spLocks noChangeArrowheads="1"/>
        </xdr:cNvSpPr>
      </xdr:nvSpPr>
      <xdr:spPr bwMode="auto">
        <a:xfrm>
          <a:off x="6981825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92539" name="Text Box 4"/>
        <xdr:cNvSpPr txBox="1">
          <a:spLocks noChangeArrowheads="1"/>
        </xdr:cNvSpPr>
      </xdr:nvSpPr>
      <xdr:spPr bwMode="auto">
        <a:xfrm>
          <a:off x="700087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92540" name="Text Box 4"/>
        <xdr:cNvSpPr txBox="1">
          <a:spLocks noChangeArrowheads="1"/>
        </xdr:cNvSpPr>
      </xdr:nvSpPr>
      <xdr:spPr bwMode="auto">
        <a:xfrm>
          <a:off x="6981825" y="38957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6592541" name="Text Box 4"/>
        <xdr:cNvSpPr txBox="1">
          <a:spLocks noChangeArrowheads="1"/>
        </xdr:cNvSpPr>
      </xdr:nvSpPr>
      <xdr:spPr bwMode="auto">
        <a:xfrm>
          <a:off x="6981825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92542" name="Text Box 4"/>
        <xdr:cNvSpPr txBox="1">
          <a:spLocks noChangeArrowheads="1"/>
        </xdr:cNvSpPr>
      </xdr:nvSpPr>
      <xdr:spPr bwMode="auto">
        <a:xfrm>
          <a:off x="6991350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6592543" name="Text Box 4"/>
        <xdr:cNvSpPr txBox="1">
          <a:spLocks noChangeArrowheads="1"/>
        </xdr:cNvSpPr>
      </xdr:nvSpPr>
      <xdr:spPr bwMode="auto">
        <a:xfrm>
          <a:off x="6981825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92544" name="Text Box 4"/>
        <xdr:cNvSpPr txBox="1">
          <a:spLocks noChangeArrowheads="1"/>
        </xdr:cNvSpPr>
      </xdr:nvSpPr>
      <xdr:spPr bwMode="auto">
        <a:xfrm>
          <a:off x="700087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92545" name="Text Box 4"/>
        <xdr:cNvSpPr txBox="1">
          <a:spLocks noChangeArrowheads="1"/>
        </xdr:cNvSpPr>
      </xdr:nvSpPr>
      <xdr:spPr bwMode="auto">
        <a:xfrm>
          <a:off x="6981825" y="38957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92546" name="Text Box 4"/>
        <xdr:cNvSpPr txBox="1">
          <a:spLocks noChangeArrowheads="1"/>
        </xdr:cNvSpPr>
      </xdr:nvSpPr>
      <xdr:spPr bwMode="auto">
        <a:xfrm>
          <a:off x="7000875" y="3895725"/>
          <a:ext cx="66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92547" name="Text Box 4"/>
        <xdr:cNvSpPr txBox="1">
          <a:spLocks noChangeArrowheads="1"/>
        </xdr:cNvSpPr>
      </xdr:nvSpPr>
      <xdr:spPr bwMode="auto">
        <a:xfrm>
          <a:off x="69723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592548" name="Text Box 4"/>
        <xdr:cNvSpPr txBox="1">
          <a:spLocks noChangeArrowheads="1"/>
        </xdr:cNvSpPr>
      </xdr:nvSpPr>
      <xdr:spPr bwMode="auto">
        <a:xfrm>
          <a:off x="69723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552450</xdr:colOff>
      <xdr:row>18</xdr:row>
      <xdr:rowOff>133350</xdr:rowOff>
    </xdr:to>
    <xdr:sp macro="" textlink="">
      <xdr:nvSpPr>
        <xdr:cNvPr id="6592549" name="Text Box 4"/>
        <xdr:cNvSpPr txBox="1">
          <a:spLocks noChangeArrowheads="1"/>
        </xdr:cNvSpPr>
      </xdr:nvSpPr>
      <xdr:spPr bwMode="auto">
        <a:xfrm>
          <a:off x="6981825" y="3895725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6592550" name="Text Box 4"/>
        <xdr:cNvSpPr txBox="1">
          <a:spLocks noChangeArrowheads="1"/>
        </xdr:cNvSpPr>
      </xdr:nvSpPr>
      <xdr:spPr bwMode="auto">
        <a:xfrm>
          <a:off x="6991350" y="3895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6592551" name="Text Box 4"/>
        <xdr:cNvSpPr txBox="1">
          <a:spLocks noChangeArrowheads="1"/>
        </xdr:cNvSpPr>
      </xdr:nvSpPr>
      <xdr:spPr bwMode="auto">
        <a:xfrm>
          <a:off x="6991350" y="3895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533400</xdr:colOff>
      <xdr:row>19</xdr:row>
      <xdr:rowOff>133350</xdr:rowOff>
    </xdr:to>
    <xdr:sp macro="" textlink="">
      <xdr:nvSpPr>
        <xdr:cNvPr id="6592552" name="Text Box 4"/>
        <xdr:cNvSpPr txBox="1">
          <a:spLocks noChangeArrowheads="1"/>
        </xdr:cNvSpPr>
      </xdr:nvSpPr>
      <xdr:spPr bwMode="auto">
        <a:xfrm>
          <a:off x="6991350" y="4086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533400</xdr:colOff>
      <xdr:row>19</xdr:row>
      <xdr:rowOff>133350</xdr:rowOff>
    </xdr:to>
    <xdr:sp macro="" textlink="">
      <xdr:nvSpPr>
        <xdr:cNvPr id="6592553" name="Text Box 4"/>
        <xdr:cNvSpPr txBox="1">
          <a:spLocks noChangeArrowheads="1"/>
        </xdr:cNvSpPr>
      </xdr:nvSpPr>
      <xdr:spPr bwMode="auto">
        <a:xfrm>
          <a:off x="6991350" y="4086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2554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2555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2556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2557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2558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2559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2560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2561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2562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6592563" name="Text Box 4"/>
        <xdr:cNvSpPr txBox="1">
          <a:spLocks noChangeArrowheads="1"/>
        </xdr:cNvSpPr>
      </xdr:nvSpPr>
      <xdr:spPr bwMode="auto">
        <a:xfrm>
          <a:off x="698182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571500</xdr:colOff>
      <xdr:row>19</xdr:row>
      <xdr:rowOff>133350</xdr:rowOff>
    </xdr:to>
    <xdr:sp macro="" textlink="">
      <xdr:nvSpPr>
        <xdr:cNvPr id="6592564" name="Text Box 4"/>
        <xdr:cNvSpPr txBox="1">
          <a:spLocks noChangeArrowheads="1"/>
        </xdr:cNvSpPr>
      </xdr:nvSpPr>
      <xdr:spPr bwMode="auto">
        <a:xfrm>
          <a:off x="6981825" y="4086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92565" name="Text Box 4"/>
        <xdr:cNvSpPr txBox="1">
          <a:spLocks noChangeArrowheads="1"/>
        </xdr:cNvSpPr>
      </xdr:nvSpPr>
      <xdr:spPr bwMode="auto">
        <a:xfrm>
          <a:off x="698182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28575</xdr:colOff>
      <xdr:row>19</xdr:row>
      <xdr:rowOff>133350</xdr:rowOff>
    </xdr:to>
    <xdr:sp macro="" textlink="">
      <xdr:nvSpPr>
        <xdr:cNvPr id="6592566" name="Text Box 4"/>
        <xdr:cNvSpPr txBox="1">
          <a:spLocks noChangeArrowheads="1"/>
        </xdr:cNvSpPr>
      </xdr:nvSpPr>
      <xdr:spPr bwMode="auto">
        <a:xfrm>
          <a:off x="698182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92567" name="Text Box 4"/>
        <xdr:cNvSpPr txBox="1">
          <a:spLocks noChangeArrowheads="1"/>
        </xdr:cNvSpPr>
      </xdr:nvSpPr>
      <xdr:spPr bwMode="auto">
        <a:xfrm>
          <a:off x="698182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6592568" name="Text Box 4"/>
        <xdr:cNvSpPr txBox="1">
          <a:spLocks noChangeArrowheads="1"/>
        </xdr:cNvSpPr>
      </xdr:nvSpPr>
      <xdr:spPr bwMode="auto">
        <a:xfrm>
          <a:off x="6981825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92569" name="Text Box 4"/>
        <xdr:cNvSpPr txBox="1">
          <a:spLocks noChangeArrowheads="1"/>
        </xdr:cNvSpPr>
      </xdr:nvSpPr>
      <xdr:spPr bwMode="auto">
        <a:xfrm>
          <a:off x="6991350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6592570" name="Text Box 4"/>
        <xdr:cNvSpPr txBox="1">
          <a:spLocks noChangeArrowheads="1"/>
        </xdr:cNvSpPr>
      </xdr:nvSpPr>
      <xdr:spPr bwMode="auto">
        <a:xfrm>
          <a:off x="6981825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92571" name="Text Box 4"/>
        <xdr:cNvSpPr txBox="1">
          <a:spLocks noChangeArrowheads="1"/>
        </xdr:cNvSpPr>
      </xdr:nvSpPr>
      <xdr:spPr bwMode="auto">
        <a:xfrm>
          <a:off x="700087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92572" name="Text Box 4"/>
        <xdr:cNvSpPr txBox="1">
          <a:spLocks noChangeArrowheads="1"/>
        </xdr:cNvSpPr>
      </xdr:nvSpPr>
      <xdr:spPr bwMode="auto">
        <a:xfrm>
          <a:off x="698182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6592573" name="Text Box 4"/>
        <xdr:cNvSpPr txBox="1">
          <a:spLocks noChangeArrowheads="1"/>
        </xdr:cNvSpPr>
      </xdr:nvSpPr>
      <xdr:spPr bwMode="auto">
        <a:xfrm>
          <a:off x="6981825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92574" name="Text Box 4"/>
        <xdr:cNvSpPr txBox="1">
          <a:spLocks noChangeArrowheads="1"/>
        </xdr:cNvSpPr>
      </xdr:nvSpPr>
      <xdr:spPr bwMode="auto">
        <a:xfrm>
          <a:off x="6991350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6592575" name="Text Box 4"/>
        <xdr:cNvSpPr txBox="1">
          <a:spLocks noChangeArrowheads="1"/>
        </xdr:cNvSpPr>
      </xdr:nvSpPr>
      <xdr:spPr bwMode="auto">
        <a:xfrm>
          <a:off x="6981825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92576" name="Text Box 4"/>
        <xdr:cNvSpPr txBox="1">
          <a:spLocks noChangeArrowheads="1"/>
        </xdr:cNvSpPr>
      </xdr:nvSpPr>
      <xdr:spPr bwMode="auto">
        <a:xfrm>
          <a:off x="700087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92577" name="Text Box 4"/>
        <xdr:cNvSpPr txBox="1">
          <a:spLocks noChangeArrowheads="1"/>
        </xdr:cNvSpPr>
      </xdr:nvSpPr>
      <xdr:spPr bwMode="auto">
        <a:xfrm>
          <a:off x="698182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92578" name="Text Box 4"/>
        <xdr:cNvSpPr txBox="1">
          <a:spLocks noChangeArrowheads="1"/>
        </xdr:cNvSpPr>
      </xdr:nvSpPr>
      <xdr:spPr bwMode="auto">
        <a:xfrm>
          <a:off x="7000875" y="4086225"/>
          <a:ext cx="66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92579" name="Text Box 4"/>
        <xdr:cNvSpPr txBox="1">
          <a:spLocks noChangeArrowheads="1"/>
        </xdr:cNvSpPr>
      </xdr:nvSpPr>
      <xdr:spPr bwMode="auto">
        <a:xfrm>
          <a:off x="6972300" y="4086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92580" name="Text Box 4"/>
        <xdr:cNvSpPr txBox="1">
          <a:spLocks noChangeArrowheads="1"/>
        </xdr:cNvSpPr>
      </xdr:nvSpPr>
      <xdr:spPr bwMode="auto">
        <a:xfrm>
          <a:off x="6972300" y="4086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552450</xdr:colOff>
      <xdr:row>19</xdr:row>
      <xdr:rowOff>133350</xdr:rowOff>
    </xdr:to>
    <xdr:sp macro="" textlink="">
      <xdr:nvSpPr>
        <xdr:cNvPr id="6592581" name="Text Box 4"/>
        <xdr:cNvSpPr txBox="1">
          <a:spLocks noChangeArrowheads="1"/>
        </xdr:cNvSpPr>
      </xdr:nvSpPr>
      <xdr:spPr bwMode="auto">
        <a:xfrm>
          <a:off x="6981825" y="4086225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2582" name="Text Box 15"/>
        <xdr:cNvSpPr txBox="1">
          <a:spLocks noChangeArrowheads="1"/>
        </xdr:cNvSpPr>
      </xdr:nvSpPr>
      <xdr:spPr bwMode="auto">
        <a:xfrm>
          <a:off x="7000875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2583" name="Text Box 15"/>
        <xdr:cNvSpPr txBox="1">
          <a:spLocks noChangeArrowheads="1"/>
        </xdr:cNvSpPr>
      </xdr:nvSpPr>
      <xdr:spPr bwMode="auto">
        <a:xfrm>
          <a:off x="7019925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66675</xdr:colOff>
      <xdr:row>19</xdr:row>
      <xdr:rowOff>133350</xdr:rowOff>
    </xdr:to>
    <xdr:sp macro="" textlink="">
      <xdr:nvSpPr>
        <xdr:cNvPr id="6592584" name="Text Box 15"/>
        <xdr:cNvSpPr txBox="1">
          <a:spLocks noChangeArrowheads="1"/>
        </xdr:cNvSpPr>
      </xdr:nvSpPr>
      <xdr:spPr bwMode="auto">
        <a:xfrm>
          <a:off x="6991350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66675</xdr:colOff>
      <xdr:row>19</xdr:row>
      <xdr:rowOff>133350</xdr:rowOff>
    </xdr:to>
    <xdr:sp macro="" textlink="">
      <xdr:nvSpPr>
        <xdr:cNvPr id="6592585" name="Text Box 15"/>
        <xdr:cNvSpPr txBox="1">
          <a:spLocks noChangeArrowheads="1"/>
        </xdr:cNvSpPr>
      </xdr:nvSpPr>
      <xdr:spPr bwMode="auto">
        <a:xfrm>
          <a:off x="6991350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85725</xdr:colOff>
      <xdr:row>19</xdr:row>
      <xdr:rowOff>133350</xdr:rowOff>
    </xdr:to>
    <xdr:sp macro="" textlink="">
      <xdr:nvSpPr>
        <xdr:cNvPr id="6592586" name="Text Box 15"/>
        <xdr:cNvSpPr txBox="1">
          <a:spLocks noChangeArrowheads="1"/>
        </xdr:cNvSpPr>
      </xdr:nvSpPr>
      <xdr:spPr bwMode="auto">
        <a:xfrm>
          <a:off x="701992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2587" name="Text Box 15"/>
        <xdr:cNvSpPr txBox="1">
          <a:spLocks noChangeArrowheads="1"/>
        </xdr:cNvSpPr>
      </xdr:nvSpPr>
      <xdr:spPr bwMode="auto">
        <a:xfrm>
          <a:off x="6991350" y="4086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2588" name="Text Box 15"/>
        <xdr:cNvSpPr txBox="1">
          <a:spLocks noChangeArrowheads="1"/>
        </xdr:cNvSpPr>
      </xdr:nvSpPr>
      <xdr:spPr bwMode="auto">
        <a:xfrm>
          <a:off x="6991350" y="4086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592589" name="Text Box 15"/>
        <xdr:cNvSpPr txBox="1">
          <a:spLocks noChangeArrowheads="1"/>
        </xdr:cNvSpPr>
      </xdr:nvSpPr>
      <xdr:spPr bwMode="auto">
        <a:xfrm>
          <a:off x="6981825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592590" name="Text Box 15"/>
        <xdr:cNvSpPr txBox="1">
          <a:spLocks noChangeArrowheads="1"/>
        </xdr:cNvSpPr>
      </xdr:nvSpPr>
      <xdr:spPr bwMode="auto">
        <a:xfrm>
          <a:off x="6981825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592591" name="Text Box 15"/>
        <xdr:cNvSpPr txBox="1">
          <a:spLocks noChangeArrowheads="1"/>
        </xdr:cNvSpPr>
      </xdr:nvSpPr>
      <xdr:spPr bwMode="auto">
        <a:xfrm>
          <a:off x="6981825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85725</xdr:colOff>
      <xdr:row>19</xdr:row>
      <xdr:rowOff>133350</xdr:rowOff>
    </xdr:to>
    <xdr:sp macro="" textlink="">
      <xdr:nvSpPr>
        <xdr:cNvPr id="6592592" name="Text Box 15"/>
        <xdr:cNvSpPr txBox="1">
          <a:spLocks noChangeArrowheads="1"/>
        </xdr:cNvSpPr>
      </xdr:nvSpPr>
      <xdr:spPr bwMode="auto">
        <a:xfrm>
          <a:off x="701992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2593" name="Text Box 15"/>
        <xdr:cNvSpPr txBox="1">
          <a:spLocks noChangeArrowheads="1"/>
        </xdr:cNvSpPr>
      </xdr:nvSpPr>
      <xdr:spPr bwMode="auto">
        <a:xfrm>
          <a:off x="6991350" y="4086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2594" name="Text Box 15"/>
        <xdr:cNvSpPr txBox="1">
          <a:spLocks noChangeArrowheads="1"/>
        </xdr:cNvSpPr>
      </xdr:nvSpPr>
      <xdr:spPr bwMode="auto">
        <a:xfrm>
          <a:off x="6991350" y="4086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592595" name="Text Box 15"/>
        <xdr:cNvSpPr txBox="1">
          <a:spLocks noChangeArrowheads="1"/>
        </xdr:cNvSpPr>
      </xdr:nvSpPr>
      <xdr:spPr bwMode="auto">
        <a:xfrm>
          <a:off x="6981825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592596" name="Text Box 15"/>
        <xdr:cNvSpPr txBox="1">
          <a:spLocks noChangeArrowheads="1"/>
        </xdr:cNvSpPr>
      </xdr:nvSpPr>
      <xdr:spPr bwMode="auto">
        <a:xfrm>
          <a:off x="6981825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592597" name="Text Box 15"/>
        <xdr:cNvSpPr txBox="1">
          <a:spLocks noChangeArrowheads="1"/>
        </xdr:cNvSpPr>
      </xdr:nvSpPr>
      <xdr:spPr bwMode="auto">
        <a:xfrm>
          <a:off x="6981825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92598" name="Text Box 15"/>
        <xdr:cNvSpPr txBox="1">
          <a:spLocks noChangeArrowheads="1"/>
        </xdr:cNvSpPr>
      </xdr:nvSpPr>
      <xdr:spPr bwMode="auto">
        <a:xfrm>
          <a:off x="698182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92599" name="Text Box 15"/>
        <xdr:cNvSpPr txBox="1">
          <a:spLocks noChangeArrowheads="1"/>
        </xdr:cNvSpPr>
      </xdr:nvSpPr>
      <xdr:spPr bwMode="auto">
        <a:xfrm>
          <a:off x="698182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92600" name="Text Box 15"/>
        <xdr:cNvSpPr txBox="1">
          <a:spLocks noChangeArrowheads="1"/>
        </xdr:cNvSpPr>
      </xdr:nvSpPr>
      <xdr:spPr bwMode="auto">
        <a:xfrm>
          <a:off x="698182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92601" name="Text Box 15"/>
        <xdr:cNvSpPr txBox="1">
          <a:spLocks noChangeArrowheads="1"/>
        </xdr:cNvSpPr>
      </xdr:nvSpPr>
      <xdr:spPr bwMode="auto">
        <a:xfrm>
          <a:off x="698182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92602" name="Text Box 4"/>
        <xdr:cNvSpPr txBox="1">
          <a:spLocks noChangeArrowheads="1"/>
        </xdr:cNvSpPr>
      </xdr:nvSpPr>
      <xdr:spPr bwMode="auto">
        <a:xfrm>
          <a:off x="6991350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592603" name="Text Box 4"/>
        <xdr:cNvSpPr txBox="1">
          <a:spLocks noChangeArrowheads="1"/>
        </xdr:cNvSpPr>
      </xdr:nvSpPr>
      <xdr:spPr bwMode="auto">
        <a:xfrm>
          <a:off x="6991350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92604" name="Text Box 4"/>
        <xdr:cNvSpPr txBox="1">
          <a:spLocks noChangeArrowheads="1"/>
        </xdr:cNvSpPr>
      </xdr:nvSpPr>
      <xdr:spPr bwMode="auto">
        <a:xfrm>
          <a:off x="6991350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592605" name="Text Box 4"/>
        <xdr:cNvSpPr txBox="1">
          <a:spLocks noChangeArrowheads="1"/>
        </xdr:cNvSpPr>
      </xdr:nvSpPr>
      <xdr:spPr bwMode="auto">
        <a:xfrm>
          <a:off x="6991350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92606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92607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92608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92609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92610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92611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92612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92613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92614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592615" name="Text Box 4"/>
        <xdr:cNvSpPr txBox="1">
          <a:spLocks noChangeArrowheads="1"/>
        </xdr:cNvSpPr>
      </xdr:nvSpPr>
      <xdr:spPr bwMode="auto">
        <a:xfrm>
          <a:off x="6981825" y="3895725"/>
          <a:ext cx="3333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85725</xdr:colOff>
      <xdr:row>19</xdr:row>
      <xdr:rowOff>133350</xdr:rowOff>
    </xdr:to>
    <xdr:sp macro="" textlink="">
      <xdr:nvSpPr>
        <xdr:cNvPr id="6592616" name="Text Box 4"/>
        <xdr:cNvSpPr txBox="1">
          <a:spLocks noChangeArrowheads="1"/>
        </xdr:cNvSpPr>
      </xdr:nvSpPr>
      <xdr:spPr bwMode="auto">
        <a:xfrm>
          <a:off x="6981825" y="4086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2617" name="Text Box 4"/>
        <xdr:cNvSpPr txBox="1">
          <a:spLocks noChangeArrowheads="1"/>
        </xdr:cNvSpPr>
      </xdr:nvSpPr>
      <xdr:spPr bwMode="auto">
        <a:xfrm>
          <a:off x="698182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95250</xdr:colOff>
      <xdr:row>19</xdr:row>
      <xdr:rowOff>133350</xdr:rowOff>
    </xdr:to>
    <xdr:sp macro="" textlink="">
      <xdr:nvSpPr>
        <xdr:cNvPr id="6592618" name="Text Box 4"/>
        <xdr:cNvSpPr txBox="1">
          <a:spLocks noChangeArrowheads="1"/>
        </xdr:cNvSpPr>
      </xdr:nvSpPr>
      <xdr:spPr bwMode="auto">
        <a:xfrm>
          <a:off x="698182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2619" name="Text Box 4"/>
        <xdr:cNvSpPr txBox="1">
          <a:spLocks noChangeArrowheads="1"/>
        </xdr:cNvSpPr>
      </xdr:nvSpPr>
      <xdr:spPr bwMode="auto">
        <a:xfrm>
          <a:off x="698182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6592620" name="Text Box 4"/>
        <xdr:cNvSpPr txBox="1">
          <a:spLocks noChangeArrowheads="1"/>
        </xdr:cNvSpPr>
      </xdr:nvSpPr>
      <xdr:spPr bwMode="auto">
        <a:xfrm>
          <a:off x="6981825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592621" name="Text Box 4"/>
        <xdr:cNvSpPr txBox="1">
          <a:spLocks noChangeArrowheads="1"/>
        </xdr:cNvSpPr>
      </xdr:nvSpPr>
      <xdr:spPr bwMode="auto">
        <a:xfrm>
          <a:off x="6991350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6592622" name="Text Box 4"/>
        <xdr:cNvSpPr txBox="1">
          <a:spLocks noChangeArrowheads="1"/>
        </xdr:cNvSpPr>
      </xdr:nvSpPr>
      <xdr:spPr bwMode="auto">
        <a:xfrm>
          <a:off x="6981825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592623" name="Text Box 4"/>
        <xdr:cNvSpPr txBox="1">
          <a:spLocks noChangeArrowheads="1"/>
        </xdr:cNvSpPr>
      </xdr:nvSpPr>
      <xdr:spPr bwMode="auto">
        <a:xfrm>
          <a:off x="700087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592624" name="Text Box 4"/>
        <xdr:cNvSpPr txBox="1">
          <a:spLocks noChangeArrowheads="1"/>
        </xdr:cNvSpPr>
      </xdr:nvSpPr>
      <xdr:spPr bwMode="auto">
        <a:xfrm>
          <a:off x="6981825" y="4086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6592625" name="Text Box 4"/>
        <xdr:cNvSpPr txBox="1">
          <a:spLocks noChangeArrowheads="1"/>
        </xdr:cNvSpPr>
      </xdr:nvSpPr>
      <xdr:spPr bwMode="auto">
        <a:xfrm>
          <a:off x="6981825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592626" name="Text Box 4"/>
        <xdr:cNvSpPr txBox="1">
          <a:spLocks noChangeArrowheads="1"/>
        </xdr:cNvSpPr>
      </xdr:nvSpPr>
      <xdr:spPr bwMode="auto">
        <a:xfrm>
          <a:off x="6991350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6592627" name="Text Box 4"/>
        <xdr:cNvSpPr txBox="1">
          <a:spLocks noChangeArrowheads="1"/>
        </xdr:cNvSpPr>
      </xdr:nvSpPr>
      <xdr:spPr bwMode="auto">
        <a:xfrm>
          <a:off x="6981825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592628" name="Text Box 4"/>
        <xdr:cNvSpPr txBox="1">
          <a:spLocks noChangeArrowheads="1"/>
        </xdr:cNvSpPr>
      </xdr:nvSpPr>
      <xdr:spPr bwMode="auto">
        <a:xfrm>
          <a:off x="700087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592629" name="Text Box 4"/>
        <xdr:cNvSpPr txBox="1">
          <a:spLocks noChangeArrowheads="1"/>
        </xdr:cNvSpPr>
      </xdr:nvSpPr>
      <xdr:spPr bwMode="auto">
        <a:xfrm>
          <a:off x="6981825" y="4086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2630" name="Text Box 4"/>
        <xdr:cNvSpPr txBox="1">
          <a:spLocks noChangeArrowheads="1"/>
        </xdr:cNvSpPr>
      </xdr:nvSpPr>
      <xdr:spPr bwMode="auto">
        <a:xfrm>
          <a:off x="7000875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2631" name="Text Box 4"/>
        <xdr:cNvSpPr txBox="1">
          <a:spLocks noChangeArrowheads="1"/>
        </xdr:cNvSpPr>
      </xdr:nvSpPr>
      <xdr:spPr bwMode="auto">
        <a:xfrm>
          <a:off x="6972300" y="4086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2632" name="Text Box 4"/>
        <xdr:cNvSpPr txBox="1">
          <a:spLocks noChangeArrowheads="1"/>
        </xdr:cNvSpPr>
      </xdr:nvSpPr>
      <xdr:spPr bwMode="auto">
        <a:xfrm>
          <a:off x="6972300" y="4086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66675</xdr:colOff>
      <xdr:row>19</xdr:row>
      <xdr:rowOff>133350</xdr:rowOff>
    </xdr:to>
    <xdr:sp macro="" textlink="">
      <xdr:nvSpPr>
        <xdr:cNvPr id="6592633" name="Text Box 4"/>
        <xdr:cNvSpPr txBox="1">
          <a:spLocks noChangeArrowheads="1"/>
        </xdr:cNvSpPr>
      </xdr:nvSpPr>
      <xdr:spPr bwMode="auto">
        <a:xfrm>
          <a:off x="6981825" y="4086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592634" name="Text Box 15"/>
        <xdr:cNvSpPr txBox="1">
          <a:spLocks noChangeArrowheads="1"/>
        </xdr:cNvSpPr>
      </xdr:nvSpPr>
      <xdr:spPr bwMode="auto">
        <a:xfrm>
          <a:off x="7000875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592635" name="Text Box 15"/>
        <xdr:cNvSpPr txBox="1">
          <a:spLocks noChangeArrowheads="1"/>
        </xdr:cNvSpPr>
      </xdr:nvSpPr>
      <xdr:spPr bwMode="auto">
        <a:xfrm>
          <a:off x="7019925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133350</xdr:colOff>
      <xdr:row>19</xdr:row>
      <xdr:rowOff>133350</xdr:rowOff>
    </xdr:to>
    <xdr:sp macro="" textlink="">
      <xdr:nvSpPr>
        <xdr:cNvPr id="6592636" name="Text Box 15"/>
        <xdr:cNvSpPr txBox="1">
          <a:spLocks noChangeArrowheads="1"/>
        </xdr:cNvSpPr>
      </xdr:nvSpPr>
      <xdr:spPr bwMode="auto">
        <a:xfrm>
          <a:off x="6991350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133350</xdr:colOff>
      <xdr:row>19</xdr:row>
      <xdr:rowOff>133350</xdr:rowOff>
    </xdr:to>
    <xdr:sp macro="" textlink="">
      <xdr:nvSpPr>
        <xdr:cNvPr id="6592637" name="Text Box 15"/>
        <xdr:cNvSpPr txBox="1">
          <a:spLocks noChangeArrowheads="1"/>
        </xdr:cNvSpPr>
      </xdr:nvSpPr>
      <xdr:spPr bwMode="auto">
        <a:xfrm>
          <a:off x="6991350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152400</xdr:colOff>
      <xdr:row>19</xdr:row>
      <xdr:rowOff>133350</xdr:rowOff>
    </xdr:to>
    <xdr:sp macro="" textlink="">
      <xdr:nvSpPr>
        <xdr:cNvPr id="6592638" name="Text Box 15"/>
        <xdr:cNvSpPr txBox="1">
          <a:spLocks noChangeArrowheads="1"/>
        </xdr:cNvSpPr>
      </xdr:nvSpPr>
      <xdr:spPr bwMode="auto">
        <a:xfrm>
          <a:off x="7019925" y="4086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592639" name="Text Box 15"/>
        <xdr:cNvSpPr txBox="1">
          <a:spLocks noChangeArrowheads="1"/>
        </xdr:cNvSpPr>
      </xdr:nvSpPr>
      <xdr:spPr bwMode="auto">
        <a:xfrm>
          <a:off x="6991350" y="4086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592640" name="Text Box 15"/>
        <xdr:cNvSpPr txBox="1">
          <a:spLocks noChangeArrowheads="1"/>
        </xdr:cNvSpPr>
      </xdr:nvSpPr>
      <xdr:spPr bwMode="auto">
        <a:xfrm>
          <a:off x="6991350" y="4086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592641" name="Text Box 15"/>
        <xdr:cNvSpPr txBox="1">
          <a:spLocks noChangeArrowheads="1"/>
        </xdr:cNvSpPr>
      </xdr:nvSpPr>
      <xdr:spPr bwMode="auto">
        <a:xfrm>
          <a:off x="6981825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592642" name="Text Box 15"/>
        <xdr:cNvSpPr txBox="1">
          <a:spLocks noChangeArrowheads="1"/>
        </xdr:cNvSpPr>
      </xdr:nvSpPr>
      <xdr:spPr bwMode="auto">
        <a:xfrm>
          <a:off x="6981825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592643" name="Text Box 15"/>
        <xdr:cNvSpPr txBox="1">
          <a:spLocks noChangeArrowheads="1"/>
        </xdr:cNvSpPr>
      </xdr:nvSpPr>
      <xdr:spPr bwMode="auto">
        <a:xfrm>
          <a:off x="6981825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152400</xdr:colOff>
      <xdr:row>19</xdr:row>
      <xdr:rowOff>133350</xdr:rowOff>
    </xdr:to>
    <xdr:sp macro="" textlink="">
      <xdr:nvSpPr>
        <xdr:cNvPr id="6592644" name="Text Box 15"/>
        <xdr:cNvSpPr txBox="1">
          <a:spLocks noChangeArrowheads="1"/>
        </xdr:cNvSpPr>
      </xdr:nvSpPr>
      <xdr:spPr bwMode="auto">
        <a:xfrm>
          <a:off x="7019925" y="4086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592645" name="Text Box 15"/>
        <xdr:cNvSpPr txBox="1">
          <a:spLocks noChangeArrowheads="1"/>
        </xdr:cNvSpPr>
      </xdr:nvSpPr>
      <xdr:spPr bwMode="auto">
        <a:xfrm>
          <a:off x="6991350" y="4086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592646" name="Text Box 15"/>
        <xdr:cNvSpPr txBox="1">
          <a:spLocks noChangeArrowheads="1"/>
        </xdr:cNvSpPr>
      </xdr:nvSpPr>
      <xdr:spPr bwMode="auto">
        <a:xfrm>
          <a:off x="6991350" y="4086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592647" name="Text Box 15"/>
        <xdr:cNvSpPr txBox="1">
          <a:spLocks noChangeArrowheads="1"/>
        </xdr:cNvSpPr>
      </xdr:nvSpPr>
      <xdr:spPr bwMode="auto">
        <a:xfrm>
          <a:off x="6981825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592648" name="Text Box 15"/>
        <xdr:cNvSpPr txBox="1">
          <a:spLocks noChangeArrowheads="1"/>
        </xdr:cNvSpPr>
      </xdr:nvSpPr>
      <xdr:spPr bwMode="auto">
        <a:xfrm>
          <a:off x="6981825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592649" name="Text Box 15"/>
        <xdr:cNvSpPr txBox="1">
          <a:spLocks noChangeArrowheads="1"/>
        </xdr:cNvSpPr>
      </xdr:nvSpPr>
      <xdr:spPr bwMode="auto">
        <a:xfrm>
          <a:off x="6981825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2650" name="Text Box 15"/>
        <xdr:cNvSpPr txBox="1">
          <a:spLocks noChangeArrowheads="1"/>
        </xdr:cNvSpPr>
      </xdr:nvSpPr>
      <xdr:spPr bwMode="auto">
        <a:xfrm>
          <a:off x="698182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2651" name="Text Box 15"/>
        <xdr:cNvSpPr txBox="1">
          <a:spLocks noChangeArrowheads="1"/>
        </xdr:cNvSpPr>
      </xdr:nvSpPr>
      <xdr:spPr bwMode="auto">
        <a:xfrm>
          <a:off x="698182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2652" name="Text Box 15"/>
        <xdr:cNvSpPr txBox="1">
          <a:spLocks noChangeArrowheads="1"/>
        </xdr:cNvSpPr>
      </xdr:nvSpPr>
      <xdr:spPr bwMode="auto">
        <a:xfrm>
          <a:off x="698182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592653" name="Text Box 15"/>
        <xdr:cNvSpPr txBox="1">
          <a:spLocks noChangeArrowheads="1"/>
        </xdr:cNvSpPr>
      </xdr:nvSpPr>
      <xdr:spPr bwMode="auto">
        <a:xfrm>
          <a:off x="698182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92654" name="Text Box 4"/>
        <xdr:cNvSpPr txBox="1">
          <a:spLocks noChangeArrowheads="1"/>
        </xdr:cNvSpPr>
      </xdr:nvSpPr>
      <xdr:spPr bwMode="auto">
        <a:xfrm>
          <a:off x="69913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92655" name="Text Box 4"/>
        <xdr:cNvSpPr txBox="1">
          <a:spLocks noChangeArrowheads="1"/>
        </xdr:cNvSpPr>
      </xdr:nvSpPr>
      <xdr:spPr bwMode="auto">
        <a:xfrm>
          <a:off x="69913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92656" name="Text Box 4"/>
        <xdr:cNvSpPr txBox="1">
          <a:spLocks noChangeArrowheads="1"/>
        </xdr:cNvSpPr>
      </xdr:nvSpPr>
      <xdr:spPr bwMode="auto">
        <a:xfrm>
          <a:off x="69913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92657" name="Text Box 4"/>
        <xdr:cNvSpPr txBox="1">
          <a:spLocks noChangeArrowheads="1"/>
        </xdr:cNvSpPr>
      </xdr:nvSpPr>
      <xdr:spPr bwMode="auto">
        <a:xfrm>
          <a:off x="69913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592658" name="Text Box 4"/>
        <xdr:cNvSpPr txBox="1">
          <a:spLocks noChangeArrowheads="1"/>
        </xdr:cNvSpPr>
      </xdr:nvSpPr>
      <xdr:spPr bwMode="auto">
        <a:xfrm>
          <a:off x="69913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6592659" name="Text Box 4"/>
        <xdr:cNvSpPr txBox="1">
          <a:spLocks noChangeArrowheads="1"/>
        </xdr:cNvSpPr>
      </xdr:nvSpPr>
      <xdr:spPr bwMode="auto">
        <a:xfrm>
          <a:off x="700087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6592660" name="Text Box 4"/>
        <xdr:cNvSpPr txBox="1">
          <a:spLocks noChangeArrowheads="1"/>
        </xdr:cNvSpPr>
      </xdr:nvSpPr>
      <xdr:spPr bwMode="auto">
        <a:xfrm>
          <a:off x="6972300" y="38957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6592661" name="Text Box 4"/>
        <xdr:cNvSpPr txBox="1">
          <a:spLocks noChangeArrowheads="1"/>
        </xdr:cNvSpPr>
      </xdr:nvSpPr>
      <xdr:spPr bwMode="auto">
        <a:xfrm>
          <a:off x="6972300" y="38957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104775</xdr:rowOff>
    </xdr:to>
    <xdr:sp macro="" textlink="">
      <xdr:nvSpPr>
        <xdr:cNvPr id="6592662" name="Text Box 4"/>
        <xdr:cNvSpPr txBox="1">
          <a:spLocks noChangeArrowheads="1"/>
        </xdr:cNvSpPr>
      </xdr:nvSpPr>
      <xdr:spPr bwMode="auto">
        <a:xfrm>
          <a:off x="6981825" y="3895725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104775</xdr:rowOff>
    </xdr:to>
    <xdr:sp macro="" textlink="">
      <xdr:nvSpPr>
        <xdr:cNvPr id="6592663" name="Text Box 4"/>
        <xdr:cNvSpPr txBox="1">
          <a:spLocks noChangeArrowheads="1"/>
        </xdr:cNvSpPr>
      </xdr:nvSpPr>
      <xdr:spPr bwMode="auto">
        <a:xfrm>
          <a:off x="6981825" y="3895725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2664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2665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2666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2667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2668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669" name="Text Box 4"/>
        <xdr:cNvSpPr txBox="1">
          <a:spLocks noChangeArrowheads="1"/>
        </xdr:cNvSpPr>
      </xdr:nvSpPr>
      <xdr:spPr bwMode="auto">
        <a:xfrm>
          <a:off x="70008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670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671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672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673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2674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2675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2676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2677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2678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679" name="Text Box 4"/>
        <xdr:cNvSpPr txBox="1">
          <a:spLocks noChangeArrowheads="1"/>
        </xdr:cNvSpPr>
      </xdr:nvSpPr>
      <xdr:spPr bwMode="auto">
        <a:xfrm>
          <a:off x="70008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680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681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682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683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2684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2685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2686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2687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2688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689" name="Text Box 4"/>
        <xdr:cNvSpPr txBox="1">
          <a:spLocks noChangeArrowheads="1"/>
        </xdr:cNvSpPr>
      </xdr:nvSpPr>
      <xdr:spPr bwMode="auto">
        <a:xfrm>
          <a:off x="70008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690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691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692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693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2694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2695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2696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2697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2698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699" name="Text Box 4"/>
        <xdr:cNvSpPr txBox="1">
          <a:spLocks noChangeArrowheads="1"/>
        </xdr:cNvSpPr>
      </xdr:nvSpPr>
      <xdr:spPr bwMode="auto">
        <a:xfrm>
          <a:off x="70008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700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701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702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703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2704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2705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2706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2707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92708" name="Text Box 4"/>
        <xdr:cNvSpPr txBox="1">
          <a:spLocks noChangeArrowheads="1"/>
        </xdr:cNvSpPr>
      </xdr:nvSpPr>
      <xdr:spPr bwMode="auto">
        <a:xfrm>
          <a:off x="69913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709" name="Text Box 4"/>
        <xdr:cNvSpPr txBox="1">
          <a:spLocks noChangeArrowheads="1"/>
        </xdr:cNvSpPr>
      </xdr:nvSpPr>
      <xdr:spPr bwMode="auto">
        <a:xfrm>
          <a:off x="70008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710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711" name="Text Box 4"/>
        <xdr:cNvSpPr txBox="1">
          <a:spLocks noChangeArrowheads="1"/>
        </xdr:cNvSpPr>
      </xdr:nvSpPr>
      <xdr:spPr bwMode="auto">
        <a:xfrm>
          <a:off x="6972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712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713" name="Text Box 4"/>
        <xdr:cNvSpPr txBox="1">
          <a:spLocks noChangeArrowheads="1"/>
        </xdr:cNvSpPr>
      </xdr:nvSpPr>
      <xdr:spPr bwMode="auto">
        <a:xfrm>
          <a:off x="6981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714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715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716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717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718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2719" name="Text Box 4"/>
        <xdr:cNvSpPr txBox="1">
          <a:spLocks noChangeArrowheads="1"/>
        </xdr:cNvSpPr>
      </xdr:nvSpPr>
      <xdr:spPr bwMode="auto">
        <a:xfrm>
          <a:off x="7000875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2720" name="Text Box 4"/>
        <xdr:cNvSpPr txBox="1">
          <a:spLocks noChangeArrowheads="1"/>
        </xdr:cNvSpPr>
      </xdr:nvSpPr>
      <xdr:spPr bwMode="auto">
        <a:xfrm>
          <a:off x="69723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2721" name="Text Box 4"/>
        <xdr:cNvSpPr txBox="1">
          <a:spLocks noChangeArrowheads="1"/>
        </xdr:cNvSpPr>
      </xdr:nvSpPr>
      <xdr:spPr bwMode="auto">
        <a:xfrm>
          <a:off x="69723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2722" name="Text Box 4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2723" name="Text Box 4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2724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2725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2726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2727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2728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729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730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731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732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2733" name="Text Box 4"/>
        <xdr:cNvSpPr txBox="1">
          <a:spLocks noChangeArrowheads="1"/>
        </xdr:cNvSpPr>
      </xdr:nvSpPr>
      <xdr:spPr bwMode="auto">
        <a:xfrm>
          <a:off x="69913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2734" name="Text Box 4"/>
        <xdr:cNvSpPr txBox="1">
          <a:spLocks noChangeArrowheads="1"/>
        </xdr:cNvSpPr>
      </xdr:nvSpPr>
      <xdr:spPr bwMode="auto">
        <a:xfrm>
          <a:off x="7000875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2735" name="Text Box 4"/>
        <xdr:cNvSpPr txBox="1">
          <a:spLocks noChangeArrowheads="1"/>
        </xdr:cNvSpPr>
      </xdr:nvSpPr>
      <xdr:spPr bwMode="auto">
        <a:xfrm>
          <a:off x="69723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2736" name="Text Box 4"/>
        <xdr:cNvSpPr txBox="1">
          <a:spLocks noChangeArrowheads="1"/>
        </xdr:cNvSpPr>
      </xdr:nvSpPr>
      <xdr:spPr bwMode="auto">
        <a:xfrm>
          <a:off x="69723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2737" name="Text Box 4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2738" name="Text Box 4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2739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2740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2741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2742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592743" name="Text Box 15"/>
        <xdr:cNvSpPr txBox="1">
          <a:spLocks noChangeArrowheads="1"/>
        </xdr:cNvSpPr>
      </xdr:nvSpPr>
      <xdr:spPr bwMode="auto">
        <a:xfrm>
          <a:off x="6981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142875</xdr:colOff>
      <xdr:row>17</xdr:row>
      <xdr:rowOff>0</xdr:rowOff>
    </xdr:to>
    <xdr:sp macro="" textlink="">
      <xdr:nvSpPr>
        <xdr:cNvPr id="6592744" name="Text Box 27"/>
        <xdr:cNvSpPr txBox="1">
          <a:spLocks noChangeArrowheads="1"/>
        </xdr:cNvSpPr>
      </xdr:nvSpPr>
      <xdr:spPr bwMode="auto">
        <a:xfrm>
          <a:off x="3990975" y="35242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142875</xdr:colOff>
      <xdr:row>17</xdr:row>
      <xdr:rowOff>0</xdr:rowOff>
    </xdr:to>
    <xdr:sp macro="" textlink="">
      <xdr:nvSpPr>
        <xdr:cNvPr id="6592745" name="Text Box 35"/>
        <xdr:cNvSpPr txBox="1">
          <a:spLocks noChangeArrowheads="1"/>
        </xdr:cNvSpPr>
      </xdr:nvSpPr>
      <xdr:spPr bwMode="auto">
        <a:xfrm>
          <a:off x="3990975" y="35242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92746" name="Text Box 21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92747" name="Text Box 29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92748" name="Text Box 24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92749" name="Text Box 35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2750" name="Text Box 11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92751" name="Text Box 21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92752" name="Text Box 29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92753" name="Text Box 24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92754" name="Text Box 35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2755" name="Text Box 11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2756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2757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92758" name="Text Box 24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92759" name="Text Box 35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2760" name="Text Box 11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2761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2762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92763" name="Text Box 24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592764" name="Text Box 35"/>
        <xdr:cNvSpPr txBox="1">
          <a:spLocks noChangeArrowheads="1"/>
        </xdr:cNvSpPr>
      </xdr:nvSpPr>
      <xdr:spPr bwMode="auto">
        <a:xfrm>
          <a:off x="39909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2765" name="Text Box 11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2766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2767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2768" name="Text Box 11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2769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2770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592771" name="Text Box 5"/>
        <xdr:cNvSpPr txBox="1">
          <a:spLocks noChangeArrowheads="1"/>
        </xdr:cNvSpPr>
      </xdr:nvSpPr>
      <xdr:spPr bwMode="auto">
        <a:xfrm>
          <a:off x="39528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142875</xdr:colOff>
      <xdr:row>19</xdr:row>
      <xdr:rowOff>0</xdr:rowOff>
    </xdr:to>
    <xdr:sp macro="" textlink="">
      <xdr:nvSpPr>
        <xdr:cNvPr id="6592772" name="Text Box 28"/>
        <xdr:cNvSpPr txBox="1">
          <a:spLocks noChangeArrowheads="1"/>
        </xdr:cNvSpPr>
      </xdr:nvSpPr>
      <xdr:spPr bwMode="auto">
        <a:xfrm>
          <a:off x="3990975" y="39052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142875</xdr:colOff>
      <xdr:row>19</xdr:row>
      <xdr:rowOff>0</xdr:rowOff>
    </xdr:to>
    <xdr:sp macro="" textlink="">
      <xdr:nvSpPr>
        <xdr:cNvPr id="6592773" name="Text Box 36"/>
        <xdr:cNvSpPr txBox="1">
          <a:spLocks noChangeArrowheads="1"/>
        </xdr:cNvSpPr>
      </xdr:nvSpPr>
      <xdr:spPr bwMode="auto">
        <a:xfrm>
          <a:off x="3990975" y="39052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2774" name="Text Box 23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2775" name="Text Box 31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2776" name="Text Box 17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2777" name="Text Box 25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2778" name="Text Box 26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2779" name="Text Box 37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152400</xdr:colOff>
      <xdr:row>18</xdr:row>
      <xdr:rowOff>104775</xdr:rowOff>
    </xdr:to>
    <xdr:sp macro="" textlink="">
      <xdr:nvSpPr>
        <xdr:cNvPr id="6592780" name="Text Box 4"/>
        <xdr:cNvSpPr txBox="1">
          <a:spLocks noChangeArrowheads="1"/>
        </xdr:cNvSpPr>
      </xdr:nvSpPr>
      <xdr:spPr bwMode="auto">
        <a:xfrm>
          <a:off x="4438650" y="3895725"/>
          <a:ext cx="3905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152400</xdr:colOff>
      <xdr:row>18</xdr:row>
      <xdr:rowOff>104775</xdr:rowOff>
    </xdr:to>
    <xdr:sp macro="" textlink="">
      <xdr:nvSpPr>
        <xdr:cNvPr id="6592781" name="Text Box 4"/>
        <xdr:cNvSpPr txBox="1">
          <a:spLocks noChangeArrowheads="1"/>
        </xdr:cNvSpPr>
      </xdr:nvSpPr>
      <xdr:spPr bwMode="auto">
        <a:xfrm>
          <a:off x="4410075" y="3895725"/>
          <a:ext cx="4191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152400</xdr:colOff>
      <xdr:row>18</xdr:row>
      <xdr:rowOff>104775</xdr:rowOff>
    </xdr:to>
    <xdr:sp macro="" textlink="">
      <xdr:nvSpPr>
        <xdr:cNvPr id="6592782" name="Text Box 4"/>
        <xdr:cNvSpPr txBox="1">
          <a:spLocks noChangeArrowheads="1"/>
        </xdr:cNvSpPr>
      </xdr:nvSpPr>
      <xdr:spPr bwMode="auto">
        <a:xfrm>
          <a:off x="4410075" y="3895725"/>
          <a:ext cx="4191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142875</xdr:colOff>
      <xdr:row>18</xdr:row>
      <xdr:rowOff>104775</xdr:rowOff>
    </xdr:to>
    <xdr:sp macro="" textlink="">
      <xdr:nvSpPr>
        <xdr:cNvPr id="6592783" name="Text Box 4"/>
        <xdr:cNvSpPr txBox="1">
          <a:spLocks noChangeArrowheads="1"/>
        </xdr:cNvSpPr>
      </xdr:nvSpPr>
      <xdr:spPr bwMode="auto">
        <a:xfrm>
          <a:off x="4419600" y="3895725"/>
          <a:ext cx="4000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142875</xdr:colOff>
      <xdr:row>18</xdr:row>
      <xdr:rowOff>104775</xdr:rowOff>
    </xdr:to>
    <xdr:sp macro="" textlink="">
      <xdr:nvSpPr>
        <xdr:cNvPr id="6592784" name="Text Box 4"/>
        <xdr:cNvSpPr txBox="1">
          <a:spLocks noChangeArrowheads="1"/>
        </xdr:cNvSpPr>
      </xdr:nvSpPr>
      <xdr:spPr bwMode="auto">
        <a:xfrm>
          <a:off x="4419600" y="3895725"/>
          <a:ext cx="4000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2785" name="Text Box 23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2786" name="Text Box 31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2787" name="Text Box 17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2788" name="Text Box 25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2789" name="Text Box 26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2790" name="Text Box 37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123825</xdr:colOff>
      <xdr:row>18</xdr:row>
      <xdr:rowOff>133350</xdr:rowOff>
    </xdr:to>
    <xdr:sp macro="" textlink="">
      <xdr:nvSpPr>
        <xdr:cNvPr id="6592791" name="Text Box 4"/>
        <xdr:cNvSpPr txBox="1">
          <a:spLocks noChangeArrowheads="1"/>
        </xdr:cNvSpPr>
      </xdr:nvSpPr>
      <xdr:spPr bwMode="auto">
        <a:xfrm>
          <a:off x="4438650" y="3895725"/>
          <a:ext cx="3619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123825</xdr:colOff>
      <xdr:row>18</xdr:row>
      <xdr:rowOff>133350</xdr:rowOff>
    </xdr:to>
    <xdr:sp macro="" textlink="">
      <xdr:nvSpPr>
        <xdr:cNvPr id="6592792" name="Text Box 4"/>
        <xdr:cNvSpPr txBox="1">
          <a:spLocks noChangeArrowheads="1"/>
        </xdr:cNvSpPr>
      </xdr:nvSpPr>
      <xdr:spPr bwMode="auto">
        <a:xfrm>
          <a:off x="4410075" y="3895725"/>
          <a:ext cx="390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123825</xdr:colOff>
      <xdr:row>18</xdr:row>
      <xdr:rowOff>133350</xdr:rowOff>
    </xdr:to>
    <xdr:sp macro="" textlink="">
      <xdr:nvSpPr>
        <xdr:cNvPr id="6592793" name="Text Box 4"/>
        <xdr:cNvSpPr txBox="1">
          <a:spLocks noChangeArrowheads="1"/>
        </xdr:cNvSpPr>
      </xdr:nvSpPr>
      <xdr:spPr bwMode="auto">
        <a:xfrm>
          <a:off x="4410075" y="3895725"/>
          <a:ext cx="390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114300</xdr:colOff>
      <xdr:row>18</xdr:row>
      <xdr:rowOff>133350</xdr:rowOff>
    </xdr:to>
    <xdr:sp macro="" textlink="">
      <xdr:nvSpPr>
        <xdr:cNvPr id="6592794" name="Text Box 4"/>
        <xdr:cNvSpPr txBox="1">
          <a:spLocks noChangeArrowheads="1"/>
        </xdr:cNvSpPr>
      </xdr:nvSpPr>
      <xdr:spPr bwMode="auto">
        <a:xfrm>
          <a:off x="4419600" y="3895725"/>
          <a:ext cx="3714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114300</xdr:colOff>
      <xdr:row>18</xdr:row>
      <xdr:rowOff>133350</xdr:rowOff>
    </xdr:to>
    <xdr:sp macro="" textlink="">
      <xdr:nvSpPr>
        <xdr:cNvPr id="6592795" name="Text Box 4"/>
        <xdr:cNvSpPr txBox="1">
          <a:spLocks noChangeArrowheads="1"/>
        </xdr:cNvSpPr>
      </xdr:nvSpPr>
      <xdr:spPr bwMode="auto">
        <a:xfrm>
          <a:off x="4419600" y="3895725"/>
          <a:ext cx="3714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2796" name="Text Box 17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2797" name="Text Box 25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2798" name="Text Box 26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2799" name="Text Box 37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2800" name="Text Box 4"/>
        <xdr:cNvSpPr txBox="1">
          <a:spLocks noChangeArrowheads="1"/>
        </xdr:cNvSpPr>
      </xdr:nvSpPr>
      <xdr:spPr bwMode="auto">
        <a:xfrm>
          <a:off x="4438650" y="38957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2801" name="Text Box 4"/>
        <xdr:cNvSpPr txBox="1">
          <a:spLocks noChangeArrowheads="1"/>
        </xdr:cNvSpPr>
      </xdr:nvSpPr>
      <xdr:spPr bwMode="auto">
        <a:xfrm>
          <a:off x="44100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2802" name="Text Box 4"/>
        <xdr:cNvSpPr txBox="1">
          <a:spLocks noChangeArrowheads="1"/>
        </xdr:cNvSpPr>
      </xdr:nvSpPr>
      <xdr:spPr bwMode="auto">
        <a:xfrm>
          <a:off x="44100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2803" name="Text Box 4"/>
        <xdr:cNvSpPr txBox="1">
          <a:spLocks noChangeArrowheads="1"/>
        </xdr:cNvSpPr>
      </xdr:nvSpPr>
      <xdr:spPr bwMode="auto">
        <a:xfrm>
          <a:off x="44196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2804" name="Text Box 4"/>
        <xdr:cNvSpPr txBox="1">
          <a:spLocks noChangeArrowheads="1"/>
        </xdr:cNvSpPr>
      </xdr:nvSpPr>
      <xdr:spPr bwMode="auto">
        <a:xfrm>
          <a:off x="44196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2805" name="Text Box 26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592806" name="Text Box 37"/>
        <xdr:cNvSpPr txBox="1">
          <a:spLocks noChangeArrowheads="1"/>
        </xdr:cNvSpPr>
      </xdr:nvSpPr>
      <xdr:spPr bwMode="auto">
        <a:xfrm>
          <a:off x="39909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2807" name="Text Box 4"/>
        <xdr:cNvSpPr txBox="1">
          <a:spLocks noChangeArrowheads="1"/>
        </xdr:cNvSpPr>
      </xdr:nvSpPr>
      <xdr:spPr bwMode="auto">
        <a:xfrm>
          <a:off x="4438650" y="38957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2808" name="Text Box 4"/>
        <xdr:cNvSpPr txBox="1">
          <a:spLocks noChangeArrowheads="1"/>
        </xdr:cNvSpPr>
      </xdr:nvSpPr>
      <xdr:spPr bwMode="auto">
        <a:xfrm>
          <a:off x="44100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2809" name="Text Box 4"/>
        <xdr:cNvSpPr txBox="1">
          <a:spLocks noChangeArrowheads="1"/>
        </xdr:cNvSpPr>
      </xdr:nvSpPr>
      <xdr:spPr bwMode="auto">
        <a:xfrm>
          <a:off x="44100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2810" name="Text Box 4"/>
        <xdr:cNvSpPr txBox="1">
          <a:spLocks noChangeArrowheads="1"/>
        </xdr:cNvSpPr>
      </xdr:nvSpPr>
      <xdr:spPr bwMode="auto">
        <a:xfrm>
          <a:off x="44196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2811" name="Text Box 4"/>
        <xdr:cNvSpPr txBox="1">
          <a:spLocks noChangeArrowheads="1"/>
        </xdr:cNvSpPr>
      </xdr:nvSpPr>
      <xdr:spPr bwMode="auto">
        <a:xfrm>
          <a:off x="44196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2812" name="Text Box 4"/>
        <xdr:cNvSpPr txBox="1">
          <a:spLocks noChangeArrowheads="1"/>
        </xdr:cNvSpPr>
      </xdr:nvSpPr>
      <xdr:spPr bwMode="auto">
        <a:xfrm>
          <a:off x="4438650" y="38957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2813" name="Text Box 4"/>
        <xdr:cNvSpPr txBox="1">
          <a:spLocks noChangeArrowheads="1"/>
        </xdr:cNvSpPr>
      </xdr:nvSpPr>
      <xdr:spPr bwMode="auto">
        <a:xfrm>
          <a:off x="44100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2814" name="Text Box 4"/>
        <xdr:cNvSpPr txBox="1">
          <a:spLocks noChangeArrowheads="1"/>
        </xdr:cNvSpPr>
      </xdr:nvSpPr>
      <xdr:spPr bwMode="auto">
        <a:xfrm>
          <a:off x="44100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2815" name="Text Box 4"/>
        <xdr:cNvSpPr txBox="1">
          <a:spLocks noChangeArrowheads="1"/>
        </xdr:cNvSpPr>
      </xdr:nvSpPr>
      <xdr:spPr bwMode="auto">
        <a:xfrm>
          <a:off x="44196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592816" name="Text Box 4"/>
        <xdr:cNvSpPr txBox="1">
          <a:spLocks noChangeArrowheads="1"/>
        </xdr:cNvSpPr>
      </xdr:nvSpPr>
      <xdr:spPr bwMode="auto">
        <a:xfrm>
          <a:off x="44196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92817" name="Text Box 4"/>
        <xdr:cNvSpPr txBox="1">
          <a:spLocks noChangeArrowheads="1"/>
        </xdr:cNvSpPr>
      </xdr:nvSpPr>
      <xdr:spPr bwMode="auto">
        <a:xfrm>
          <a:off x="4438650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92818" name="Text Box 4"/>
        <xdr:cNvSpPr txBox="1">
          <a:spLocks noChangeArrowheads="1"/>
        </xdr:cNvSpPr>
      </xdr:nvSpPr>
      <xdr:spPr bwMode="auto">
        <a:xfrm>
          <a:off x="441007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92819" name="Text Box 4"/>
        <xdr:cNvSpPr txBox="1">
          <a:spLocks noChangeArrowheads="1"/>
        </xdr:cNvSpPr>
      </xdr:nvSpPr>
      <xdr:spPr bwMode="auto">
        <a:xfrm>
          <a:off x="441007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92820" name="Text Box 4"/>
        <xdr:cNvSpPr txBox="1">
          <a:spLocks noChangeArrowheads="1"/>
        </xdr:cNvSpPr>
      </xdr:nvSpPr>
      <xdr:spPr bwMode="auto">
        <a:xfrm>
          <a:off x="4419600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92821" name="Text Box 4"/>
        <xdr:cNvSpPr txBox="1">
          <a:spLocks noChangeArrowheads="1"/>
        </xdr:cNvSpPr>
      </xdr:nvSpPr>
      <xdr:spPr bwMode="auto">
        <a:xfrm>
          <a:off x="4419600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592822" name="Text Box 4"/>
        <xdr:cNvSpPr txBox="1">
          <a:spLocks noChangeArrowheads="1"/>
        </xdr:cNvSpPr>
      </xdr:nvSpPr>
      <xdr:spPr bwMode="auto">
        <a:xfrm>
          <a:off x="44291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592823" name="Text Box 4"/>
        <xdr:cNvSpPr txBox="1">
          <a:spLocks noChangeArrowheads="1"/>
        </xdr:cNvSpPr>
      </xdr:nvSpPr>
      <xdr:spPr bwMode="auto">
        <a:xfrm>
          <a:off x="44291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592824" name="Text Box 4"/>
        <xdr:cNvSpPr txBox="1">
          <a:spLocks noChangeArrowheads="1"/>
        </xdr:cNvSpPr>
      </xdr:nvSpPr>
      <xdr:spPr bwMode="auto">
        <a:xfrm>
          <a:off x="44291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592825" name="Text Box 4"/>
        <xdr:cNvSpPr txBox="1">
          <a:spLocks noChangeArrowheads="1"/>
        </xdr:cNvSpPr>
      </xdr:nvSpPr>
      <xdr:spPr bwMode="auto">
        <a:xfrm>
          <a:off x="44291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592826" name="Text Box 4"/>
        <xdr:cNvSpPr txBox="1">
          <a:spLocks noChangeArrowheads="1"/>
        </xdr:cNvSpPr>
      </xdr:nvSpPr>
      <xdr:spPr bwMode="auto">
        <a:xfrm>
          <a:off x="44291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92827" name="Text Box 4"/>
        <xdr:cNvSpPr txBox="1">
          <a:spLocks noChangeArrowheads="1"/>
        </xdr:cNvSpPr>
      </xdr:nvSpPr>
      <xdr:spPr bwMode="auto">
        <a:xfrm>
          <a:off x="44291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92828" name="Text Box 4"/>
        <xdr:cNvSpPr txBox="1">
          <a:spLocks noChangeArrowheads="1"/>
        </xdr:cNvSpPr>
      </xdr:nvSpPr>
      <xdr:spPr bwMode="auto">
        <a:xfrm>
          <a:off x="44291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92829" name="Text Box 4"/>
        <xdr:cNvSpPr txBox="1">
          <a:spLocks noChangeArrowheads="1"/>
        </xdr:cNvSpPr>
      </xdr:nvSpPr>
      <xdr:spPr bwMode="auto">
        <a:xfrm>
          <a:off x="44291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92830" name="Text Box 4"/>
        <xdr:cNvSpPr txBox="1">
          <a:spLocks noChangeArrowheads="1"/>
        </xdr:cNvSpPr>
      </xdr:nvSpPr>
      <xdr:spPr bwMode="auto">
        <a:xfrm>
          <a:off x="44291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592831" name="Text Box 4"/>
        <xdr:cNvSpPr txBox="1">
          <a:spLocks noChangeArrowheads="1"/>
        </xdr:cNvSpPr>
      </xdr:nvSpPr>
      <xdr:spPr bwMode="auto">
        <a:xfrm>
          <a:off x="44291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546247</xdr:colOff>
      <xdr:row>11</xdr:row>
      <xdr:rowOff>100542</xdr:rowOff>
    </xdr:to>
    <xdr:sp macro="" textlink="">
      <xdr:nvSpPr>
        <xdr:cNvPr id="3344" name="Text Box 3"/>
        <xdr:cNvSpPr txBox="1">
          <a:spLocks noChangeArrowheads="1"/>
        </xdr:cNvSpPr>
      </xdr:nvSpPr>
      <xdr:spPr bwMode="auto">
        <a:xfrm>
          <a:off x="7341870" y="2552700"/>
          <a:ext cx="719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510687</xdr:colOff>
      <xdr:row>11</xdr:row>
      <xdr:rowOff>125942</xdr:rowOff>
    </xdr:to>
    <xdr:sp macro="" textlink="">
      <xdr:nvSpPr>
        <xdr:cNvPr id="3345" name="Text Box 3"/>
        <xdr:cNvSpPr txBox="1">
          <a:spLocks noChangeArrowheads="1"/>
        </xdr:cNvSpPr>
      </xdr:nvSpPr>
      <xdr:spPr bwMode="auto">
        <a:xfrm>
          <a:off x="7341870" y="25527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510687</xdr:colOff>
      <xdr:row>11</xdr:row>
      <xdr:rowOff>125942</xdr:rowOff>
    </xdr:to>
    <xdr:sp macro="" textlink="">
      <xdr:nvSpPr>
        <xdr:cNvPr id="3346" name="Text Box 3"/>
        <xdr:cNvSpPr txBox="1">
          <a:spLocks noChangeArrowheads="1"/>
        </xdr:cNvSpPr>
      </xdr:nvSpPr>
      <xdr:spPr bwMode="auto">
        <a:xfrm>
          <a:off x="7341870" y="25527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510687</xdr:colOff>
      <xdr:row>11</xdr:row>
      <xdr:rowOff>125942</xdr:rowOff>
    </xdr:to>
    <xdr:sp macro="" textlink="">
      <xdr:nvSpPr>
        <xdr:cNvPr id="3347" name="Text Box 3"/>
        <xdr:cNvSpPr txBox="1">
          <a:spLocks noChangeArrowheads="1"/>
        </xdr:cNvSpPr>
      </xdr:nvSpPr>
      <xdr:spPr bwMode="auto">
        <a:xfrm>
          <a:off x="7341870" y="25527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510687</xdr:colOff>
      <xdr:row>11</xdr:row>
      <xdr:rowOff>125942</xdr:rowOff>
    </xdr:to>
    <xdr:sp macro="" textlink="">
      <xdr:nvSpPr>
        <xdr:cNvPr id="3348" name="Text Box 3"/>
        <xdr:cNvSpPr txBox="1">
          <a:spLocks noChangeArrowheads="1"/>
        </xdr:cNvSpPr>
      </xdr:nvSpPr>
      <xdr:spPr bwMode="auto">
        <a:xfrm>
          <a:off x="7341870" y="25527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510687</xdr:colOff>
      <xdr:row>11</xdr:row>
      <xdr:rowOff>125942</xdr:rowOff>
    </xdr:to>
    <xdr:sp macro="" textlink="">
      <xdr:nvSpPr>
        <xdr:cNvPr id="3349" name="Text Box 3"/>
        <xdr:cNvSpPr txBox="1">
          <a:spLocks noChangeArrowheads="1"/>
        </xdr:cNvSpPr>
      </xdr:nvSpPr>
      <xdr:spPr bwMode="auto">
        <a:xfrm>
          <a:off x="7341870" y="25527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9</xdr:col>
      <xdr:colOff>3322</xdr:colOff>
      <xdr:row>11</xdr:row>
      <xdr:rowOff>100542</xdr:rowOff>
    </xdr:to>
    <xdr:sp macro="" textlink="">
      <xdr:nvSpPr>
        <xdr:cNvPr id="3350" name="Text Box 3"/>
        <xdr:cNvSpPr txBox="1">
          <a:spLocks noChangeArrowheads="1"/>
        </xdr:cNvSpPr>
      </xdr:nvSpPr>
      <xdr:spPr bwMode="auto">
        <a:xfrm>
          <a:off x="7341870" y="2552700"/>
          <a:ext cx="1100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577362</xdr:colOff>
      <xdr:row>11</xdr:row>
      <xdr:rowOff>125942</xdr:rowOff>
    </xdr:to>
    <xdr:sp macro="" textlink="">
      <xdr:nvSpPr>
        <xdr:cNvPr id="3351" name="Text Box 3"/>
        <xdr:cNvSpPr txBox="1">
          <a:spLocks noChangeArrowheads="1"/>
        </xdr:cNvSpPr>
      </xdr:nvSpPr>
      <xdr:spPr bwMode="auto">
        <a:xfrm>
          <a:off x="7341870" y="25527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577362</xdr:colOff>
      <xdr:row>11</xdr:row>
      <xdr:rowOff>125942</xdr:rowOff>
    </xdr:to>
    <xdr:sp macro="" textlink="">
      <xdr:nvSpPr>
        <xdr:cNvPr id="3352" name="Text Box 3"/>
        <xdr:cNvSpPr txBox="1">
          <a:spLocks noChangeArrowheads="1"/>
        </xdr:cNvSpPr>
      </xdr:nvSpPr>
      <xdr:spPr bwMode="auto">
        <a:xfrm>
          <a:off x="7341870" y="25527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577362</xdr:colOff>
      <xdr:row>11</xdr:row>
      <xdr:rowOff>125942</xdr:rowOff>
    </xdr:to>
    <xdr:sp macro="" textlink="">
      <xdr:nvSpPr>
        <xdr:cNvPr id="3353" name="Text Box 3"/>
        <xdr:cNvSpPr txBox="1">
          <a:spLocks noChangeArrowheads="1"/>
        </xdr:cNvSpPr>
      </xdr:nvSpPr>
      <xdr:spPr bwMode="auto">
        <a:xfrm>
          <a:off x="7341870" y="25527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577362</xdr:colOff>
      <xdr:row>11</xdr:row>
      <xdr:rowOff>125942</xdr:rowOff>
    </xdr:to>
    <xdr:sp macro="" textlink="">
      <xdr:nvSpPr>
        <xdr:cNvPr id="3354" name="Text Box 3"/>
        <xdr:cNvSpPr txBox="1">
          <a:spLocks noChangeArrowheads="1"/>
        </xdr:cNvSpPr>
      </xdr:nvSpPr>
      <xdr:spPr bwMode="auto">
        <a:xfrm>
          <a:off x="7341870" y="25527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577362</xdr:colOff>
      <xdr:row>11</xdr:row>
      <xdr:rowOff>125942</xdr:rowOff>
    </xdr:to>
    <xdr:sp macro="" textlink="">
      <xdr:nvSpPr>
        <xdr:cNvPr id="3355" name="Text Box 3"/>
        <xdr:cNvSpPr txBox="1">
          <a:spLocks noChangeArrowheads="1"/>
        </xdr:cNvSpPr>
      </xdr:nvSpPr>
      <xdr:spPr bwMode="auto">
        <a:xfrm>
          <a:off x="7341870" y="25527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104775</xdr:rowOff>
    </xdr:to>
    <xdr:sp macro="" textlink="">
      <xdr:nvSpPr>
        <xdr:cNvPr id="3356" name="Text Box 4"/>
        <xdr:cNvSpPr txBox="1">
          <a:spLocks noChangeArrowheads="1"/>
        </xdr:cNvSpPr>
      </xdr:nvSpPr>
      <xdr:spPr bwMode="auto">
        <a:xfrm>
          <a:off x="7353300" y="35147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104775</xdr:rowOff>
    </xdr:to>
    <xdr:sp macro="" textlink="">
      <xdr:nvSpPr>
        <xdr:cNvPr id="3357" name="Text Box 4"/>
        <xdr:cNvSpPr txBox="1">
          <a:spLocks noChangeArrowheads="1"/>
        </xdr:cNvSpPr>
      </xdr:nvSpPr>
      <xdr:spPr bwMode="auto">
        <a:xfrm>
          <a:off x="7353300" y="35147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358" name="Text Box 4"/>
        <xdr:cNvSpPr txBox="1">
          <a:spLocks noChangeArrowheads="1"/>
        </xdr:cNvSpPr>
      </xdr:nvSpPr>
      <xdr:spPr bwMode="auto">
        <a:xfrm>
          <a:off x="73533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359" name="Text Box 4"/>
        <xdr:cNvSpPr txBox="1">
          <a:spLocks noChangeArrowheads="1"/>
        </xdr:cNvSpPr>
      </xdr:nvSpPr>
      <xdr:spPr bwMode="auto">
        <a:xfrm>
          <a:off x="73533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57150</xdr:colOff>
      <xdr:row>16</xdr:row>
      <xdr:rowOff>104775</xdr:rowOff>
    </xdr:to>
    <xdr:sp macro="" textlink="">
      <xdr:nvSpPr>
        <xdr:cNvPr id="3360" name="Text Box 4"/>
        <xdr:cNvSpPr txBox="1">
          <a:spLocks noChangeArrowheads="1"/>
        </xdr:cNvSpPr>
      </xdr:nvSpPr>
      <xdr:spPr bwMode="auto">
        <a:xfrm>
          <a:off x="7343775" y="35147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57150</xdr:colOff>
      <xdr:row>16</xdr:row>
      <xdr:rowOff>104775</xdr:rowOff>
    </xdr:to>
    <xdr:sp macro="" textlink="">
      <xdr:nvSpPr>
        <xdr:cNvPr id="3361" name="Text Box 4"/>
        <xdr:cNvSpPr txBox="1">
          <a:spLocks noChangeArrowheads="1"/>
        </xdr:cNvSpPr>
      </xdr:nvSpPr>
      <xdr:spPr bwMode="auto">
        <a:xfrm>
          <a:off x="7343775" y="35147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57150</xdr:colOff>
      <xdr:row>16</xdr:row>
      <xdr:rowOff>104775</xdr:rowOff>
    </xdr:to>
    <xdr:sp macro="" textlink="">
      <xdr:nvSpPr>
        <xdr:cNvPr id="3362" name="Text Box 4"/>
        <xdr:cNvSpPr txBox="1">
          <a:spLocks noChangeArrowheads="1"/>
        </xdr:cNvSpPr>
      </xdr:nvSpPr>
      <xdr:spPr bwMode="auto">
        <a:xfrm>
          <a:off x="7343775" y="35147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57150</xdr:colOff>
      <xdr:row>16</xdr:row>
      <xdr:rowOff>104775</xdr:rowOff>
    </xdr:to>
    <xdr:sp macro="" textlink="">
      <xdr:nvSpPr>
        <xdr:cNvPr id="3363" name="Text Box 4"/>
        <xdr:cNvSpPr txBox="1">
          <a:spLocks noChangeArrowheads="1"/>
        </xdr:cNvSpPr>
      </xdr:nvSpPr>
      <xdr:spPr bwMode="auto">
        <a:xfrm>
          <a:off x="7343775" y="35147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57150</xdr:colOff>
      <xdr:row>16</xdr:row>
      <xdr:rowOff>104775</xdr:rowOff>
    </xdr:to>
    <xdr:sp macro="" textlink="">
      <xdr:nvSpPr>
        <xdr:cNvPr id="3364" name="Text Box 4"/>
        <xdr:cNvSpPr txBox="1">
          <a:spLocks noChangeArrowheads="1"/>
        </xdr:cNvSpPr>
      </xdr:nvSpPr>
      <xdr:spPr bwMode="auto">
        <a:xfrm>
          <a:off x="7343775" y="35147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57150</xdr:colOff>
      <xdr:row>16</xdr:row>
      <xdr:rowOff>104775</xdr:rowOff>
    </xdr:to>
    <xdr:sp macro="" textlink="">
      <xdr:nvSpPr>
        <xdr:cNvPr id="3365" name="Text Box 4"/>
        <xdr:cNvSpPr txBox="1">
          <a:spLocks noChangeArrowheads="1"/>
        </xdr:cNvSpPr>
      </xdr:nvSpPr>
      <xdr:spPr bwMode="auto">
        <a:xfrm>
          <a:off x="7343775" y="35147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57150</xdr:colOff>
      <xdr:row>16</xdr:row>
      <xdr:rowOff>104775</xdr:rowOff>
    </xdr:to>
    <xdr:sp macro="" textlink="">
      <xdr:nvSpPr>
        <xdr:cNvPr id="3366" name="Text Box 4"/>
        <xdr:cNvSpPr txBox="1">
          <a:spLocks noChangeArrowheads="1"/>
        </xdr:cNvSpPr>
      </xdr:nvSpPr>
      <xdr:spPr bwMode="auto">
        <a:xfrm>
          <a:off x="7343775" y="35147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57150</xdr:colOff>
      <xdr:row>16</xdr:row>
      <xdr:rowOff>104775</xdr:rowOff>
    </xdr:to>
    <xdr:sp macro="" textlink="">
      <xdr:nvSpPr>
        <xdr:cNvPr id="3367" name="Text Box 4"/>
        <xdr:cNvSpPr txBox="1">
          <a:spLocks noChangeArrowheads="1"/>
        </xdr:cNvSpPr>
      </xdr:nvSpPr>
      <xdr:spPr bwMode="auto">
        <a:xfrm>
          <a:off x="7343775" y="35147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57150</xdr:colOff>
      <xdr:row>16</xdr:row>
      <xdr:rowOff>104775</xdr:rowOff>
    </xdr:to>
    <xdr:sp macro="" textlink="">
      <xdr:nvSpPr>
        <xdr:cNvPr id="3368" name="Text Box 4"/>
        <xdr:cNvSpPr txBox="1">
          <a:spLocks noChangeArrowheads="1"/>
        </xdr:cNvSpPr>
      </xdr:nvSpPr>
      <xdr:spPr bwMode="auto">
        <a:xfrm>
          <a:off x="7343775" y="35147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57150</xdr:colOff>
      <xdr:row>16</xdr:row>
      <xdr:rowOff>104775</xdr:rowOff>
    </xdr:to>
    <xdr:sp macro="" textlink="">
      <xdr:nvSpPr>
        <xdr:cNvPr id="3369" name="Text Box 4"/>
        <xdr:cNvSpPr txBox="1">
          <a:spLocks noChangeArrowheads="1"/>
        </xdr:cNvSpPr>
      </xdr:nvSpPr>
      <xdr:spPr bwMode="auto">
        <a:xfrm>
          <a:off x="7343775" y="35147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370" name="Text Box 4"/>
        <xdr:cNvSpPr txBox="1">
          <a:spLocks noChangeArrowheads="1"/>
        </xdr:cNvSpPr>
      </xdr:nvSpPr>
      <xdr:spPr bwMode="auto">
        <a:xfrm>
          <a:off x="7343775" y="37052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371" name="Text Box 4"/>
        <xdr:cNvSpPr txBox="1">
          <a:spLocks noChangeArrowheads="1"/>
        </xdr:cNvSpPr>
      </xdr:nvSpPr>
      <xdr:spPr bwMode="auto">
        <a:xfrm>
          <a:off x="7343775" y="37052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372" name="Text Box 4"/>
        <xdr:cNvSpPr txBox="1">
          <a:spLocks noChangeArrowheads="1"/>
        </xdr:cNvSpPr>
      </xdr:nvSpPr>
      <xdr:spPr bwMode="auto">
        <a:xfrm>
          <a:off x="7343775" y="37052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373" name="Text Box 4"/>
        <xdr:cNvSpPr txBox="1">
          <a:spLocks noChangeArrowheads="1"/>
        </xdr:cNvSpPr>
      </xdr:nvSpPr>
      <xdr:spPr bwMode="auto">
        <a:xfrm>
          <a:off x="7343775" y="37052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374" name="Text Box 4"/>
        <xdr:cNvSpPr txBox="1">
          <a:spLocks noChangeArrowheads="1"/>
        </xdr:cNvSpPr>
      </xdr:nvSpPr>
      <xdr:spPr bwMode="auto">
        <a:xfrm>
          <a:off x="7343775" y="37052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375" name="Text Box 4"/>
        <xdr:cNvSpPr txBox="1">
          <a:spLocks noChangeArrowheads="1"/>
        </xdr:cNvSpPr>
      </xdr:nvSpPr>
      <xdr:spPr bwMode="auto">
        <a:xfrm>
          <a:off x="73533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376" name="Text Box 4"/>
        <xdr:cNvSpPr txBox="1">
          <a:spLocks noChangeArrowheads="1"/>
        </xdr:cNvSpPr>
      </xdr:nvSpPr>
      <xdr:spPr bwMode="auto">
        <a:xfrm>
          <a:off x="7343775" y="37052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377" name="Text Box 4"/>
        <xdr:cNvSpPr txBox="1">
          <a:spLocks noChangeArrowheads="1"/>
        </xdr:cNvSpPr>
      </xdr:nvSpPr>
      <xdr:spPr bwMode="auto">
        <a:xfrm>
          <a:off x="7362825" y="3705225"/>
          <a:ext cx="857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378" name="Text Box 4"/>
        <xdr:cNvSpPr txBox="1">
          <a:spLocks noChangeArrowheads="1"/>
        </xdr:cNvSpPr>
      </xdr:nvSpPr>
      <xdr:spPr bwMode="auto">
        <a:xfrm>
          <a:off x="7343775" y="37052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379" name="Text Box 4"/>
        <xdr:cNvSpPr txBox="1">
          <a:spLocks noChangeArrowheads="1"/>
        </xdr:cNvSpPr>
      </xdr:nvSpPr>
      <xdr:spPr bwMode="auto">
        <a:xfrm>
          <a:off x="7343775" y="37052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380" name="Text Box 4"/>
        <xdr:cNvSpPr txBox="1">
          <a:spLocks noChangeArrowheads="1"/>
        </xdr:cNvSpPr>
      </xdr:nvSpPr>
      <xdr:spPr bwMode="auto">
        <a:xfrm>
          <a:off x="73533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381" name="Text Box 4"/>
        <xdr:cNvSpPr txBox="1">
          <a:spLocks noChangeArrowheads="1"/>
        </xdr:cNvSpPr>
      </xdr:nvSpPr>
      <xdr:spPr bwMode="auto">
        <a:xfrm>
          <a:off x="7343775" y="37052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382" name="Text Box 4"/>
        <xdr:cNvSpPr txBox="1">
          <a:spLocks noChangeArrowheads="1"/>
        </xdr:cNvSpPr>
      </xdr:nvSpPr>
      <xdr:spPr bwMode="auto">
        <a:xfrm>
          <a:off x="7362825" y="3705225"/>
          <a:ext cx="857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383" name="Text Box 4"/>
        <xdr:cNvSpPr txBox="1">
          <a:spLocks noChangeArrowheads="1"/>
        </xdr:cNvSpPr>
      </xdr:nvSpPr>
      <xdr:spPr bwMode="auto">
        <a:xfrm>
          <a:off x="7343775" y="37052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384" name="Text Box 4"/>
        <xdr:cNvSpPr txBox="1">
          <a:spLocks noChangeArrowheads="1"/>
        </xdr:cNvSpPr>
      </xdr:nvSpPr>
      <xdr:spPr bwMode="auto">
        <a:xfrm>
          <a:off x="7362825" y="3705225"/>
          <a:ext cx="857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385" name="Text Box 4"/>
        <xdr:cNvSpPr txBox="1">
          <a:spLocks noChangeArrowheads="1"/>
        </xdr:cNvSpPr>
      </xdr:nvSpPr>
      <xdr:spPr bwMode="auto">
        <a:xfrm>
          <a:off x="7334250" y="37052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386" name="Text Box 4"/>
        <xdr:cNvSpPr txBox="1">
          <a:spLocks noChangeArrowheads="1"/>
        </xdr:cNvSpPr>
      </xdr:nvSpPr>
      <xdr:spPr bwMode="auto">
        <a:xfrm>
          <a:off x="7334250" y="37052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387" name="Text Box 4"/>
        <xdr:cNvSpPr txBox="1">
          <a:spLocks noChangeArrowheads="1"/>
        </xdr:cNvSpPr>
      </xdr:nvSpPr>
      <xdr:spPr bwMode="auto">
        <a:xfrm>
          <a:off x="7343775" y="37052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3388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3389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390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391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3392" name="Text Box 4"/>
        <xdr:cNvSpPr txBox="1">
          <a:spLocks noChangeArrowheads="1"/>
        </xdr:cNvSpPr>
      </xdr:nvSpPr>
      <xdr:spPr bwMode="auto">
        <a:xfrm>
          <a:off x="7343775" y="3514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3393" name="Text Box 4"/>
        <xdr:cNvSpPr txBox="1">
          <a:spLocks noChangeArrowheads="1"/>
        </xdr:cNvSpPr>
      </xdr:nvSpPr>
      <xdr:spPr bwMode="auto">
        <a:xfrm>
          <a:off x="7343775" y="3514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3394" name="Text Box 4"/>
        <xdr:cNvSpPr txBox="1">
          <a:spLocks noChangeArrowheads="1"/>
        </xdr:cNvSpPr>
      </xdr:nvSpPr>
      <xdr:spPr bwMode="auto">
        <a:xfrm>
          <a:off x="7343775" y="3514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3395" name="Text Box 4"/>
        <xdr:cNvSpPr txBox="1">
          <a:spLocks noChangeArrowheads="1"/>
        </xdr:cNvSpPr>
      </xdr:nvSpPr>
      <xdr:spPr bwMode="auto">
        <a:xfrm>
          <a:off x="7343775" y="3514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3396" name="Text Box 4"/>
        <xdr:cNvSpPr txBox="1">
          <a:spLocks noChangeArrowheads="1"/>
        </xdr:cNvSpPr>
      </xdr:nvSpPr>
      <xdr:spPr bwMode="auto">
        <a:xfrm>
          <a:off x="7343775" y="3514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3397" name="Text Box 4"/>
        <xdr:cNvSpPr txBox="1">
          <a:spLocks noChangeArrowheads="1"/>
        </xdr:cNvSpPr>
      </xdr:nvSpPr>
      <xdr:spPr bwMode="auto">
        <a:xfrm>
          <a:off x="7343775" y="3514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3398" name="Text Box 4"/>
        <xdr:cNvSpPr txBox="1">
          <a:spLocks noChangeArrowheads="1"/>
        </xdr:cNvSpPr>
      </xdr:nvSpPr>
      <xdr:spPr bwMode="auto">
        <a:xfrm>
          <a:off x="7343775" y="3514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3399" name="Text Box 4"/>
        <xdr:cNvSpPr txBox="1">
          <a:spLocks noChangeArrowheads="1"/>
        </xdr:cNvSpPr>
      </xdr:nvSpPr>
      <xdr:spPr bwMode="auto">
        <a:xfrm>
          <a:off x="7343775" y="3514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3400" name="Text Box 4"/>
        <xdr:cNvSpPr txBox="1">
          <a:spLocks noChangeArrowheads="1"/>
        </xdr:cNvSpPr>
      </xdr:nvSpPr>
      <xdr:spPr bwMode="auto">
        <a:xfrm>
          <a:off x="7343775" y="3514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3401" name="Text Box 4"/>
        <xdr:cNvSpPr txBox="1">
          <a:spLocks noChangeArrowheads="1"/>
        </xdr:cNvSpPr>
      </xdr:nvSpPr>
      <xdr:spPr bwMode="auto">
        <a:xfrm>
          <a:off x="7343775" y="3514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402" name="Text Box 4"/>
        <xdr:cNvSpPr txBox="1">
          <a:spLocks noChangeArrowheads="1"/>
        </xdr:cNvSpPr>
      </xdr:nvSpPr>
      <xdr:spPr bwMode="auto">
        <a:xfrm>
          <a:off x="7343775" y="3705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403" name="Text Box 4"/>
        <xdr:cNvSpPr txBox="1">
          <a:spLocks noChangeArrowheads="1"/>
        </xdr:cNvSpPr>
      </xdr:nvSpPr>
      <xdr:spPr bwMode="auto">
        <a:xfrm>
          <a:off x="7343775" y="3705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9525</xdr:colOff>
      <xdr:row>17</xdr:row>
      <xdr:rowOff>133350</xdr:rowOff>
    </xdr:to>
    <xdr:sp macro="" textlink="">
      <xdr:nvSpPr>
        <xdr:cNvPr id="3404" name="Text Box 4"/>
        <xdr:cNvSpPr txBox="1">
          <a:spLocks noChangeArrowheads="1"/>
        </xdr:cNvSpPr>
      </xdr:nvSpPr>
      <xdr:spPr bwMode="auto">
        <a:xfrm>
          <a:off x="7343775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405" name="Text Box 4"/>
        <xdr:cNvSpPr txBox="1">
          <a:spLocks noChangeArrowheads="1"/>
        </xdr:cNvSpPr>
      </xdr:nvSpPr>
      <xdr:spPr bwMode="auto">
        <a:xfrm>
          <a:off x="7343775" y="3705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19050</xdr:colOff>
      <xdr:row>17</xdr:row>
      <xdr:rowOff>133350</xdr:rowOff>
    </xdr:to>
    <xdr:sp macro="" textlink="">
      <xdr:nvSpPr>
        <xdr:cNvPr id="3406" name="Text Box 4"/>
        <xdr:cNvSpPr txBox="1">
          <a:spLocks noChangeArrowheads="1"/>
        </xdr:cNvSpPr>
      </xdr:nvSpPr>
      <xdr:spPr bwMode="auto">
        <a:xfrm>
          <a:off x="7343775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3407" name="Text Box 4"/>
        <xdr:cNvSpPr txBox="1">
          <a:spLocks noChangeArrowheads="1"/>
        </xdr:cNvSpPr>
      </xdr:nvSpPr>
      <xdr:spPr bwMode="auto">
        <a:xfrm>
          <a:off x="735330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19050</xdr:colOff>
      <xdr:row>17</xdr:row>
      <xdr:rowOff>133350</xdr:rowOff>
    </xdr:to>
    <xdr:sp macro="" textlink="">
      <xdr:nvSpPr>
        <xdr:cNvPr id="3408" name="Text Box 4"/>
        <xdr:cNvSpPr txBox="1">
          <a:spLocks noChangeArrowheads="1"/>
        </xdr:cNvSpPr>
      </xdr:nvSpPr>
      <xdr:spPr bwMode="auto">
        <a:xfrm>
          <a:off x="7343775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3409" name="Text Box 4"/>
        <xdr:cNvSpPr txBox="1">
          <a:spLocks noChangeArrowheads="1"/>
        </xdr:cNvSpPr>
      </xdr:nvSpPr>
      <xdr:spPr bwMode="auto">
        <a:xfrm>
          <a:off x="7362825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3410" name="Text Box 4"/>
        <xdr:cNvSpPr txBox="1">
          <a:spLocks noChangeArrowheads="1"/>
        </xdr:cNvSpPr>
      </xdr:nvSpPr>
      <xdr:spPr bwMode="auto">
        <a:xfrm>
          <a:off x="7343775" y="3705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19050</xdr:colOff>
      <xdr:row>17</xdr:row>
      <xdr:rowOff>133350</xdr:rowOff>
    </xdr:to>
    <xdr:sp macro="" textlink="">
      <xdr:nvSpPr>
        <xdr:cNvPr id="3411" name="Text Box 4"/>
        <xdr:cNvSpPr txBox="1">
          <a:spLocks noChangeArrowheads="1"/>
        </xdr:cNvSpPr>
      </xdr:nvSpPr>
      <xdr:spPr bwMode="auto">
        <a:xfrm>
          <a:off x="7343775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3412" name="Text Box 4"/>
        <xdr:cNvSpPr txBox="1">
          <a:spLocks noChangeArrowheads="1"/>
        </xdr:cNvSpPr>
      </xdr:nvSpPr>
      <xdr:spPr bwMode="auto">
        <a:xfrm>
          <a:off x="735330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19050</xdr:colOff>
      <xdr:row>17</xdr:row>
      <xdr:rowOff>133350</xdr:rowOff>
    </xdr:to>
    <xdr:sp macro="" textlink="">
      <xdr:nvSpPr>
        <xdr:cNvPr id="3413" name="Text Box 4"/>
        <xdr:cNvSpPr txBox="1">
          <a:spLocks noChangeArrowheads="1"/>
        </xdr:cNvSpPr>
      </xdr:nvSpPr>
      <xdr:spPr bwMode="auto">
        <a:xfrm>
          <a:off x="7343775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3414" name="Text Box 4"/>
        <xdr:cNvSpPr txBox="1">
          <a:spLocks noChangeArrowheads="1"/>
        </xdr:cNvSpPr>
      </xdr:nvSpPr>
      <xdr:spPr bwMode="auto">
        <a:xfrm>
          <a:off x="7362825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3415" name="Text Box 4"/>
        <xdr:cNvSpPr txBox="1">
          <a:spLocks noChangeArrowheads="1"/>
        </xdr:cNvSpPr>
      </xdr:nvSpPr>
      <xdr:spPr bwMode="auto">
        <a:xfrm>
          <a:off x="7343775" y="3705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416" name="Text Box 4"/>
        <xdr:cNvSpPr txBox="1">
          <a:spLocks noChangeArrowheads="1"/>
        </xdr:cNvSpPr>
      </xdr:nvSpPr>
      <xdr:spPr bwMode="auto">
        <a:xfrm>
          <a:off x="7362825" y="3705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417" name="Text Box 4"/>
        <xdr:cNvSpPr txBox="1">
          <a:spLocks noChangeArrowheads="1"/>
        </xdr:cNvSpPr>
      </xdr:nvSpPr>
      <xdr:spPr bwMode="auto">
        <a:xfrm>
          <a:off x="7334250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418" name="Text Box 4"/>
        <xdr:cNvSpPr txBox="1">
          <a:spLocks noChangeArrowheads="1"/>
        </xdr:cNvSpPr>
      </xdr:nvSpPr>
      <xdr:spPr bwMode="auto">
        <a:xfrm>
          <a:off x="7334250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419" name="Text Box 4"/>
        <xdr:cNvSpPr txBox="1">
          <a:spLocks noChangeArrowheads="1"/>
        </xdr:cNvSpPr>
      </xdr:nvSpPr>
      <xdr:spPr bwMode="auto">
        <a:xfrm>
          <a:off x="7343775" y="3705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3420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3421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422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423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3424" name="Text Box 4"/>
        <xdr:cNvSpPr txBox="1">
          <a:spLocks noChangeArrowheads="1"/>
        </xdr:cNvSpPr>
      </xdr:nvSpPr>
      <xdr:spPr bwMode="auto">
        <a:xfrm>
          <a:off x="7343775" y="3514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3425" name="Text Box 4"/>
        <xdr:cNvSpPr txBox="1">
          <a:spLocks noChangeArrowheads="1"/>
        </xdr:cNvSpPr>
      </xdr:nvSpPr>
      <xdr:spPr bwMode="auto">
        <a:xfrm>
          <a:off x="7343775" y="3514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3426" name="Text Box 4"/>
        <xdr:cNvSpPr txBox="1">
          <a:spLocks noChangeArrowheads="1"/>
        </xdr:cNvSpPr>
      </xdr:nvSpPr>
      <xdr:spPr bwMode="auto">
        <a:xfrm>
          <a:off x="7343775" y="3514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3427" name="Text Box 4"/>
        <xdr:cNvSpPr txBox="1">
          <a:spLocks noChangeArrowheads="1"/>
        </xdr:cNvSpPr>
      </xdr:nvSpPr>
      <xdr:spPr bwMode="auto">
        <a:xfrm>
          <a:off x="7343775" y="3514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3428" name="Text Box 4"/>
        <xdr:cNvSpPr txBox="1">
          <a:spLocks noChangeArrowheads="1"/>
        </xdr:cNvSpPr>
      </xdr:nvSpPr>
      <xdr:spPr bwMode="auto">
        <a:xfrm>
          <a:off x="7343775" y="3514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3429" name="Text Box 4"/>
        <xdr:cNvSpPr txBox="1">
          <a:spLocks noChangeArrowheads="1"/>
        </xdr:cNvSpPr>
      </xdr:nvSpPr>
      <xdr:spPr bwMode="auto">
        <a:xfrm>
          <a:off x="7343775" y="3514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3430" name="Text Box 4"/>
        <xdr:cNvSpPr txBox="1">
          <a:spLocks noChangeArrowheads="1"/>
        </xdr:cNvSpPr>
      </xdr:nvSpPr>
      <xdr:spPr bwMode="auto">
        <a:xfrm>
          <a:off x="7343775" y="3514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3431" name="Text Box 4"/>
        <xdr:cNvSpPr txBox="1">
          <a:spLocks noChangeArrowheads="1"/>
        </xdr:cNvSpPr>
      </xdr:nvSpPr>
      <xdr:spPr bwMode="auto">
        <a:xfrm>
          <a:off x="7343775" y="3514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3432" name="Text Box 4"/>
        <xdr:cNvSpPr txBox="1">
          <a:spLocks noChangeArrowheads="1"/>
        </xdr:cNvSpPr>
      </xdr:nvSpPr>
      <xdr:spPr bwMode="auto">
        <a:xfrm>
          <a:off x="7343775" y="3514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3433" name="Text Box 4"/>
        <xdr:cNvSpPr txBox="1">
          <a:spLocks noChangeArrowheads="1"/>
        </xdr:cNvSpPr>
      </xdr:nvSpPr>
      <xdr:spPr bwMode="auto">
        <a:xfrm>
          <a:off x="7343775" y="3514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434" name="Text Box 4"/>
        <xdr:cNvSpPr txBox="1">
          <a:spLocks noChangeArrowheads="1"/>
        </xdr:cNvSpPr>
      </xdr:nvSpPr>
      <xdr:spPr bwMode="auto">
        <a:xfrm>
          <a:off x="7343775" y="3705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435" name="Text Box 4"/>
        <xdr:cNvSpPr txBox="1">
          <a:spLocks noChangeArrowheads="1"/>
        </xdr:cNvSpPr>
      </xdr:nvSpPr>
      <xdr:spPr bwMode="auto">
        <a:xfrm>
          <a:off x="7343775" y="3705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9525</xdr:colOff>
      <xdr:row>17</xdr:row>
      <xdr:rowOff>133350</xdr:rowOff>
    </xdr:to>
    <xdr:sp macro="" textlink="">
      <xdr:nvSpPr>
        <xdr:cNvPr id="3436" name="Text Box 4"/>
        <xdr:cNvSpPr txBox="1">
          <a:spLocks noChangeArrowheads="1"/>
        </xdr:cNvSpPr>
      </xdr:nvSpPr>
      <xdr:spPr bwMode="auto">
        <a:xfrm>
          <a:off x="7343775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437" name="Text Box 4"/>
        <xdr:cNvSpPr txBox="1">
          <a:spLocks noChangeArrowheads="1"/>
        </xdr:cNvSpPr>
      </xdr:nvSpPr>
      <xdr:spPr bwMode="auto">
        <a:xfrm>
          <a:off x="7343775" y="3705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19050</xdr:colOff>
      <xdr:row>17</xdr:row>
      <xdr:rowOff>133350</xdr:rowOff>
    </xdr:to>
    <xdr:sp macro="" textlink="">
      <xdr:nvSpPr>
        <xdr:cNvPr id="3438" name="Text Box 4"/>
        <xdr:cNvSpPr txBox="1">
          <a:spLocks noChangeArrowheads="1"/>
        </xdr:cNvSpPr>
      </xdr:nvSpPr>
      <xdr:spPr bwMode="auto">
        <a:xfrm>
          <a:off x="7343775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3439" name="Text Box 4"/>
        <xdr:cNvSpPr txBox="1">
          <a:spLocks noChangeArrowheads="1"/>
        </xdr:cNvSpPr>
      </xdr:nvSpPr>
      <xdr:spPr bwMode="auto">
        <a:xfrm>
          <a:off x="735330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19050</xdr:colOff>
      <xdr:row>17</xdr:row>
      <xdr:rowOff>133350</xdr:rowOff>
    </xdr:to>
    <xdr:sp macro="" textlink="">
      <xdr:nvSpPr>
        <xdr:cNvPr id="3440" name="Text Box 4"/>
        <xdr:cNvSpPr txBox="1">
          <a:spLocks noChangeArrowheads="1"/>
        </xdr:cNvSpPr>
      </xdr:nvSpPr>
      <xdr:spPr bwMode="auto">
        <a:xfrm>
          <a:off x="7343775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3441" name="Text Box 4"/>
        <xdr:cNvSpPr txBox="1">
          <a:spLocks noChangeArrowheads="1"/>
        </xdr:cNvSpPr>
      </xdr:nvSpPr>
      <xdr:spPr bwMode="auto">
        <a:xfrm>
          <a:off x="7362825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3442" name="Text Box 4"/>
        <xdr:cNvSpPr txBox="1">
          <a:spLocks noChangeArrowheads="1"/>
        </xdr:cNvSpPr>
      </xdr:nvSpPr>
      <xdr:spPr bwMode="auto">
        <a:xfrm>
          <a:off x="7343775" y="3705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19050</xdr:colOff>
      <xdr:row>17</xdr:row>
      <xdr:rowOff>133350</xdr:rowOff>
    </xdr:to>
    <xdr:sp macro="" textlink="">
      <xdr:nvSpPr>
        <xdr:cNvPr id="3443" name="Text Box 4"/>
        <xdr:cNvSpPr txBox="1">
          <a:spLocks noChangeArrowheads="1"/>
        </xdr:cNvSpPr>
      </xdr:nvSpPr>
      <xdr:spPr bwMode="auto">
        <a:xfrm>
          <a:off x="7343775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3444" name="Text Box 4"/>
        <xdr:cNvSpPr txBox="1">
          <a:spLocks noChangeArrowheads="1"/>
        </xdr:cNvSpPr>
      </xdr:nvSpPr>
      <xdr:spPr bwMode="auto">
        <a:xfrm>
          <a:off x="735330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19050</xdr:colOff>
      <xdr:row>17</xdr:row>
      <xdr:rowOff>133350</xdr:rowOff>
    </xdr:to>
    <xdr:sp macro="" textlink="">
      <xdr:nvSpPr>
        <xdr:cNvPr id="3445" name="Text Box 4"/>
        <xdr:cNvSpPr txBox="1">
          <a:spLocks noChangeArrowheads="1"/>
        </xdr:cNvSpPr>
      </xdr:nvSpPr>
      <xdr:spPr bwMode="auto">
        <a:xfrm>
          <a:off x="7343775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3446" name="Text Box 4"/>
        <xdr:cNvSpPr txBox="1">
          <a:spLocks noChangeArrowheads="1"/>
        </xdr:cNvSpPr>
      </xdr:nvSpPr>
      <xdr:spPr bwMode="auto">
        <a:xfrm>
          <a:off x="7362825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3447" name="Text Box 4"/>
        <xdr:cNvSpPr txBox="1">
          <a:spLocks noChangeArrowheads="1"/>
        </xdr:cNvSpPr>
      </xdr:nvSpPr>
      <xdr:spPr bwMode="auto">
        <a:xfrm>
          <a:off x="7343775" y="3705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448" name="Text Box 4"/>
        <xdr:cNvSpPr txBox="1">
          <a:spLocks noChangeArrowheads="1"/>
        </xdr:cNvSpPr>
      </xdr:nvSpPr>
      <xdr:spPr bwMode="auto">
        <a:xfrm>
          <a:off x="7362825" y="3705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449" name="Text Box 4"/>
        <xdr:cNvSpPr txBox="1">
          <a:spLocks noChangeArrowheads="1"/>
        </xdr:cNvSpPr>
      </xdr:nvSpPr>
      <xdr:spPr bwMode="auto">
        <a:xfrm>
          <a:off x="7334250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450" name="Text Box 4"/>
        <xdr:cNvSpPr txBox="1">
          <a:spLocks noChangeArrowheads="1"/>
        </xdr:cNvSpPr>
      </xdr:nvSpPr>
      <xdr:spPr bwMode="auto">
        <a:xfrm>
          <a:off x="7334250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451" name="Text Box 4"/>
        <xdr:cNvSpPr txBox="1">
          <a:spLocks noChangeArrowheads="1"/>
        </xdr:cNvSpPr>
      </xdr:nvSpPr>
      <xdr:spPr bwMode="auto">
        <a:xfrm>
          <a:off x="7343775" y="3705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66675</xdr:colOff>
      <xdr:row>16</xdr:row>
      <xdr:rowOff>133350</xdr:rowOff>
    </xdr:to>
    <xdr:sp macro="" textlink="">
      <xdr:nvSpPr>
        <xdr:cNvPr id="3452" name="Text Box 4"/>
        <xdr:cNvSpPr txBox="1">
          <a:spLocks noChangeArrowheads="1"/>
        </xdr:cNvSpPr>
      </xdr:nvSpPr>
      <xdr:spPr bwMode="auto">
        <a:xfrm>
          <a:off x="7353300" y="3514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66675</xdr:colOff>
      <xdr:row>16</xdr:row>
      <xdr:rowOff>133350</xdr:rowOff>
    </xdr:to>
    <xdr:sp macro="" textlink="">
      <xdr:nvSpPr>
        <xdr:cNvPr id="3453" name="Text Box 4"/>
        <xdr:cNvSpPr txBox="1">
          <a:spLocks noChangeArrowheads="1"/>
        </xdr:cNvSpPr>
      </xdr:nvSpPr>
      <xdr:spPr bwMode="auto">
        <a:xfrm>
          <a:off x="7353300" y="3514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66675</xdr:colOff>
      <xdr:row>17</xdr:row>
      <xdr:rowOff>133350</xdr:rowOff>
    </xdr:to>
    <xdr:sp macro="" textlink="">
      <xdr:nvSpPr>
        <xdr:cNvPr id="3454" name="Text Box 4"/>
        <xdr:cNvSpPr txBox="1">
          <a:spLocks noChangeArrowheads="1"/>
        </xdr:cNvSpPr>
      </xdr:nvSpPr>
      <xdr:spPr bwMode="auto">
        <a:xfrm>
          <a:off x="7353300" y="3705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66675</xdr:colOff>
      <xdr:row>17</xdr:row>
      <xdr:rowOff>133350</xdr:rowOff>
    </xdr:to>
    <xdr:sp macro="" textlink="">
      <xdr:nvSpPr>
        <xdr:cNvPr id="3455" name="Text Box 4"/>
        <xdr:cNvSpPr txBox="1">
          <a:spLocks noChangeArrowheads="1"/>
        </xdr:cNvSpPr>
      </xdr:nvSpPr>
      <xdr:spPr bwMode="auto">
        <a:xfrm>
          <a:off x="7353300" y="3705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219075</xdr:colOff>
      <xdr:row>16</xdr:row>
      <xdr:rowOff>133350</xdr:rowOff>
    </xdr:to>
    <xdr:sp macro="" textlink="">
      <xdr:nvSpPr>
        <xdr:cNvPr id="3456" name="Text Box 4"/>
        <xdr:cNvSpPr txBox="1">
          <a:spLocks noChangeArrowheads="1"/>
        </xdr:cNvSpPr>
      </xdr:nvSpPr>
      <xdr:spPr bwMode="auto">
        <a:xfrm>
          <a:off x="7343775" y="3514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219075</xdr:colOff>
      <xdr:row>16</xdr:row>
      <xdr:rowOff>133350</xdr:rowOff>
    </xdr:to>
    <xdr:sp macro="" textlink="">
      <xdr:nvSpPr>
        <xdr:cNvPr id="3457" name="Text Box 4"/>
        <xdr:cNvSpPr txBox="1">
          <a:spLocks noChangeArrowheads="1"/>
        </xdr:cNvSpPr>
      </xdr:nvSpPr>
      <xdr:spPr bwMode="auto">
        <a:xfrm>
          <a:off x="7343775" y="3514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219075</xdr:colOff>
      <xdr:row>16</xdr:row>
      <xdr:rowOff>133350</xdr:rowOff>
    </xdr:to>
    <xdr:sp macro="" textlink="">
      <xdr:nvSpPr>
        <xdr:cNvPr id="3458" name="Text Box 4"/>
        <xdr:cNvSpPr txBox="1">
          <a:spLocks noChangeArrowheads="1"/>
        </xdr:cNvSpPr>
      </xdr:nvSpPr>
      <xdr:spPr bwMode="auto">
        <a:xfrm>
          <a:off x="7343775" y="3514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219075</xdr:colOff>
      <xdr:row>16</xdr:row>
      <xdr:rowOff>133350</xdr:rowOff>
    </xdr:to>
    <xdr:sp macro="" textlink="">
      <xdr:nvSpPr>
        <xdr:cNvPr id="3459" name="Text Box 4"/>
        <xdr:cNvSpPr txBox="1">
          <a:spLocks noChangeArrowheads="1"/>
        </xdr:cNvSpPr>
      </xdr:nvSpPr>
      <xdr:spPr bwMode="auto">
        <a:xfrm>
          <a:off x="7343775" y="3514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219075</xdr:colOff>
      <xdr:row>16</xdr:row>
      <xdr:rowOff>133350</xdr:rowOff>
    </xdr:to>
    <xdr:sp macro="" textlink="">
      <xdr:nvSpPr>
        <xdr:cNvPr id="3460" name="Text Box 4"/>
        <xdr:cNvSpPr txBox="1">
          <a:spLocks noChangeArrowheads="1"/>
        </xdr:cNvSpPr>
      </xdr:nvSpPr>
      <xdr:spPr bwMode="auto">
        <a:xfrm>
          <a:off x="7343775" y="3514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219075</xdr:colOff>
      <xdr:row>16</xdr:row>
      <xdr:rowOff>133350</xdr:rowOff>
    </xdr:to>
    <xdr:sp macro="" textlink="">
      <xdr:nvSpPr>
        <xdr:cNvPr id="3461" name="Text Box 4"/>
        <xdr:cNvSpPr txBox="1">
          <a:spLocks noChangeArrowheads="1"/>
        </xdr:cNvSpPr>
      </xdr:nvSpPr>
      <xdr:spPr bwMode="auto">
        <a:xfrm>
          <a:off x="7343775" y="3514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219075</xdr:colOff>
      <xdr:row>16</xdr:row>
      <xdr:rowOff>133350</xdr:rowOff>
    </xdr:to>
    <xdr:sp macro="" textlink="">
      <xdr:nvSpPr>
        <xdr:cNvPr id="3462" name="Text Box 4"/>
        <xdr:cNvSpPr txBox="1">
          <a:spLocks noChangeArrowheads="1"/>
        </xdr:cNvSpPr>
      </xdr:nvSpPr>
      <xdr:spPr bwMode="auto">
        <a:xfrm>
          <a:off x="7343775" y="3514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219075</xdr:colOff>
      <xdr:row>16</xdr:row>
      <xdr:rowOff>133350</xdr:rowOff>
    </xdr:to>
    <xdr:sp macro="" textlink="">
      <xdr:nvSpPr>
        <xdr:cNvPr id="3463" name="Text Box 4"/>
        <xdr:cNvSpPr txBox="1">
          <a:spLocks noChangeArrowheads="1"/>
        </xdr:cNvSpPr>
      </xdr:nvSpPr>
      <xdr:spPr bwMode="auto">
        <a:xfrm>
          <a:off x="7343775" y="3514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219075</xdr:colOff>
      <xdr:row>16</xdr:row>
      <xdr:rowOff>133350</xdr:rowOff>
    </xdr:to>
    <xdr:sp macro="" textlink="">
      <xdr:nvSpPr>
        <xdr:cNvPr id="3464" name="Text Box 4"/>
        <xdr:cNvSpPr txBox="1">
          <a:spLocks noChangeArrowheads="1"/>
        </xdr:cNvSpPr>
      </xdr:nvSpPr>
      <xdr:spPr bwMode="auto">
        <a:xfrm>
          <a:off x="7343775" y="3514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219075</xdr:colOff>
      <xdr:row>16</xdr:row>
      <xdr:rowOff>133350</xdr:rowOff>
    </xdr:to>
    <xdr:sp macro="" textlink="">
      <xdr:nvSpPr>
        <xdr:cNvPr id="3465" name="Text Box 4"/>
        <xdr:cNvSpPr txBox="1">
          <a:spLocks noChangeArrowheads="1"/>
        </xdr:cNvSpPr>
      </xdr:nvSpPr>
      <xdr:spPr bwMode="auto">
        <a:xfrm>
          <a:off x="7343775" y="3514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104775</xdr:colOff>
      <xdr:row>17</xdr:row>
      <xdr:rowOff>133350</xdr:rowOff>
    </xdr:to>
    <xdr:sp macro="" textlink="">
      <xdr:nvSpPr>
        <xdr:cNvPr id="3466" name="Text Box 4"/>
        <xdr:cNvSpPr txBox="1">
          <a:spLocks noChangeArrowheads="1"/>
        </xdr:cNvSpPr>
      </xdr:nvSpPr>
      <xdr:spPr bwMode="auto">
        <a:xfrm>
          <a:off x="7343775" y="3705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3467" name="Text Box 4"/>
        <xdr:cNvSpPr txBox="1">
          <a:spLocks noChangeArrowheads="1"/>
        </xdr:cNvSpPr>
      </xdr:nvSpPr>
      <xdr:spPr bwMode="auto">
        <a:xfrm>
          <a:off x="7343775" y="3705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3468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3469" name="Text Box 4"/>
        <xdr:cNvSpPr txBox="1">
          <a:spLocks noChangeArrowheads="1"/>
        </xdr:cNvSpPr>
      </xdr:nvSpPr>
      <xdr:spPr bwMode="auto">
        <a:xfrm>
          <a:off x="7343775" y="3705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123825</xdr:colOff>
      <xdr:row>17</xdr:row>
      <xdr:rowOff>133350</xdr:rowOff>
    </xdr:to>
    <xdr:sp macro="" textlink="">
      <xdr:nvSpPr>
        <xdr:cNvPr id="3470" name="Text Box 4"/>
        <xdr:cNvSpPr txBox="1">
          <a:spLocks noChangeArrowheads="1"/>
        </xdr:cNvSpPr>
      </xdr:nvSpPr>
      <xdr:spPr bwMode="auto">
        <a:xfrm>
          <a:off x="7343775" y="3705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3471" name="Text Box 4"/>
        <xdr:cNvSpPr txBox="1">
          <a:spLocks noChangeArrowheads="1"/>
        </xdr:cNvSpPr>
      </xdr:nvSpPr>
      <xdr:spPr bwMode="auto">
        <a:xfrm>
          <a:off x="7353300" y="3705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123825</xdr:colOff>
      <xdr:row>17</xdr:row>
      <xdr:rowOff>133350</xdr:rowOff>
    </xdr:to>
    <xdr:sp macro="" textlink="">
      <xdr:nvSpPr>
        <xdr:cNvPr id="3472" name="Text Box 4"/>
        <xdr:cNvSpPr txBox="1">
          <a:spLocks noChangeArrowheads="1"/>
        </xdr:cNvSpPr>
      </xdr:nvSpPr>
      <xdr:spPr bwMode="auto">
        <a:xfrm>
          <a:off x="7343775" y="3705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3473" name="Text Box 4"/>
        <xdr:cNvSpPr txBox="1">
          <a:spLocks noChangeArrowheads="1"/>
        </xdr:cNvSpPr>
      </xdr:nvSpPr>
      <xdr:spPr bwMode="auto">
        <a:xfrm>
          <a:off x="736282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3474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123825</xdr:colOff>
      <xdr:row>17</xdr:row>
      <xdr:rowOff>133350</xdr:rowOff>
    </xdr:to>
    <xdr:sp macro="" textlink="">
      <xdr:nvSpPr>
        <xdr:cNvPr id="3475" name="Text Box 4"/>
        <xdr:cNvSpPr txBox="1">
          <a:spLocks noChangeArrowheads="1"/>
        </xdr:cNvSpPr>
      </xdr:nvSpPr>
      <xdr:spPr bwMode="auto">
        <a:xfrm>
          <a:off x="7343775" y="3705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3476" name="Text Box 4"/>
        <xdr:cNvSpPr txBox="1">
          <a:spLocks noChangeArrowheads="1"/>
        </xdr:cNvSpPr>
      </xdr:nvSpPr>
      <xdr:spPr bwMode="auto">
        <a:xfrm>
          <a:off x="7353300" y="3705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123825</xdr:colOff>
      <xdr:row>17</xdr:row>
      <xdr:rowOff>133350</xdr:rowOff>
    </xdr:to>
    <xdr:sp macro="" textlink="">
      <xdr:nvSpPr>
        <xdr:cNvPr id="3477" name="Text Box 4"/>
        <xdr:cNvSpPr txBox="1">
          <a:spLocks noChangeArrowheads="1"/>
        </xdr:cNvSpPr>
      </xdr:nvSpPr>
      <xdr:spPr bwMode="auto">
        <a:xfrm>
          <a:off x="7343775" y="3705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3478" name="Text Box 4"/>
        <xdr:cNvSpPr txBox="1">
          <a:spLocks noChangeArrowheads="1"/>
        </xdr:cNvSpPr>
      </xdr:nvSpPr>
      <xdr:spPr bwMode="auto">
        <a:xfrm>
          <a:off x="736282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3479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3480" name="Text Box 4"/>
        <xdr:cNvSpPr txBox="1">
          <a:spLocks noChangeArrowheads="1"/>
        </xdr:cNvSpPr>
      </xdr:nvSpPr>
      <xdr:spPr bwMode="auto">
        <a:xfrm>
          <a:off x="7362825" y="3705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3481" name="Text Box 4"/>
        <xdr:cNvSpPr txBox="1">
          <a:spLocks noChangeArrowheads="1"/>
        </xdr:cNvSpPr>
      </xdr:nvSpPr>
      <xdr:spPr bwMode="auto">
        <a:xfrm>
          <a:off x="7334250" y="3705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3482" name="Text Box 4"/>
        <xdr:cNvSpPr txBox="1">
          <a:spLocks noChangeArrowheads="1"/>
        </xdr:cNvSpPr>
      </xdr:nvSpPr>
      <xdr:spPr bwMode="auto">
        <a:xfrm>
          <a:off x="7334250" y="3705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85725</xdr:colOff>
      <xdr:row>17</xdr:row>
      <xdr:rowOff>133350</xdr:rowOff>
    </xdr:to>
    <xdr:sp macro="" textlink="">
      <xdr:nvSpPr>
        <xdr:cNvPr id="3483" name="Text Box 4"/>
        <xdr:cNvSpPr txBox="1">
          <a:spLocks noChangeArrowheads="1"/>
        </xdr:cNvSpPr>
      </xdr:nvSpPr>
      <xdr:spPr bwMode="auto">
        <a:xfrm>
          <a:off x="7343775" y="3705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95250</xdr:colOff>
      <xdr:row>16</xdr:row>
      <xdr:rowOff>133350</xdr:rowOff>
    </xdr:to>
    <xdr:sp macro="" textlink="">
      <xdr:nvSpPr>
        <xdr:cNvPr id="3484" name="Text Box 4"/>
        <xdr:cNvSpPr txBox="1">
          <a:spLocks noChangeArrowheads="1"/>
        </xdr:cNvSpPr>
      </xdr:nvSpPr>
      <xdr:spPr bwMode="auto">
        <a:xfrm>
          <a:off x="7353300" y="35147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95250</xdr:colOff>
      <xdr:row>16</xdr:row>
      <xdr:rowOff>133350</xdr:rowOff>
    </xdr:to>
    <xdr:sp macro="" textlink="">
      <xdr:nvSpPr>
        <xdr:cNvPr id="3485" name="Text Box 4"/>
        <xdr:cNvSpPr txBox="1">
          <a:spLocks noChangeArrowheads="1"/>
        </xdr:cNvSpPr>
      </xdr:nvSpPr>
      <xdr:spPr bwMode="auto">
        <a:xfrm>
          <a:off x="7353300" y="35147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3486" name="Text Box 4"/>
        <xdr:cNvSpPr txBox="1">
          <a:spLocks noChangeArrowheads="1"/>
        </xdr:cNvSpPr>
      </xdr:nvSpPr>
      <xdr:spPr bwMode="auto">
        <a:xfrm>
          <a:off x="7353300" y="3705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3487" name="Text Box 4"/>
        <xdr:cNvSpPr txBox="1">
          <a:spLocks noChangeArrowheads="1"/>
        </xdr:cNvSpPr>
      </xdr:nvSpPr>
      <xdr:spPr bwMode="auto">
        <a:xfrm>
          <a:off x="7353300" y="3705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247650</xdr:colOff>
      <xdr:row>16</xdr:row>
      <xdr:rowOff>133350</xdr:rowOff>
    </xdr:to>
    <xdr:sp macro="" textlink="">
      <xdr:nvSpPr>
        <xdr:cNvPr id="3488" name="Text Box 4"/>
        <xdr:cNvSpPr txBox="1">
          <a:spLocks noChangeArrowheads="1"/>
        </xdr:cNvSpPr>
      </xdr:nvSpPr>
      <xdr:spPr bwMode="auto">
        <a:xfrm>
          <a:off x="7343775" y="35147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247650</xdr:colOff>
      <xdr:row>16</xdr:row>
      <xdr:rowOff>133350</xdr:rowOff>
    </xdr:to>
    <xdr:sp macro="" textlink="">
      <xdr:nvSpPr>
        <xdr:cNvPr id="3489" name="Text Box 4"/>
        <xdr:cNvSpPr txBox="1">
          <a:spLocks noChangeArrowheads="1"/>
        </xdr:cNvSpPr>
      </xdr:nvSpPr>
      <xdr:spPr bwMode="auto">
        <a:xfrm>
          <a:off x="7343775" y="35147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247650</xdr:colOff>
      <xdr:row>16</xdr:row>
      <xdr:rowOff>133350</xdr:rowOff>
    </xdr:to>
    <xdr:sp macro="" textlink="">
      <xdr:nvSpPr>
        <xdr:cNvPr id="3490" name="Text Box 4"/>
        <xdr:cNvSpPr txBox="1">
          <a:spLocks noChangeArrowheads="1"/>
        </xdr:cNvSpPr>
      </xdr:nvSpPr>
      <xdr:spPr bwMode="auto">
        <a:xfrm>
          <a:off x="7343775" y="35147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247650</xdr:colOff>
      <xdr:row>16</xdr:row>
      <xdr:rowOff>133350</xdr:rowOff>
    </xdr:to>
    <xdr:sp macro="" textlink="">
      <xdr:nvSpPr>
        <xdr:cNvPr id="3491" name="Text Box 4"/>
        <xdr:cNvSpPr txBox="1">
          <a:spLocks noChangeArrowheads="1"/>
        </xdr:cNvSpPr>
      </xdr:nvSpPr>
      <xdr:spPr bwMode="auto">
        <a:xfrm>
          <a:off x="7343775" y="35147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247650</xdr:colOff>
      <xdr:row>16</xdr:row>
      <xdr:rowOff>133350</xdr:rowOff>
    </xdr:to>
    <xdr:sp macro="" textlink="">
      <xdr:nvSpPr>
        <xdr:cNvPr id="3492" name="Text Box 4"/>
        <xdr:cNvSpPr txBox="1">
          <a:spLocks noChangeArrowheads="1"/>
        </xdr:cNvSpPr>
      </xdr:nvSpPr>
      <xdr:spPr bwMode="auto">
        <a:xfrm>
          <a:off x="7343775" y="35147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247650</xdr:colOff>
      <xdr:row>16</xdr:row>
      <xdr:rowOff>133350</xdr:rowOff>
    </xdr:to>
    <xdr:sp macro="" textlink="">
      <xdr:nvSpPr>
        <xdr:cNvPr id="3493" name="Text Box 4"/>
        <xdr:cNvSpPr txBox="1">
          <a:spLocks noChangeArrowheads="1"/>
        </xdr:cNvSpPr>
      </xdr:nvSpPr>
      <xdr:spPr bwMode="auto">
        <a:xfrm>
          <a:off x="7343775" y="35147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247650</xdr:colOff>
      <xdr:row>16</xdr:row>
      <xdr:rowOff>133350</xdr:rowOff>
    </xdr:to>
    <xdr:sp macro="" textlink="">
      <xdr:nvSpPr>
        <xdr:cNvPr id="3494" name="Text Box 4"/>
        <xdr:cNvSpPr txBox="1">
          <a:spLocks noChangeArrowheads="1"/>
        </xdr:cNvSpPr>
      </xdr:nvSpPr>
      <xdr:spPr bwMode="auto">
        <a:xfrm>
          <a:off x="7343775" y="35147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247650</xdr:colOff>
      <xdr:row>16</xdr:row>
      <xdr:rowOff>133350</xdr:rowOff>
    </xdr:to>
    <xdr:sp macro="" textlink="">
      <xdr:nvSpPr>
        <xdr:cNvPr id="3495" name="Text Box 4"/>
        <xdr:cNvSpPr txBox="1">
          <a:spLocks noChangeArrowheads="1"/>
        </xdr:cNvSpPr>
      </xdr:nvSpPr>
      <xdr:spPr bwMode="auto">
        <a:xfrm>
          <a:off x="7343775" y="35147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247650</xdr:colOff>
      <xdr:row>16</xdr:row>
      <xdr:rowOff>133350</xdr:rowOff>
    </xdr:to>
    <xdr:sp macro="" textlink="">
      <xdr:nvSpPr>
        <xdr:cNvPr id="3496" name="Text Box 4"/>
        <xdr:cNvSpPr txBox="1">
          <a:spLocks noChangeArrowheads="1"/>
        </xdr:cNvSpPr>
      </xdr:nvSpPr>
      <xdr:spPr bwMode="auto">
        <a:xfrm>
          <a:off x="7343775" y="35147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247650</xdr:colOff>
      <xdr:row>16</xdr:row>
      <xdr:rowOff>133350</xdr:rowOff>
    </xdr:to>
    <xdr:sp macro="" textlink="">
      <xdr:nvSpPr>
        <xdr:cNvPr id="3497" name="Text Box 4"/>
        <xdr:cNvSpPr txBox="1">
          <a:spLocks noChangeArrowheads="1"/>
        </xdr:cNvSpPr>
      </xdr:nvSpPr>
      <xdr:spPr bwMode="auto">
        <a:xfrm>
          <a:off x="7343775" y="35147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3498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123825</xdr:colOff>
      <xdr:row>17</xdr:row>
      <xdr:rowOff>133350</xdr:rowOff>
    </xdr:to>
    <xdr:sp macro="" textlink="">
      <xdr:nvSpPr>
        <xdr:cNvPr id="3499" name="Text Box 4"/>
        <xdr:cNvSpPr txBox="1">
          <a:spLocks noChangeArrowheads="1"/>
        </xdr:cNvSpPr>
      </xdr:nvSpPr>
      <xdr:spPr bwMode="auto">
        <a:xfrm>
          <a:off x="7343775" y="3705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142875</xdr:colOff>
      <xdr:row>17</xdr:row>
      <xdr:rowOff>133350</xdr:rowOff>
    </xdr:to>
    <xdr:sp macro="" textlink="">
      <xdr:nvSpPr>
        <xdr:cNvPr id="3500" name="Text Box 4"/>
        <xdr:cNvSpPr txBox="1">
          <a:spLocks noChangeArrowheads="1"/>
        </xdr:cNvSpPr>
      </xdr:nvSpPr>
      <xdr:spPr bwMode="auto">
        <a:xfrm>
          <a:off x="734377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123825</xdr:colOff>
      <xdr:row>17</xdr:row>
      <xdr:rowOff>133350</xdr:rowOff>
    </xdr:to>
    <xdr:sp macro="" textlink="">
      <xdr:nvSpPr>
        <xdr:cNvPr id="3501" name="Text Box 4"/>
        <xdr:cNvSpPr txBox="1">
          <a:spLocks noChangeArrowheads="1"/>
        </xdr:cNvSpPr>
      </xdr:nvSpPr>
      <xdr:spPr bwMode="auto">
        <a:xfrm>
          <a:off x="7343775" y="3705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152400</xdr:colOff>
      <xdr:row>17</xdr:row>
      <xdr:rowOff>133350</xdr:rowOff>
    </xdr:to>
    <xdr:sp macro="" textlink="">
      <xdr:nvSpPr>
        <xdr:cNvPr id="3502" name="Text Box 4"/>
        <xdr:cNvSpPr txBox="1">
          <a:spLocks noChangeArrowheads="1"/>
        </xdr:cNvSpPr>
      </xdr:nvSpPr>
      <xdr:spPr bwMode="auto">
        <a:xfrm>
          <a:off x="7343775" y="3705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161925</xdr:colOff>
      <xdr:row>17</xdr:row>
      <xdr:rowOff>133350</xdr:rowOff>
    </xdr:to>
    <xdr:sp macro="" textlink="">
      <xdr:nvSpPr>
        <xdr:cNvPr id="3503" name="Text Box 4"/>
        <xdr:cNvSpPr txBox="1">
          <a:spLocks noChangeArrowheads="1"/>
        </xdr:cNvSpPr>
      </xdr:nvSpPr>
      <xdr:spPr bwMode="auto">
        <a:xfrm>
          <a:off x="7353300" y="3705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152400</xdr:colOff>
      <xdr:row>17</xdr:row>
      <xdr:rowOff>133350</xdr:rowOff>
    </xdr:to>
    <xdr:sp macro="" textlink="">
      <xdr:nvSpPr>
        <xdr:cNvPr id="3504" name="Text Box 4"/>
        <xdr:cNvSpPr txBox="1">
          <a:spLocks noChangeArrowheads="1"/>
        </xdr:cNvSpPr>
      </xdr:nvSpPr>
      <xdr:spPr bwMode="auto">
        <a:xfrm>
          <a:off x="7343775" y="3705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161925</xdr:colOff>
      <xdr:row>17</xdr:row>
      <xdr:rowOff>133350</xdr:rowOff>
    </xdr:to>
    <xdr:sp macro="" textlink="">
      <xdr:nvSpPr>
        <xdr:cNvPr id="3505" name="Text Box 4"/>
        <xdr:cNvSpPr txBox="1">
          <a:spLocks noChangeArrowheads="1"/>
        </xdr:cNvSpPr>
      </xdr:nvSpPr>
      <xdr:spPr bwMode="auto">
        <a:xfrm>
          <a:off x="7362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161925</xdr:colOff>
      <xdr:row>17</xdr:row>
      <xdr:rowOff>133350</xdr:rowOff>
    </xdr:to>
    <xdr:sp macro="" textlink="">
      <xdr:nvSpPr>
        <xdr:cNvPr id="3506" name="Text Box 4"/>
        <xdr:cNvSpPr txBox="1">
          <a:spLocks noChangeArrowheads="1"/>
        </xdr:cNvSpPr>
      </xdr:nvSpPr>
      <xdr:spPr bwMode="auto">
        <a:xfrm>
          <a:off x="734377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152400</xdr:colOff>
      <xdr:row>17</xdr:row>
      <xdr:rowOff>133350</xdr:rowOff>
    </xdr:to>
    <xdr:sp macro="" textlink="">
      <xdr:nvSpPr>
        <xdr:cNvPr id="3507" name="Text Box 4"/>
        <xdr:cNvSpPr txBox="1">
          <a:spLocks noChangeArrowheads="1"/>
        </xdr:cNvSpPr>
      </xdr:nvSpPr>
      <xdr:spPr bwMode="auto">
        <a:xfrm>
          <a:off x="7343775" y="3705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161925</xdr:colOff>
      <xdr:row>17</xdr:row>
      <xdr:rowOff>133350</xdr:rowOff>
    </xdr:to>
    <xdr:sp macro="" textlink="">
      <xdr:nvSpPr>
        <xdr:cNvPr id="3508" name="Text Box 4"/>
        <xdr:cNvSpPr txBox="1">
          <a:spLocks noChangeArrowheads="1"/>
        </xdr:cNvSpPr>
      </xdr:nvSpPr>
      <xdr:spPr bwMode="auto">
        <a:xfrm>
          <a:off x="7353300" y="3705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152400</xdr:colOff>
      <xdr:row>17</xdr:row>
      <xdr:rowOff>133350</xdr:rowOff>
    </xdr:to>
    <xdr:sp macro="" textlink="">
      <xdr:nvSpPr>
        <xdr:cNvPr id="3509" name="Text Box 4"/>
        <xdr:cNvSpPr txBox="1">
          <a:spLocks noChangeArrowheads="1"/>
        </xdr:cNvSpPr>
      </xdr:nvSpPr>
      <xdr:spPr bwMode="auto">
        <a:xfrm>
          <a:off x="7343775" y="3705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161925</xdr:colOff>
      <xdr:row>17</xdr:row>
      <xdr:rowOff>133350</xdr:rowOff>
    </xdr:to>
    <xdr:sp macro="" textlink="">
      <xdr:nvSpPr>
        <xdr:cNvPr id="3510" name="Text Box 4"/>
        <xdr:cNvSpPr txBox="1">
          <a:spLocks noChangeArrowheads="1"/>
        </xdr:cNvSpPr>
      </xdr:nvSpPr>
      <xdr:spPr bwMode="auto">
        <a:xfrm>
          <a:off x="7362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161925</xdr:colOff>
      <xdr:row>17</xdr:row>
      <xdr:rowOff>133350</xdr:rowOff>
    </xdr:to>
    <xdr:sp macro="" textlink="">
      <xdr:nvSpPr>
        <xdr:cNvPr id="3511" name="Text Box 4"/>
        <xdr:cNvSpPr txBox="1">
          <a:spLocks noChangeArrowheads="1"/>
        </xdr:cNvSpPr>
      </xdr:nvSpPr>
      <xdr:spPr bwMode="auto">
        <a:xfrm>
          <a:off x="734377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123825</xdr:colOff>
      <xdr:row>17</xdr:row>
      <xdr:rowOff>133350</xdr:rowOff>
    </xdr:to>
    <xdr:sp macro="" textlink="">
      <xdr:nvSpPr>
        <xdr:cNvPr id="3512" name="Text Box 4"/>
        <xdr:cNvSpPr txBox="1">
          <a:spLocks noChangeArrowheads="1"/>
        </xdr:cNvSpPr>
      </xdr:nvSpPr>
      <xdr:spPr bwMode="auto">
        <a:xfrm>
          <a:off x="7362825" y="3705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123825</xdr:colOff>
      <xdr:row>17</xdr:row>
      <xdr:rowOff>133350</xdr:rowOff>
    </xdr:to>
    <xdr:sp macro="" textlink="">
      <xdr:nvSpPr>
        <xdr:cNvPr id="3513" name="Text Box 4"/>
        <xdr:cNvSpPr txBox="1">
          <a:spLocks noChangeArrowheads="1"/>
        </xdr:cNvSpPr>
      </xdr:nvSpPr>
      <xdr:spPr bwMode="auto">
        <a:xfrm>
          <a:off x="7334250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123825</xdr:colOff>
      <xdr:row>17</xdr:row>
      <xdr:rowOff>133350</xdr:rowOff>
    </xdr:to>
    <xdr:sp macro="" textlink="">
      <xdr:nvSpPr>
        <xdr:cNvPr id="3514" name="Text Box 4"/>
        <xdr:cNvSpPr txBox="1">
          <a:spLocks noChangeArrowheads="1"/>
        </xdr:cNvSpPr>
      </xdr:nvSpPr>
      <xdr:spPr bwMode="auto">
        <a:xfrm>
          <a:off x="7334250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3515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8</xdr:col>
      <xdr:colOff>533400</xdr:colOff>
      <xdr:row>16</xdr:row>
      <xdr:rowOff>133350</xdr:rowOff>
    </xdr:to>
    <xdr:sp macro="" textlink="">
      <xdr:nvSpPr>
        <xdr:cNvPr id="3516" name="Text Box 4"/>
        <xdr:cNvSpPr txBox="1">
          <a:spLocks noChangeArrowheads="1"/>
        </xdr:cNvSpPr>
      </xdr:nvSpPr>
      <xdr:spPr bwMode="auto">
        <a:xfrm>
          <a:off x="7353300" y="3514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8</xdr:col>
      <xdr:colOff>533400</xdr:colOff>
      <xdr:row>16</xdr:row>
      <xdr:rowOff>133350</xdr:rowOff>
    </xdr:to>
    <xdr:sp macro="" textlink="">
      <xdr:nvSpPr>
        <xdr:cNvPr id="3517" name="Text Box 4"/>
        <xdr:cNvSpPr txBox="1">
          <a:spLocks noChangeArrowheads="1"/>
        </xdr:cNvSpPr>
      </xdr:nvSpPr>
      <xdr:spPr bwMode="auto">
        <a:xfrm>
          <a:off x="7353300" y="3514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533400</xdr:colOff>
      <xdr:row>17</xdr:row>
      <xdr:rowOff>133350</xdr:rowOff>
    </xdr:to>
    <xdr:sp macro="" textlink="">
      <xdr:nvSpPr>
        <xdr:cNvPr id="3518" name="Text Box 4"/>
        <xdr:cNvSpPr txBox="1">
          <a:spLocks noChangeArrowheads="1"/>
        </xdr:cNvSpPr>
      </xdr:nvSpPr>
      <xdr:spPr bwMode="auto">
        <a:xfrm>
          <a:off x="7353300" y="3705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533400</xdr:colOff>
      <xdr:row>17</xdr:row>
      <xdr:rowOff>133350</xdr:rowOff>
    </xdr:to>
    <xdr:sp macro="" textlink="">
      <xdr:nvSpPr>
        <xdr:cNvPr id="3519" name="Text Box 4"/>
        <xdr:cNvSpPr txBox="1">
          <a:spLocks noChangeArrowheads="1"/>
        </xdr:cNvSpPr>
      </xdr:nvSpPr>
      <xdr:spPr bwMode="auto">
        <a:xfrm>
          <a:off x="7353300" y="3705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133350</xdr:colOff>
      <xdr:row>16</xdr:row>
      <xdr:rowOff>133350</xdr:rowOff>
    </xdr:to>
    <xdr:sp macro="" textlink="">
      <xdr:nvSpPr>
        <xdr:cNvPr id="3520" name="Text Box 4"/>
        <xdr:cNvSpPr txBox="1">
          <a:spLocks noChangeArrowheads="1"/>
        </xdr:cNvSpPr>
      </xdr:nvSpPr>
      <xdr:spPr bwMode="auto">
        <a:xfrm>
          <a:off x="7343775" y="3514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133350</xdr:colOff>
      <xdr:row>16</xdr:row>
      <xdr:rowOff>133350</xdr:rowOff>
    </xdr:to>
    <xdr:sp macro="" textlink="">
      <xdr:nvSpPr>
        <xdr:cNvPr id="3521" name="Text Box 4"/>
        <xdr:cNvSpPr txBox="1">
          <a:spLocks noChangeArrowheads="1"/>
        </xdr:cNvSpPr>
      </xdr:nvSpPr>
      <xdr:spPr bwMode="auto">
        <a:xfrm>
          <a:off x="7343775" y="3514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133350</xdr:colOff>
      <xdr:row>16</xdr:row>
      <xdr:rowOff>133350</xdr:rowOff>
    </xdr:to>
    <xdr:sp macro="" textlink="">
      <xdr:nvSpPr>
        <xdr:cNvPr id="3522" name="Text Box 4"/>
        <xdr:cNvSpPr txBox="1">
          <a:spLocks noChangeArrowheads="1"/>
        </xdr:cNvSpPr>
      </xdr:nvSpPr>
      <xdr:spPr bwMode="auto">
        <a:xfrm>
          <a:off x="7343775" y="3514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133350</xdr:colOff>
      <xdr:row>16</xdr:row>
      <xdr:rowOff>133350</xdr:rowOff>
    </xdr:to>
    <xdr:sp macro="" textlink="">
      <xdr:nvSpPr>
        <xdr:cNvPr id="3523" name="Text Box 4"/>
        <xdr:cNvSpPr txBox="1">
          <a:spLocks noChangeArrowheads="1"/>
        </xdr:cNvSpPr>
      </xdr:nvSpPr>
      <xdr:spPr bwMode="auto">
        <a:xfrm>
          <a:off x="7343775" y="3514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133350</xdr:colOff>
      <xdr:row>16</xdr:row>
      <xdr:rowOff>133350</xdr:rowOff>
    </xdr:to>
    <xdr:sp macro="" textlink="">
      <xdr:nvSpPr>
        <xdr:cNvPr id="3524" name="Text Box 4"/>
        <xdr:cNvSpPr txBox="1">
          <a:spLocks noChangeArrowheads="1"/>
        </xdr:cNvSpPr>
      </xdr:nvSpPr>
      <xdr:spPr bwMode="auto">
        <a:xfrm>
          <a:off x="7343775" y="3514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133350</xdr:colOff>
      <xdr:row>16</xdr:row>
      <xdr:rowOff>133350</xdr:rowOff>
    </xdr:to>
    <xdr:sp macro="" textlink="">
      <xdr:nvSpPr>
        <xdr:cNvPr id="3525" name="Text Box 4"/>
        <xdr:cNvSpPr txBox="1">
          <a:spLocks noChangeArrowheads="1"/>
        </xdr:cNvSpPr>
      </xdr:nvSpPr>
      <xdr:spPr bwMode="auto">
        <a:xfrm>
          <a:off x="7343775" y="3514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133350</xdr:colOff>
      <xdr:row>16</xdr:row>
      <xdr:rowOff>133350</xdr:rowOff>
    </xdr:to>
    <xdr:sp macro="" textlink="">
      <xdr:nvSpPr>
        <xdr:cNvPr id="3526" name="Text Box 4"/>
        <xdr:cNvSpPr txBox="1">
          <a:spLocks noChangeArrowheads="1"/>
        </xdr:cNvSpPr>
      </xdr:nvSpPr>
      <xdr:spPr bwMode="auto">
        <a:xfrm>
          <a:off x="7343775" y="3514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133350</xdr:colOff>
      <xdr:row>16</xdr:row>
      <xdr:rowOff>133350</xdr:rowOff>
    </xdr:to>
    <xdr:sp macro="" textlink="">
      <xdr:nvSpPr>
        <xdr:cNvPr id="3527" name="Text Box 4"/>
        <xdr:cNvSpPr txBox="1">
          <a:spLocks noChangeArrowheads="1"/>
        </xdr:cNvSpPr>
      </xdr:nvSpPr>
      <xdr:spPr bwMode="auto">
        <a:xfrm>
          <a:off x="7343775" y="3514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133350</xdr:colOff>
      <xdr:row>16</xdr:row>
      <xdr:rowOff>133350</xdr:rowOff>
    </xdr:to>
    <xdr:sp macro="" textlink="">
      <xdr:nvSpPr>
        <xdr:cNvPr id="3528" name="Text Box 4"/>
        <xdr:cNvSpPr txBox="1">
          <a:spLocks noChangeArrowheads="1"/>
        </xdr:cNvSpPr>
      </xdr:nvSpPr>
      <xdr:spPr bwMode="auto">
        <a:xfrm>
          <a:off x="7343775" y="3514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133350</xdr:colOff>
      <xdr:row>16</xdr:row>
      <xdr:rowOff>133350</xdr:rowOff>
    </xdr:to>
    <xdr:sp macro="" textlink="">
      <xdr:nvSpPr>
        <xdr:cNvPr id="3529" name="Text Box 4"/>
        <xdr:cNvSpPr txBox="1">
          <a:spLocks noChangeArrowheads="1"/>
        </xdr:cNvSpPr>
      </xdr:nvSpPr>
      <xdr:spPr bwMode="auto">
        <a:xfrm>
          <a:off x="7343775" y="3514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8</xdr:col>
      <xdr:colOff>571500</xdr:colOff>
      <xdr:row>17</xdr:row>
      <xdr:rowOff>133350</xdr:rowOff>
    </xdr:to>
    <xdr:sp macro="" textlink="">
      <xdr:nvSpPr>
        <xdr:cNvPr id="3530" name="Text Box 4"/>
        <xdr:cNvSpPr txBox="1">
          <a:spLocks noChangeArrowheads="1"/>
        </xdr:cNvSpPr>
      </xdr:nvSpPr>
      <xdr:spPr bwMode="auto">
        <a:xfrm>
          <a:off x="7343775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8</xdr:col>
      <xdr:colOff>561975</xdr:colOff>
      <xdr:row>17</xdr:row>
      <xdr:rowOff>133350</xdr:rowOff>
    </xdr:to>
    <xdr:sp macro="" textlink="">
      <xdr:nvSpPr>
        <xdr:cNvPr id="3531" name="Text Box 4"/>
        <xdr:cNvSpPr txBox="1">
          <a:spLocks noChangeArrowheads="1"/>
        </xdr:cNvSpPr>
      </xdr:nvSpPr>
      <xdr:spPr bwMode="auto">
        <a:xfrm>
          <a:off x="7343775" y="3705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3532" name="Text Box 4"/>
        <xdr:cNvSpPr txBox="1">
          <a:spLocks noChangeArrowheads="1"/>
        </xdr:cNvSpPr>
      </xdr:nvSpPr>
      <xdr:spPr bwMode="auto">
        <a:xfrm>
          <a:off x="7343775" y="3705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8</xdr:col>
      <xdr:colOff>561975</xdr:colOff>
      <xdr:row>17</xdr:row>
      <xdr:rowOff>133350</xdr:rowOff>
    </xdr:to>
    <xdr:sp macro="" textlink="">
      <xdr:nvSpPr>
        <xdr:cNvPr id="3533" name="Text Box 4"/>
        <xdr:cNvSpPr txBox="1">
          <a:spLocks noChangeArrowheads="1"/>
        </xdr:cNvSpPr>
      </xdr:nvSpPr>
      <xdr:spPr bwMode="auto">
        <a:xfrm>
          <a:off x="7343775" y="3705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38100</xdr:colOff>
      <xdr:row>17</xdr:row>
      <xdr:rowOff>133350</xdr:rowOff>
    </xdr:to>
    <xdr:sp macro="" textlink="">
      <xdr:nvSpPr>
        <xdr:cNvPr id="3534" name="Text Box 4"/>
        <xdr:cNvSpPr txBox="1">
          <a:spLocks noChangeArrowheads="1"/>
        </xdr:cNvSpPr>
      </xdr:nvSpPr>
      <xdr:spPr bwMode="auto">
        <a:xfrm>
          <a:off x="7343775" y="3705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47625</xdr:colOff>
      <xdr:row>17</xdr:row>
      <xdr:rowOff>133350</xdr:rowOff>
    </xdr:to>
    <xdr:sp macro="" textlink="">
      <xdr:nvSpPr>
        <xdr:cNvPr id="3535" name="Text Box 4"/>
        <xdr:cNvSpPr txBox="1">
          <a:spLocks noChangeArrowheads="1"/>
        </xdr:cNvSpPr>
      </xdr:nvSpPr>
      <xdr:spPr bwMode="auto">
        <a:xfrm>
          <a:off x="7353300" y="3705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38100</xdr:colOff>
      <xdr:row>17</xdr:row>
      <xdr:rowOff>133350</xdr:rowOff>
    </xdr:to>
    <xdr:sp macro="" textlink="">
      <xdr:nvSpPr>
        <xdr:cNvPr id="3536" name="Text Box 4"/>
        <xdr:cNvSpPr txBox="1">
          <a:spLocks noChangeArrowheads="1"/>
        </xdr:cNvSpPr>
      </xdr:nvSpPr>
      <xdr:spPr bwMode="auto">
        <a:xfrm>
          <a:off x="7343775" y="3705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47625</xdr:colOff>
      <xdr:row>17</xdr:row>
      <xdr:rowOff>133350</xdr:rowOff>
    </xdr:to>
    <xdr:sp macro="" textlink="">
      <xdr:nvSpPr>
        <xdr:cNvPr id="3537" name="Text Box 4"/>
        <xdr:cNvSpPr txBox="1">
          <a:spLocks noChangeArrowheads="1"/>
        </xdr:cNvSpPr>
      </xdr:nvSpPr>
      <xdr:spPr bwMode="auto">
        <a:xfrm>
          <a:off x="7362825" y="3705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47625</xdr:colOff>
      <xdr:row>17</xdr:row>
      <xdr:rowOff>133350</xdr:rowOff>
    </xdr:to>
    <xdr:sp macro="" textlink="">
      <xdr:nvSpPr>
        <xdr:cNvPr id="3538" name="Text Box 4"/>
        <xdr:cNvSpPr txBox="1">
          <a:spLocks noChangeArrowheads="1"/>
        </xdr:cNvSpPr>
      </xdr:nvSpPr>
      <xdr:spPr bwMode="auto">
        <a:xfrm>
          <a:off x="7343775" y="37052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38100</xdr:colOff>
      <xdr:row>17</xdr:row>
      <xdr:rowOff>133350</xdr:rowOff>
    </xdr:to>
    <xdr:sp macro="" textlink="">
      <xdr:nvSpPr>
        <xdr:cNvPr id="3539" name="Text Box 4"/>
        <xdr:cNvSpPr txBox="1">
          <a:spLocks noChangeArrowheads="1"/>
        </xdr:cNvSpPr>
      </xdr:nvSpPr>
      <xdr:spPr bwMode="auto">
        <a:xfrm>
          <a:off x="7343775" y="3705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47625</xdr:colOff>
      <xdr:row>17</xdr:row>
      <xdr:rowOff>133350</xdr:rowOff>
    </xdr:to>
    <xdr:sp macro="" textlink="">
      <xdr:nvSpPr>
        <xdr:cNvPr id="3540" name="Text Box 4"/>
        <xdr:cNvSpPr txBox="1">
          <a:spLocks noChangeArrowheads="1"/>
        </xdr:cNvSpPr>
      </xdr:nvSpPr>
      <xdr:spPr bwMode="auto">
        <a:xfrm>
          <a:off x="7353300" y="3705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38100</xdr:colOff>
      <xdr:row>17</xdr:row>
      <xdr:rowOff>133350</xdr:rowOff>
    </xdr:to>
    <xdr:sp macro="" textlink="">
      <xdr:nvSpPr>
        <xdr:cNvPr id="3541" name="Text Box 4"/>
        <xdr:cNvSpPr txBox="1">
          <a:spLocks noChangeArrowheads="1"/>
        </xdr:cNvSpPr>
      </xdr:nvSpPr>
      <xdr:spPr bwMode="auto">
        <a:xfrm>
          <a:off x="7343775" y="3705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47625</xdr:colOff>
      <xdr:row>17</xdr:row>
      <xdr:rowOff>133350</xdr:rowOff>
    </xdr:to>
    <xdr:sp macro="" textlink="">
      <xdr:nvSpPr>
        <xdr:cNvPr id="3542" name="Text Box 4"/>
        <xdr:cNvSpPr txBox="1">
          <a:spLocks noChangeArrowheads="1"/>
        </xdr:cNvSpPr>
      </xdr:nvSpPr>
      <xdr:spPr bwMode="auto">
        <a:xfrm>
          <a:off x="7362825" y="3705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47625</xdr:colOff>
      <xdr:row>17</xdr:row>
      <xdr:rowOff>133350</xdr:rowOff>
    </xdr:to>
    <xdr:sp macro="" textlink="">
      <xdr:nvSpPr>
        <xdr:cNvPr id="3543" name="Text Box 4"/>
        <xdr:cNvSpPr txBox="1">
          <a:spLocks noChangeArrowheads="1"/>
        </xdr:cNvSpPr>
      </xdr:nvSpPr>
      <xdr:spPr bwMode="auto">
        <a:xfrm>
          <a:off x="7343775" y="37052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8</xdr:col>
      <xdr:colOff>561975</xdr:colOff>
      <xdr:row>17</xdr:row>
      <xdr:rowOff>133350</xdr:rowOff>
    </xdr:to>
    <xdr:sp macro="" textlink="">
      <xdr:nvSpPr>
        <xdr:cNvPr id="3544" name="Text Box 4"/>
        <xdr:cNvSpPr txBox="1">
          <a:spLocks noChangeArrowheads="1"/>
        </xdr:cNvSpPr>
      </xdr:nvSpPr>
      <xdr:spPr bwMode="auto">
        <a:xfrm>
          <a:off x="7362825" y="3705225"/>
          <a:ext cx="66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8</xdr:col>
      <xdr:colOff>561975</xdr:colOff>
      <xdr:row>17</xdr:row>
      <xdr:rowOff>133350</xdr:rowOff>
    </xdr:to>
    <xdr:sp macro="" textlink="">
      <xdr:nvSpPr>
        <xdr:cNvPr id="3545" name="Text Box 4"/>
        <xdr:cNvSpPr txBox="1">
          <a:spLocks noChangeArrowheads="1"/>
        </xdr:cNvSpPr>
      </xdr:nvSpPr>
      <xdr:spPr bwMode="auto">
        <a:xfrm>
          <a:off x="73342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8</xdr:col>
      <xdr:colOff>561975</xdr:colOff>
      <xdr:row>17</xdr:row>
      <xdr:rowOff>133350</xdr:rowOff>
    </xdr:to>
    <xdr:sp macro="" textlink="">
      <xdr:nvSpPr>
        <xdr:cNvPr id="3546" name="Text Box 4"/>
        <xdr:cNvSpPr txBox="1">
          <a:spLocks noChangeArrowheads="1"/>
        </xdr:cNvSpPr>
      </xdr:nvSpPr>
      <xdr:spPr bwMode="auto">
        <a:xfrm>
          <a:off x="73342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8</xdr:col>
      <xdr:colOff>552450</xdr:colOff>
      <xdr:row>17</xdr:row>
      <xdr:rowOff>133350</xdr:rowOff>
    </xdr:to>
    <xdr:sp macro="" textlink="">
      <xdr:nvSpPr>
        <xdr:cNvPr id="3547" name="Text Box 4"/>
        <xdr:cNvSpPr txBox="1">
          <a:spLocks noChangeArrowheads="1"/>
        </xdr:cNvSpPr>
      </xdr:nvSpPr>
      <xdr:spPr bwMode="auto">
        <a:xfrm>
          <a:off x="7343775" y="3705225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533400</xdr:colOff>
      <xdr:row>17</xdr:row>
      <xdr:rowOff>133350</xdr:rowOff>
    </xdr:to>
    <xdr:sp macro="" textlink="">
      <xdr:nvSpPr>
        <xdr:cNvPr id="3548" name="Text Box 4"/>
        <xdr:cNvSpPr txBox="1">
          <a:spLocks noChangeArrowheads="1"/>
        </xdr:cNvSpPr>
      </xdr:nvSpPr>
      <xdr:spPr bwMode="auto">
        <a:xfrm>
          <a:off x="7353300" y="3705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533400</xdr:colOff>
      <xdr:row>17</xdr:row>
      <xdr:rowOff>133350</xdr:rowOff>
    </xdr:to>
    <xdr:sp macro="" textlink="">
      <xdr:nvSpPr>
        <xdr:cNvPr id="3549" name="Text Box 4"/>
        <xdr:cNvSpPr txBox="1">
          <a:spLocks noChangeArrowheads="1"/>
        </xdr:cNvSpPr>
      </xdr:nvSpPr>
      <xdr:spPr bwMode="auto">
        <a:xfrm>
          <a:off x="7353300" y="3705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3550" name="Text Box 4"/>
        <xdr:cNvSpPr txBox="1">
          <a:spLocks noChangeArrowheads="1"/>
        </xdr:cNvSpPr>
      </xdr:nvSpPr>
      <xdr:spPr bwMode="auto">
        <a:xfrm>
          <a:off x="7353300" y="3895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3551" name="Text Box 4"/>
        <xdr:cNvSpPr txBox="1">
          <a:spLocks noChangeArrowheads="1"/>
        </xdr:cNvSpPr>
      </xdr:nvSpPr>
      <xdr:spPr bwMode="auto">
        <a:xfrm>
          <a:off x="7353300" y="3895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3552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3553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3554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3555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3556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3557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3558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3559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3560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3561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571500</xdr:colOff>
      <xdr:row>18</xdr:row>
      <xdr:rowOff>133350</xdr:rowOff>
    </xdr:to>
    <xdr:sp macro="" textlink="">
      <xdr:nvSpPr>
        <xdr:cNvPr id="3562" name="Text Box 4"/>
        <xdr:cNvSpPr txBox="1">
          <a:spLocks noChangeArrowheads="1"/>
        </xdr:cNvSpPr>
      </xdr:nvSpPr>
      <xdr:spPr bwMode="auto">
        <a:xfrm>
          <a:off x="7343775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3563" name="Text Box 4"/>
        <xdr:cNvSpPr txBox="1">
          <a:spLocks noChangeArrowheads="1"/>
        </xdr:cNvSpPr>
      </xdr:nvSpPr>
      <xdr:spPr bwMode="auto">
        <a:xfrm>
          <a:off x="73437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3564" name="Text Box 4"/>
        <xdr:cNvSpPr txBox="1">
          <a:spLocks noChangeArrowheads="1"/>
        </xdr:cNvSpPr>
      </xdr:nvSpPr>
      <xdr:spPr bwMode="auto">
        <a:xfrm>
          <a:off x="734377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3565" name="Text Box 4"/>
        <xdr:cNvSpPr txBox="1">
          <a:spLocks noChangeArrowheads="1"/>
        </xdr:cNvSpPr>
      </xdr:nvSpPr>
      <xdr:spPr bwMode="auto">
        <a:xfrm>
          <a:off x="73437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3566" name="Text Box 4"/>
        <xdr:cNvSpPr txBox="1">
          <a:spLocks noChangeArrowheads="1"/>
        </xdr:cNvSpPr>
      </xdr:nvSpPr>
      <xdr:spPr bwMode="auto">
        <a:xfrm>
          <a:off x="73437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3567" name="Text Box 4"/>
        <xdr:cNvSpPr txBox="1">
          <a:spLocks noChangeArrowheads="1"/>
        </xdr:cNvSpPr>
      </xdr:nvSpPr>
      <xdr:spPr bwMode="auto">
        <a:xfrm>
          <a:off x="7353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3568" name="Text Box 4"/>
        <xdr:cNvSpPr txBox="1">
          <a:spLocks noChangeArrowheads="1"/>
        </xdr:cNvSpPr>
      </xdr:nvSpPr>
      <xdr:spPr bwMode="auto">
        <a:xfrm>
          <a:off x="73437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3569" name="Text Box 4"/>
        <xdr:cNvSpPr txBox="1">
          <a:spLocks noChangeArrowheads="1"/>
        </xdr:cNvSpPr>
      </xdr:nvSpPr>
      <xdr:spPr bwMode="auto">
        <a:xfrm>
          <a:off x="7362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3570" name="Text Box 4"/>
        <xdr:cNvSpPr txBox="1">
          <a:spLocks noChangeArrowheads="1"/>
        </xdr:cNvSpPr>
      </xdr:nvSpPr>
      <xdr:spPr bwMode="auto">
        <a:xfrm>
          <a:off x="734377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3571" name="Text Box 4"/>
        <xdr:cNvSpPr txBox="1">
          <a:spLocks noChangeArrowheads="1"/>
        </xdr:cNvSpPr>
      </xdr:nvSpPr>
      <xdr:spPr bwMode="auto">
        <a:xfrm>
          <a:off x="73437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3572" name="Text Box 4"/>
        <xdr:cNvSpPr txBox="1">
          <a:spLocks noChangeArrowheads="1"/>
        </xdr:cNvSpPr>
      </xdr:nvSpPr>
      <xdr:spPr bwMode="auto">
        <a:xfrm>
          <a:off x="7353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3573" name="Text Box 4"/>
        <xdr:cNvSpPr txBox="1">
          <a:spLocks noChangeArrowheads="1"/>
        </xdr:cNvSpPr>
      </xdr:nvSpPr>
      <xdr:spPr bwMode="auto">
        <a:xfrm>
          <a:off x="73437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3574" name="Text Box 4"/>
        <xdr:cNvSpPr txBox="1">
          <a:spLocks noChangeArrowheads="1"/>
        </xdr:cNvSpPr>
      </xdr:nvSpPr>
      <xdr:spPr bwMode="auto">
        <a:xfrm>
          <a:off x="7362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3575" name="Text Box 4"/>
        <xdr:cNvSpPr txBox="1">
          <a:spLocks noChangeArrowheads="1"/>
        </xdr:cNvSpPr>
      </xdr:nvSpPr>
      <xdr:spPr bwMode="auto">
        <a:xfrm>
          <a:off x="734377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3576" name="Text Box 4"/>
        <xdr:cNvSpPr txBox="1">
          <a:spLocks noChangeArrowheads="1"/>
        </xdr:cNvSpPr>
      </xdr:nvSpPr>
      <xdr:spPr bwMode="auto">
        <a:xfrm>
          <a:off x="7362825" y="3895725"/>
          <a:ext cx="66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3577" name="Text Box 4"/>
        <xdr:cNvSpPr txBox="1">
          <a:spLocks noChangeArrowheads="1"/>
        </xdr:cNvSpPr>
      </xdr:nvSpPr>
      <xdr:spPr bwMode="auto">
        <a:xfrm>
          <a:off x="73342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3578" name="Text Box 4"/>
        <xdr:cNvSpPr txBox="1">
          <a:spLocks noChangeArrowheads="1"/>
        </xdr:cNvSpPr>
      </xdr:nvSpPr>
      <xdr:spPr bwMode="auto">
        <a:xfrm>
          <a:off x="73342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552450</xdr:colOff>
      <xdr:row>18</xdr:row>
      <xdr:rowOff>133350</xdr:rowOff>
    </xdr:to>
    <xdr:sp macro="" textlink="">
      <xdr:nvSpPr>
        <xdr:cNvPr id="3579" name="Text Box 4"/>
        <xdr:cNvSpPr txBox="1">
          <a:spLocks noChangeArrowheads="1"/>
        </xdr:cNvSpPr>
      </xdr:nvSpPr>
      <xdr:spPr bwMode="auto">
        <a:xfrm>
          <a:off x="7343775" y="3895725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3580" name="Text Box 15"/>
        <xdr:cNvSpPr txBox="1">
          <a:spLocks noChangeArrowheads="1"/>
        </xdr:cNvSpPr>
      </xdr:nvSpPr>
      <xdr:spPr bwMode="auto">
        <a:xfrm>
          <a:off x="73628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3581" name="Text Box 15"/>
        <xdr:cNvSpPr txBox="1">
          <a:spLocks noChangeArrowheads="1"/>
        </xdr:cNvSpPr>
      </xdr:nvSpPr>
      <xdr:spPr bwMode="auto">
        <a:xfrm>
          <a:off x="73818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66675</xdr:colOff>
      <xdr:row>18</xdr:row>
      <xdr:rowOff>133350</xdr:rowOff>
    </xdr:to>
    <xdr:sp macro="" textlink="">
      <xdr:nvSpPr>
        <xdr:cNvPr id="3582" name="Text Box 15"/>
        <xdr:cNvSpPr txBox="1">
          <a:spLocks noChangeArrowheads="1"/>
        </xdr:cNvSpPr>
      </xdr:nvSpPr>
      <xdr:spPr bwMode="auto">
        <a:xfrm>
          <a:off x="7353300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66675</xdr:colOff>
      <xdr:row>18</xdr:row>
      <xdr:rowOff>133350</xdr:rowOff>
    </xdr:to>
    <xdr:sp macro="" textlink="">
      <xdr:nvSpPr>
        <xdr:cNvPr id="3583" name="Text Box 15"/>
        <xdr:cNvSpPr txBox="1">
          <a:spLocks noChangeArrowheads="1"/>
        </xdr:cNvSpPr>
      </xdr:nvSpPr>
      <xdr:spPr bwMode="auto">
        <a:xfrm>
          <a:off x="7353300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18</xdr:row>
      <xdr:rowOff>9525</xdr:rowOff>
    </xdr:from>
    <xdr:to>
      <xdr:col>9</xdr:col>
      <xdr:colOff>85725</xdr:colOff>
      <xdr:row>18</xdr:row>
      <xdr:rowOff>133350</xdr:rowOff>
    </xdr:to>
    <xdr:sp macro="" textlink="">
      <xdr:nvSpPr>
        <xdr:cNvPr id="3584" name="Text Box 15"/>
        <xdr:cNvSpPr txBox="1">
          <a:spLocks noChangeArrowheads="1"/>
        </xdr:cNvSpPr>
      </xdr:nvSpPr>
      <xdr:spPr bwMode="auto">
        <a:xfrm>
          <a:off x="738187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3585" name="Text Box 15"/>
        <xdr:cNvSpPr txBox="1">
          <a:spLocks noChangeArrowheads="1"/>
        </xdr:cNvSpPr>
      </xdr:nvSpPr>
      <xdr:spPr bwMode="auto">
        <a:xfrm>
          <a:off x="7353300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3586" name="Text Box 15"/>
        <xdr:cNvSpPr txBox="1">
          <a:spLocks noChangeArrowheads="1"/>
        </xdr:cNvSpPr>
      </xdr:nvSpPr>
      <xdr:spPr bwMode="auto">
        <a:xfrm>
          <a:off x="7353300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57150</xdr:colOff>
      <xdr:row>18</xdr:row>
      <xdr:rowOff>133350</xdr:rowOff>
    </xdr:to>
    <xdr:sp macro="" textlink="">
      <xdr:nvSpPr>
        <xdr:cNvPr id="3587" name="Text Box 15"/>
        <xdr:cNvSpPr txBox="1">
          <a:spLocks noChangeArrowheads="1"/>
        </xdr:cNvSpPr>
      </xdr:nvSpPr>
      <xdr:spPr bwMode="auto">
        <a:xfrm>
          <a:off x="734377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57150</xdr:colOff>
      <xdr:row>18</xdr:row>
      <xdr:rowOff>133350</xdr:rowOff>
    </xdr:to>
    <xdr:sp macro="" textlink="">
      <xdr:nvSpPr>
        <xdr:cNvPr id="3588" name="Text Box 15"/>
        <xdr:cNvSpPr txBox="1">
          <a:spLocks noChangeArrowheads="1"/>
        </xdr:cNvSpPr>
      </xdr:nvSpPr>
      <xdr:spPr bwMode="auto">
        <a:xfrm>
          <a:off x="734377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57150</xdr:colOff>
      <xdr:row>18</xdr:row>
      <xdr:rowOff>133350</xdr:rowOff>
    </xdr:to>
    <xdr:sp macro="" textlink="">
      <xdr:nvSpPr>
        <xdr:cNvPr id="3589" name="Text Box 15"/>
        <xdr:cNvSpPr txBox="1">
          <a:spLocks noChangeArrowheads="1"/>
        </xdr:cNvSpPr>
      </xdr:nvSpPr>
      <xdr:spPr bwMode="auto">
        <a:xfrm>
          <a:off x="734377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18</xdr:row>
      <xdr:rowOff>9525</xdr:rowOff>
    </xdr:from>
    <xdr:to>
      <xdr:col>9</xdr:col>
      <xdr:colOff>85725</xdr:colOff>
      <xdr:row>18</xdr:row>
      <xdr:rowOff>133350</xdr:rowOff>
    </xdr:to>
    <xdr:sp macro="" textlink="">
      <xdr:nvSpPr>
        <xdr:cNvPr id="3590" name="Text Box 15"/>
        <xdr:cNvSpPr txBox="1">
          <a:spLocks noChangeArrowheads="1"/>
        </xdr:cNvSpPr>
      </xdr:nvSpPr>
      <xdr:spPr bwMode="auto">
        <a:xfrm>
          <a:off x="738187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3591" name="Text Box 15"/>
        <xdr:cNvSpPr txBox="1">
          <a:spLocks noChangeArrowheads="1"/>
        </xdr:cNvSpPr>
      </xdr:nvSpPr>
      <xdr:spPr bwMode="auto">
        <a:xfrm>
          <a:off x="7353300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3592" name="Text Box 15"/>
        <xdr:cNvSpPr txBox="1">
          <a:spLocks noChangeArrowheads="1"/>
        </xdr:cNvSpPr>
      </xdr:nvSpPr>
      <xdr:spPr bwMode="auto">
        <a:xfrm>
          <a:off x="7353300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57150</xdr:colOff>
      <xdr:row>18</xdr:row>
      <xdr:rowOff>133350</xdr:rowOff>
    </xdr:to>
    <xdr:sp macro="" textlink="">
      <xdr:nvSpPr>
        <xdr:cNvPr id="3593" name="Text Box 15"/>
        <xdr:cNvSpPr txBox="1">
          <a:spLocks noChangeArrowheads="1"/>
        </xdr:cNvSpPr>
      </xdr:nvSpPr>
      <xdr:spPr bwMode="auto">
        <a:xfrm>
          <a:off x="734377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57150</xdr:colOff>
      <xdr:row>18</xdr:row>
      <xdr:rowOff>133350</xdr:rowOff>
    </xdr:to>
    <xdr:sp macro="" textlink="">
      <xdr:nvSpPr>
        <xdr:cNvPr id="3594" name="Text Box 15"/>
        <xdr:cNvSpPr txBox="1">
          <a:spLocks noChangeArrowheads="1"/>
        </xdr:cNvSpPr>
      </xdr:nvSpPr>
      <xdr:spPr bwMode="auto">
        <a:xfrm>
          <a:off x="734377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57150</xdr:colOff>
      <xdr:row>18</xdr:row>
      <xdr:rowOff>133350</xdr:rowOff>
    </xdr:to>
    <xdr:sp macro="" textlink="">
      <xdr:nvSpPr>
        <xdr:cNvPr id="3595" name="Text Box 15"/>
        <xdr:cNvSpPr txBox="1">
          <a:spLocks noChangeArrowheads="1"/>
        </xdr:cNvSpPr>
      </xdr:nvSpPr>
      <xdr:spPr bwMode="auto">
        <a:xfrm>
          <a:off x="734377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3596" name="Text Box 15"/>
        <xdr:cNvSpPr txBox="1">
          <a:spLocks noChangeArrowheads="1"/>
        </xdr:cNvSpPr>
      </xdr:nvSpPr>
      <xdr:spPr bwMode="auto">
        <a:xfrm>
          <a:off x="73437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3597" name="Text Box 15"/>
        <xdr:cNvSpPr txBox="1">
          <a:spLocks noChangeArrowheads="1"/>
        </xdr:cNvSpPr>
      </xdr:nvSpPr>
      <xdr:spPr bwMode="auto">
        <a:xfrm>
          <a:off x="73437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3598" name="Text Box 15"/>
        <xdr:cNvSpPr txBox="1">
          <a:spLocks noChangeArrowheads="1"/>
        </xdr:cNvSpPr>
      </xdr:nvSpPr>
      <xdr:spPr bwMode="auto">
        <a:xfrm>
          <a:off x="73437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3599" name="Text Box 15"/>
        <xdr:cNvSpPr txBox="1">
          <a:spLocks noChangeArrowheads="1"/>
        </xdr:cNvSpPr>
      </xdr:nvSpPr>
      <xdr:spPr bwMode="auto">
        <a:xfrm>
          <a:off x="73437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47625</xdr:colOff>
      <xdr:row>17</xdr:row>
      <xdr:rowOff>133350</xdr:rowOff>
    </xdr:to>
    <xdr:sp macro="" textlink="">
      <xdr:nvSpPr>
        <xdr:cNvPr id="3600" name="Text Box 4"/>
        <xdr:cNvSpPr txBox="1">
          <a:spLocks noChangeArrowheads="1"/>
        </xdr:cNvSpPr>
      </xdr:nvSpPr>
      <xdr:spPr bwMode="auto">
        <a:xfrm>
          <a:off x="7353300" y="3705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47625</xdr:colOff>
      <xdr:row>17</xdr:row>
      <xdr:rowOff>133350</xdr:rowOff>
    </xdr:to>
    <xdr:sp macro="" textlink="">
      <xdr:nvSpPr>
        <xdr:cNvPr id="3601" name="Text Box 4"/>
        <xdr:cNvSpPr txBox="1">
          <a:spLocks noChangeArrowheads="1"/>
        </xdr:cNvSpPr>
      </xdr:nvSpPr>
      <xdr:spPr bwMode="auto">
        <a:xfrm>
          <a:off x="7353300" y="3705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3602" name="Text Box 4"/>
        <xdr:cNvSpPr txBox="1">
          <a:spLocks noChangeArrowheads="1"/>
        </xdr:cNvSpPr>
      </xdr:nvSpPr>
      <xdr:spPr bwMode="auto">
        <a:xfrm>
          <a:off x="7353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3603" name="Text Box 4"/>
        <xdr:cNvSpPr txBox="1">
          <a:spLocks noChangeArrowheads="1"/>
        </xdr:cNvSpPr>
      </xdr:nvSpPr>
      <xdr:spPr bwMode="auto">
        <a:xfrm>
          <a:off x="7353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200025</xdr:colOff>
      <xdr:row>17</xdr:row>
      <xdr:rowOff>133350</xdr:rowOff>
    </xdr:to>
    <xdr:sp macro="" textlink="">
      <xdr:nvSpPr>
        <xdr:cNvPr id="3604" name="Text Box 4"/>
        <xdr:cNvSpPr txBox="1">
          <a:spLocks noChangeArrowheads="1"/>
        </xdr:cNvSpPr>
      </xdr:nvSpPr>
      <xdr:spPr bwMode="auto">
        <a:xfrm>
          <a:off x="7343775" y="37052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200025</xdr:colOff>
      <xdr:row>17</xdr:row>
      <xdr:rowOff>133350</xdr:rowOff>
    </xdr:to>
    <xdr:sp macro="" textlink="">
      <xdr:nvSpPr>
        <xdr:cNvPr id="3605" name="Text Box 4"/>
        <xdr:cNvSpPr txBox="1">
          <a:spLocks noChangeArrowheads="1"/>
        </xdr:cNvSpPr>
      </xdr:nvSpPr>
      <xdr:spPr bwMode="auto">
        <a:xfrm>
          <a:off x="7343775" y="37052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200025</xdr:colOff>
      <xdr:row>17</xdr:row>
      <xdr:rowOff>133350</xdr:rowOff>
    </xdr:to>
    <xdr:sp macro="" textlink="">
      <xdr:nvSpPr>
        <xdr:cNvPr id="3606" name="Text Box 4"/>
        <xdr:cNvSpPr txBox="1">
          <a:spLocks noChangeArrowheads="1"/>
        </xdr:cNvSpPr>
      </xdr:nvSpPr>
      <xdr:spPr bwMode="auto">
        <a:xfrm>
          <a:off x="7343775" y="37052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200025</xdr:colOff>
      <xdr:row>17</xdr:row>
      <xdr:rowOff>133350</xdr:rowOff>
    </xdr:to>
    <xdr:sp macro="" textlink="">
      <xdr:nvSpPr>
        <xdr:cNvPr id="3607" name="Text Box 4"/>
        <xdr:cNvSpPr txBox="1">
          <a:spLocks noChangeArrowheads="1"/>
        </xdr:cNvSpPr>
      </xdr:nvSpPr>
      <xdr:spPr bwMode="auto">
        <a:xfrm>
          <a:off x="7343775" y="37052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200025</xdr:colOff>
      <xdr:row>17</xdr:row>
      <xdr:rowOff>133350</xdr:rowOff>
    </xdr:to>
    <xdr:sp macro="" textlink="">
      <xdr:nvSpPr>
        <xdr:cNvPr id="3608" name="Text Box 4"/>
        <xdr:cNvSpPr txBox="1">
          <a:spLocks noChangeArrowheads="1"/>
        </xdr:cNvSpPr>
      </xdr:nvSpPr>
      <xdr:spPr bwMode="auto">
        <a:xfrm>
          <a:off x="7343775" y="37052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200025</xdr:colOff>
      <xdr:row>17</xdr:row>
      <xdr:rowOff>133350</xdr:rowOff>
    </xdr:to>
    <xdr:sp macro="" textlink="">
      <xdr:nvSpPr>
        <xdr:cNvPr id="3609" name="Text Box 4"/>
        <xdr:cNvSpPr txBox="1">
          <a:spLocks noChangeArrowheads="1"/>
        </xdr:cNvSpPr>
      </xdr:nvSpPr>
      <xdr:spPr bwMode="auto">
        <a:xfrm>
          <a:off x="7343775" y="37052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200025</xdr:colOff>
      <xdr:row>17</xdr:row>
      <xdr:rowOff>133350</xdr:rowOff>
    </xdr:to>
    <xdr:sp macro="" textlink="">
      <xdr:nvSpPr>
        <xdr:cNvPr id="3610" name="Text Box 4"/>
        <xdr:cNvSpPr txBox="1">
          <a:spLocks noChangeArrowheads="1"/>
        </xdr:cNvSpPr>
      </xdr:nvSpPr>
      <xdr:spPr bwMode="auto">
        <a:xfrm>
          <a:off x="7343775" y="37052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200025</xdr:colOff>
      <xdr:row>17</xdr:row>
      <xdr:rowOff>133350</xdr:rowOff>
    </xdr:to>
    <xdr:sp macro="" textlink="">
      <xdr:nvSpPr>
        <xdr:cNvPr id="3611" name="Text Box 4"/>
        <xdr:cNvSpPr txBox="1">
          <a:spLocks noChangeArrowheads="1"/>
        </xdr:cNvSpPr>
      </xdr:nvSpPr>
      <xdr:spPr bwMode="auto">
        <a:xfrm>
          <a:off x="7343775" y="37052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200025</xdr:colOff>
      <xdr:row>17</xdr:row>
      <xdr:rowOff>133350</xdr:rowOff>
    </xdr:to>
    <xdr:sp macro="" textlink="">
      <xdr:nvSpPr>
        <xdr:cNvPr id="3612" name="Text Box 4"/>
        <xdr:cNvSpPr txBox="1">
          <a:spLocks noChangeArrowheads="1"/>
        </xdr:cNvSpPr>
      </xdr:nvSpPr>
      <xdr:spPr bwMode="auto">
        <a:xfrm>
          <a:off x="7343775" y="37052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200025</xdr:colOff>
      <xdr:row>17</xdr:row>
      <xdr:rowOff>133350</xdr:rowOff>
    </xdr:to>
    <xdr:sp macro="" textlink="">
      <xdr:nvSpPr>
        <xdr:cNvPr id="3613" name="Text Box 4"/>
        <xdr:cNvSpPr txBox="1">
          <a:spLocks noChangeArrowheads="1"/>
        </xdr:cNvSpPr>
      </xdr:nvSpPr>
      <xdr:spPr bwMode="auto">
        <a:xfrm>
          <a:off x="7343775" y="37052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85725</xdr:colOff>
      <xdr:row>18</xdr:row>
      <xdr:rowOff>133350</xdr:rowOff>
    </xdr:to>
    <xdr:sp macro="" textlink="">
      <xdr:nvSpPr>
        <xdr:cNvPr id="3614" name="Text Box 4"/>
        <xdr:cNvSpPr txBox="1">
          <a:spLocks noChangeArrowheads="1"/>
        </xdr:cNvSpPr>
      </xdr:nvSpPr>
      <xdr:spPr bwMode="auto">
        <a:xfrm>
          <a:off x="7343775" y="38957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3615" name="Text Box 4"/>
        <xdr:cNvSpPr txBox="1">
          <a:spLocks noChangeArrowheads="1"/>
        </xdr:cNvSpPr>
      </xdr:nvSpPr>
      <xdr:spPr bwMode="auto">
        <a:xfrm>
          <a:off x="7343775" y="38957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3616" name="Text Box 4"/>
        <xdr:cNvSpPr txBox="1">
          <a:spLocks noChangeArrowheads="1"/>
        </xdr:cNvSpPr>
      </xdr:nvSpPr>
      <xdr:spPr bwMode="auto">
        <a:xfrm>
          <a:off x="7343775" y="3895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3617" name="Text Box 4"/>
        <xdr:cNvSpPr txBox="1">
          <a:spLocks noChangeArrowheads="1"/>
        </xdr:cNvSpPr>
      </xdr:nvSpPr>
      <xdr:spPr bwMode="auto">
        <a:xfrm>
          <a:off x="7343775" y="38957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104775</xdr:colOff>
      <xdr:row>18</xdr:row>
      <xdr:rowOff>133350</xdr:rowOff>
    </xdr:to>
    <xdr:sp macro="" textlink="">
      <xdr:nvSpPr>
        <xdr:cNvPr id="3618" name="Text Box 4"/>
        <xdr:cNvSpPr txBox="1">
          <a:spLocks noChangeArrowheads="1"/>
        </xdr:cNvSpPr>
      </xdr:nvSpPr>
      <xdr:spPr bwMode="auto">
        <a:xfrm>
          <a:off x="7343775" y="38957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3619" name="Text Box 4"/>
        <xdr:cNvSpPr txBox="1">
          <a:spLocks noChangeArrowheads="1"/>
        </xdr:cNvSpPr>
      </xdr:nvSpPr>
      <xdr:spPr bwMode="auto">
        <a:xfrm>
          <a:off x="7353300" y="38957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104775</xdr:colOff>
      <xdr:row>18</xdr:row>
      <xdr:rowOff>133350</xdr:rowOff>
    </xdr:to>
    <xdr:sp macro="" textlink="">
      <xdr:nvSpPr>
        <xdr:cNvPr id="3620" name="Text Box 4"/>
        <xdr:cNvSpPr txBox="1">
          <a:spLocks noChangeArrowheads="1"/>
        </xdr:cNvSpPr>
      </xdr:nvSpPr>
      <xdr:spPr bwMode="auto">
        <a:xfrm>
          <a:off x="7343775" y="38957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3621" name="Text Box 4"/>
        <xdr:cNvSpPr txBox="1">
          <a:spLocks noChangeArrowheads="1"/>
        </xdr:cNvSpPr>
      </xdr:nvSpPr>
      <xdr:spPr bwMode="auto">
        <a:xfrm>
          <a:off x="7362825" y="3895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3622" name="Text Box 4"/>
        <xdr:cNvSpPr txBox="1">
          <a:spLocks noChangeArrowheads="1"/>
        </xdr:cNvSpPr>
      </xdr:nvSpPr>
      <xdr:spPr bwMode="auto">
        <a:xfrm>
          <a:off x="7343775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104775</xdr:colOff>
      <xdr:row>18</xdr:row>
      <xdr:rowOff>133350</xdr:rowOff>
    </xdr:to>
    <xdr:sp macro="" textlink="">
      <xdr:nvSpPr>
        <xdr:cNvPr id="3623" name="Text Box 4"/>
        <xdr:cNvSpPr txBox="1">
          <a:spLocks noChangeArrowheads="1"/>
        </xdr:cNvSpPr>
      </xdr:nvSpPr>
      <xdr:spPr bwMode="auto">
        <a:xfrm>
          <a:off x="7343775" y="38957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3624" name="Text Box 4"/>
        <xdr:cNvSpPr txBox="1">
          <a:spLocks noChangeArrowheads="1"/>
        </xdr:cNvSpPr>
      </xdr:nvSpPr>
      <xdr:spPr bwMode="auto">
        <a:xfrm>
          <a:off x="7353300" y="38957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104775</xdr:colOff>
      <xdr:row>18</xdr:row>
      <xdr:rowOff>133350</xdr:rowOff>
    </xdr:to>
    <xdr:sp macro="" textlink="">
      <xdr:nvSpPr>
        <xdr:cNvPr id="3625" name="Text Box 4"/>
        <xdr:cNvSpPr txBox="1">
          <a:spLocks noChangeArrowheads="1"/>
        </xdr:cNvSpPr>
      </xdr:nvSpPr>
      <xdr:spPr bwMode="auto">
        <a:xfrm>
          <a:off x="7343775" y="38957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3626" name="Text Box 4"/>
        <xdr:cNvSpPr txBox="1">
          <a:spLocks noChangeArrowheads="1"/>
        </xdr:cNvSpPr>
      </xdr:nvSpPr>
      <xdr:spPr bwMode="auto">
        <a:xfrm>
          <a:off x="7362825" y="3895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3627" name="Text Box 4"/>
        <xdr:cNvSpPr txBox="1">
          <a:spLocks noChangeArrowheads="1"/>
        </xdr:cNvSpPr>
      </xdr:nvSpPr>
      <xdr:spPr bwMode="auto">
        <a:xfrm>
          <a:off x="7343775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3628" name="Text Box 4"/>
        <xdr:cNvSpPr txBox="1">
          <a:spLocks noChangeArrowheads="1"/>
        </xdr:cNvSpPr>
      </xdr:nvSpPr>
      <xdr:spPr bwMode="auto">
        <a:xfrm>
          <a:off x="73628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3629" name="Text Box 4"/>
        <xdr:cNvSpPr txBox="1">
          <a:spLocks noChangeArrowheads="1"/>
        </xdr:cNvSpPr>
      </xdr:nvSpPr>
      <xdr:spPr bwMode="auto">
        <a:xfrm>
          <a:off x="7334250" y="38957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3630" name="Text Box 4"/>
        <xdr:cNvSpPr txBox="1">
          <a:spLocks noChangeArrowheads="1"/>
        </xdr:cNvSpPr>
      </xdr:nvSpPr>
      <xdr:spPr bwMode="auto">
        <a:xfrm>
          <a:off x="7334250" y="38957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66675</xdr:colOff>
      <xdr:row>18</xdr:row>
      <xdr:rowOff>133350</xdr:rowOff>
    </xdr:to>
    <xdr:sp macro="" textlink="">
      <xdr:nvSpPr>
        <xdr:cNvPr id="3631" name="Text Box 4"/>
        <xdr:cNvSpPr txBox="1">
          <a:spLocks noChangeArrowheads="1"/>
        </xdr:cNvSpPr>
      </xdr:nvSpPr>
      <xdr:spPr bwMode="auto">
        <a:xfrm>
          <a:off x="7343775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142875</xdr:colOff>
      <xdr:row>18</xdr:row>
      <xdr:rowOff>133350</xdr:rowOff>
    </xdr:to>
    <xdr:sp macro="" textlink="">
      <xdr:nvSpPr>
        <xdr:cNvPr id="3632" name="Text Box 15"/>
        <xdr:cNvSpPr txBox="1">
          <a:spLocks noChangeArrowheads="1"/>
        </xdr:cNvSpPr>
      </xdr:nvSpPr>
      <xdr:spPr bwMode="auto">
        <a:xfrm>
          <a:off x="736282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18</xdr:row>
      <xdr:rowOff>9525</xdr:rowOff>
    </xdr:from>
    <xdr:to>
      <xdr:col>9</xdr:col>
      <xdr:colOff>142875</xdr:colOff>
      <xdr:row>18</xdr:row>
      <xdr:rowOff>133350</xdr:rowOff>
    </xdr:to>
    <xdr:sp macro="" textlink="">
      <xdr:nvSpPr>
        <xdr:cNvPr id="3633" name="Text Box 15"/>
        <xdr:cNvSpPr txBox="1">
          <a:spLocks noChangeArrowheads="1"/>
        </xdr:cNvSpPr>
      </xdr:nvSpPr>
      <xdr:spPr bwMode="auto">
        <a:xfrm>
          <a:off x="7381875" y="38957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3634" name="Text Box 15"/>
        <xdr:cNvSpPr txBox="1">
          <a:spLocks noChangeArrowheads="1"/>
        </xdr:cNvSpPr>
      </xdr:nvSpPr>
      <xdr:spPr bwMode="auto">
        <a:xfrm>
          <a:off x="7353300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3635" name="Text Box 15"/>
        <xdr:cNvSpPr txBox="1">
          <a:spLocks noChangeArrowheads="1"/>
        </xdr:cNvSpPr>
      </xdr:nvSpPr>
      <xdr:spPr bwMode="auto">
        <a:xfrm>
          <a:off x="7353300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3636" name="Text Box 15"/>
        <xdr:cNvSpPr txBox="1">
          <a:spLocks noChangeArrowheads="1"/>
        </xdr:cNvSpPr>
      </xdr:nvSpPr>
      <xdr:spPr bwMode="auto">
        <a:xfrm>
          <a:off x="7381875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142875</xdr:colOff>
      <xdr:row>18</xdr:row>
      <xdr:rowOff>133350</xdr:rowOff>
    </xdr:to>
    <xdr:sp macro="" textlink="">
      <xdr:nvSpPr>
        <xdr:cNvPr id="3637" name="Text Box 15"/>
        <xdr:cNvSpPr txBox="1">
          <a:spLocks noChangeArrowheads="1"/>
        </xdr:cNvSpPr>
      </xdr:nvSpPr>
      <xdr:spPr bwMode="auto">
        <a:xfrm>
          <a:off x="7353300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142875</xdr:colOff>
      <xdr:row>18</xdr:row>
      <xdr:rowOff>133350</xdr:rowOff>
    </xdr:to>
    <xdr:sp macro="" textlink="">
      <xdr:nvSpPr>
        <xdr:cNvPr id="3638" name="Text Box 15"/>
        <xdr:cNvSpPr txBox="1">
          <a:spLocks noChangeArrowheads="1"/>
        </xdr:cNvSpPr>
      </xdr:nvSpPr>
      <xdr:spPr bwMode="auto">
        <a:xfrm>
          <a:off x="7353300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3639" name="Text Box 15"/>
        <xdr:cNvSpPr txBox="1">
          <a:spLocks noChangeArrowheads="1"/>
        </xdr:cNvSpPr>
      </xdr:nvSpPr>
      <xdr:spPr bwMode="auto">
        <a:xfrm>
          <a:off x="734377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3640" name="Text Box 15"/>
        <xdr:cNvSpPr txBox="1">
          <a:spLocks noChangeArrowheads="1"/>
        </xdr:cNvSpPr>
      </xdr:nvSpPr>
      <xdr:spPr bwMode="auto">
        <a:xfrm>
          <a:off x="734377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3641" name="Text Box 15"/>
        <xdr:cNvSpPr txBox="1">
          <a:spLocks noChangeArrowheads="1"/>
        </xdr:cNvSpPr>
      </xdr:nvSpPr>
      <xdr:spPr bwMode="auto">
        <a:xfrm>
          <a:off x="734377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3642" name="Text Box 15"/>
        <xdr:cNvSpPr txBox="1">
          <a:spLocks noChangeArrowheads="1"/>
        </xdr:cNvSpPr>
      </xdr:nvSpPr>
      <xdr:spPr bwMode="auto">
        <a:xfrm>
          <a:off x="7381875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142875</xdr:colOff>
      <xdr:row>18</xdr:row>
      <xdr:rowOff>133350</xdr:rowOff>
    </xdr:to>
    <xdr:sp macro="" textlink="">
      <xdr:nvSpPr>
        <xdr:cNvPr id="3643" name="Text Box 15"/>
        <xdr:cNvSpPr txBox="1">
          <a:spLocks noChangeArrowheads="1"/>
        </xdr:cNvSpPr>
      </xdr:nvSpPr>
      <xdr:spPr bwMode="auto">
        <a:xfrm>
          <a:off x="7353300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142875</xdr:colOff>
      <xdr:row>18</xdr:row>
      <xdr:rowOff>133350</xdr:rowOff>
    </xdr:to>
    <xdr:sp macro="" textlink="">
      <xdr:nvSpPr>
        <xdr:cNvPr id="3644" name="Text Box 15"/>
        <xdr:cNvSpPr txBox="1">
          <a:spLocks noChangeArrowheads="1"/>
        </xdr:cNvSpPr>
      </xdr:nvSpPr>
      <xdr:spPr bwMode="auto">
        <a:xfrm>
          <a:off x="7353300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3645" name="Text Box 15"/>
        <xdr:cNvSpPr txBox="1">
          <a:spLocks noChangeArrowheads="1"/>
        </xdr:cNvSpPr>
      </xdr:nvSpPr>
      <xdr:spPr bwMode="auto">
        <a:xfrm>
          <a:off x="734377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3646" name="Text Box 15"/>
        <xdr:cNvSpPr txBox="1">
          <a:spLocks noChangeArrowheads="1"/>
        </xdr:cNvSpPr>
      </xdr:nvSpPr>
      <xdr:spPr bwMode="auto">
        <a:xfrm>
          <a:off x="734377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3647" name="Text Box 15"/>
        <xdr:cNvSpPr txBox="1">
          <a:spLocks noChangeArrowheads="1"/>
        </xdr:cNvSpPr>
      </xdr:nvSpPr>
      <xdr:spPr bwMode="auto">
        <a:xfrm>
          <a:off x="734377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3648" name="Text Box 15"/>
        <xdr:cNvSpPr txBox="1">
          <a:spLocks noChangeArrowheads="1"/>
        </xdr:cNvSpPr>
      </xdr:nvSpPr>
      <xdr:spPr bwMode="auto">
        <a:xfrm>
          <a:off x="7343775" y="38957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3649" name="Text Box 15"/>
        <xdr:cNvSpPr txBox="1">
          <a:spLocks noChangeArrowheads="1"/>
        </xdr:cNvSpPr>
      </xdr:nvSpPr>
      <xdr:spPr bwMode="auto">
        <a:xfrm>
          <a:off x="7343775" y="38957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3650" name="Text Box 15"/>
        <xdr:cNvSpPr txBox="1">
          <a:spLocks noChangeArrowheads="1"/>
        </xdr:cNvSpPr>
      </xdr:nvSpPr>
      <xdr:spPr bwMode="auto">
        <a:xfrm>
          <a:off x="7343775" y="38957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3651" name="Text Box 15"/>
        <xdr:cNvSpPr txBox="1">
          <a:spLocks noChangeArrowheads="1"/>
        </xdr:cNvSpPr>
      </xdr:nvSpPr>
      <xdr:spPr bwMode="auto">
        <a:xfrm>
          <a:off x="7343775" y="38957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104775</xdr:rowOff>
    </xdr:to>
    <xdr:sp macro="" textlink="">
      <xdr:nvSpPr>
        <xdr:cNvPr id="3652" name="Text Box 4"/>
        <xdr:cNvSpPr txBox="1">
          <a:spLocks noChangeArrowheads="1"/>
        </xdr:cNvSpPr>
      </xdr:nvSpPr>
      <xdr:spPr bwMode="auto">
        <a:xfrm>
          <a:off x="7353300" y="35147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104775</xdr:rowOff>
    </xdr:to>
    <xdr:sp macro="" textlink="">
      <xdr:nvSpPr>
        <xdr:cNvPr id="3653" name="Text Box 4"/>
        <xdr:cNvSpPr txBox="1">
          <a:spLocks noChangeArrowheads="1"/>
        </xdr:cNvSpPr>
      </xdr:nvSpPr>
      <xdr:spPr bwMode="auto">
        <a:xfrm>
          <a:off x="7353300" y="35147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104775</xdr:rowOff>
    </xdr:to>
    <xdr:sp macro="" textlink="">
      <xdr:nvSpPr>
        <xdr:cNvPr id="3654" name="Text Box 4"/>
        <xdr:cNvSpPr txBox="1">
          <a:spLocks noChangeArrowheads="1"/>
        </xdr:cNvSpPr>
      </xdr:nvSpPr>
      <xdr:spPr bwMode="auto">
        <a:xfrm>
          <a:off x="7353300" y="35147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104775</xdr:rowOff>
    </xdr:to>
    <xdr:sp macro="" textlink="">
      <xdr:nvSpPr>
        <xdr:cNvPr id="3655" name="Text Box 4"/>
        <xdr:cNvSpPr txBox="1">
          <a:spLocks noChangeArrowheads="1"/>
        </xdr:cNvSpPr>
      </xdr:nvSpPr>
      <xdr:spPr bwMode="auto">
        <a:xfrm>
          <a:off x="7353300" y="35147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104775</xdr:rowOff>
    </xdr:to>
    <xdr:sp macro="" textlink="">
      <xdr:nvSpPr>
        <xdr:cNvPr id="3656" name="Text Box 4"/>
        <xdr:cNvSpPr txBox="1">
          <a:spLocks noChangeArrowheads="1"/>
        </xdr:cNvSpPr>
      </xdr:nvSpPr>
      <xdr:spPr bwMode="auto">
        <a:xfrm>
          <a:off x="7353300" y="35147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19050</xdr:colOff>
      <xdr:row>17</xdr:row>
      <xdr:rowOff>104775</xdr:rowOff>
    </xdr:to>
    <xdr:sp macro="" textlink="">
      <xdr:nvSpPr>
        <xdr:cNvPr id="3657" name="Text Box 4"/>
        <xdr:cNvSpPr txBox="1">
          <a:spLocks noChangeArrowheads="1"/>
        </xdr:cNvSpPr>
      </xdr:nvSpPr>
      <xdr:spPr bwMode="auto">
        <a:xfrm>
          <a:off x="7362825" y="37052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19050</xdr:colOff>
      <xdr:row>17</xdr:row>
      <xdr:rowOff>104775</xdr:rowOff>
    </xdr:to>
    <xdr:sp macro="" textlink="">
      <xdr:nvSpPr>
        <xdr:cNvPr id="3658" name="Text Box 4"/>
        <xdr:cNvSpPr txBox="1">
          <a:spLocks noChangeArrowheads="1"/>
        </xdr:cNvSpPr>
      </xdr:nvSpPr>
      <xdr:spPr bwMode="auto">
        <a:xfrm>
          <a:off x="7334250" y="37052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19050</xdr:colOff>
      <xdr:row>17</xdr:row>
      <xdr:rowOff>104775</xdr:rowOff>
    </xdr:to>
    <xdr:sp macro="" textlink="">
      <xdr:nvSpPr>
        <xdr:cNvPr id="3659" name="Text Box 4"/>
        <xdr:cNvSpPr txBox="1">
          <a:spLocks noChangeArrowheads="1"/>
        </xdr:cNvSpPr>
      </xdr:nvSpPr>
      <xdr:spPr bwMode="auto">
        <a:xfrm>
          <a:off x="7334250" y="37052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9525</xdr:colOff>
      <xdr:row>17</xdr:row>
      <xdr:rowOff>104775</xdr:rowOff>
    </xdr:to>
    <xdr:sp macro="" textlink="">
      <xdr:nvSpPr>
        <xdr:cNvPr id="3660" name="Text Box 4"/>
        <xdr:cNvSpPr txBox="1">
          <a:spLocks noChangeArrowheads="1"/>
        </xdr:cNvSpPr>
      </xdr:nvSpPr>
      <xdr:spPr bwMode="auto">
        <a:xfrm>
          <a:off x="7343775" y="37052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9525</xdr:colOff>
      <xdr:row>17</xdr:row>
      <xdr:rowOff>104775</xdr:rowOff>
    </xdr:to>
    <xdr:sp macro="" textlink="">
      <xdr:nvSpPr>
        <xdr:cNvPr id="3661" name="Text Box 4"/>
        <xdr:cNvSpPr txBox="1">
          <a:spLocks noChangeArrowheads="1"/>
        </xdr:cNvSpPr>
      </xdr:nvSpPr>
      <xdr:spPr bwMode="auto">
        <a:xfrm>
          <a:off x="7343775" y="37052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3662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3663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3664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3665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3666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667" name="Text Box 4"/>
        <xdr:cNvSpPr txBox="1">
          <a:spLocks noChangeArrowheads="1"/>
        </xdr:cNvSpPr>
      </xdr:nvSpPr>
      <xdr:spPr bwMode="auto">
        <a:xfrm>
          <a:off x="7362825" y="3705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668" name="Text Box 4"/>
        <xdr:cNvSpPr txBox="1">
          <a:spLocks noChangeArrowheads="1"/>
        </xdr:cNvSpPr>
      </xdr:nvSpPr>
      <xdr:spPr bwMode="auto">
        <a:xfrm>
          <a:off x="7334250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669" name="Text Box 4"/>
        <xdr:cNvSpPr txBox="1">
          <a:spLocks noChangeArrowheads="1"/>
        </xdr:cNvSpPr>
      </xdr:nvSpPr>
      <xdr:spPr bwMode="auto">
        <a:xfrm>
          <a:off x="7334250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670" name="Text Box 4"/>
        <xdr:cNvSpPr txBox="1">
          <a:spLocks noChangeArrowheads="1"/>
        </xdr:cNvSpPr>
      </xdr:nvSpPr>
      <xdr:spPr bwMode="auto">
        <a:xfrm>
          <a:off x="7343775" y="3705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671" name="Text Box 4"/>
        <xdr:cNvSpPr txBox="1">
          <a:spLocks noChangeArrowheads="1"/>
        </xdr:cNvSpPr>
      </xdr:nvSpPr>
      <xdr:spPr bwMode="auto">
        <a:xfrm>
          <a:off x="7343775" y="3705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3672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3673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3674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3675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3676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677" name="Text Box 4"/>
        <xdr:cNvSpPr txBox="1">
          <a:spLocks noChangeArrowheads="1"/>
        </xdr:cNvSpPr>
      </xdr:nvSpPr>
      <xdr:spPr bwMode="auto">
        <a:xfrm>
          <a:off x="7362825" y="3705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678" name="Text Box 4"/>
        <xdr:cNvSpPr txBox="1">
          <a:spLocks noChangeArrowheads="1"/>
        </xdr:cNvSpPr>
      </xdr:nvSpPr>
      <xdr:spPr bwMode="auto">
        <a:xfrm>
          <a:off x="7334250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679" name="Text Box 4"/>
        <xdr:cNvSpPr txBox="1">
          <a:spLocks noChangeArrowheads="1"/>
        </xdr:cNvSpPr>
      </xdr:nvSpPr>
      <xdr:spPr bwMode="auto">
        <a:xfrm>
          <a:off x="7334250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680" name="Text Box 4"/>
        <xdr:cNvSpPr txBox="1">
          <a:spLocks noChangeArrowheads="1"/>
        </xdr:cNvSpPr>
      </xdr:nvSpPr>
      <xdr:spPr bwMode="auto">
        <a:xfrm>
          <a:off x="7343775" y="3705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681" name="Text Box 4"/>
        <xdr:cNvSpPr txBox="1">
          <a:spLocks noChangeArrowheads="1"/>
        </xdr:cNvSpPr>
      </xdr:nvSpPr>
      <xdr:spPr bwMode="auto">
        <a:xfrm>
          <a:off x="7343775" y="3705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3682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3683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3684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3685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3686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687" name="Text Box 4"/>
        <xdr:cNvSpPr txBox="1">
          <a:spLocks noChangeArrowheads="1"/>
        </xdr:cNvSpPr>
      </xdr:nvSpPr>
      <xdr:spPr bwMode="auto">
        <a:xfrm>
          <a:off x="7362825" y="3705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688" name="Text Box 4"/>
        <xdr:cNvSpPr txBox="1">
          <a:spLocks noChangeArrowheads="1"/>
        </xdr:cNvSpPr>
      </xdr:nvSpPr>
      <xdr:spPr bwMode="auto">
        <a:xfrm>
          <a:off x="7334250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689" name="Text Box 4"/>
        <xdr:cNvSpPr txBox="1">
          <a:spLocks noChangeArrowheads="1"/>
        </xdr:cNvSpPr>
      </xdr:nvSpPr>
      <xdr:spPr bwMode="auto">
        <a:xfrm>
          <a:off x="7334250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690" name="Text Box 4"/>
        <xdr:cNvSpPr txBox="1">
          <a:spLocks noChangeArrowheads="1"/>
        </xdr:cNvSpPr>
      </xdr:nvSpPr>
      <xdr:spPr bwMode="auto">
        <a:xfrm>
          <a:off x="7343775" y="3705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691" name="Text Box 4"/>
        <xdr:cNvSpPr txBox="1">
          <a:spLocks noChangeArrowheads="1"/>
        </xdr:cNvSpPr>
      </xdr:nvSpPr>
      <xdr:spPr bwMode="auto">
        <a:xfrm>
          <a:off x="7343775" y="3705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3692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3693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3694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3695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3696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697" name="Text Box 4"/>
        <xdr:cNvSpPr txBox="1">
          <a:spLocks noChangeArrowheads="1"/>
        </xdr:cNvSpPr>
      </xdr:nvSpPr>
      <xdr:spPr bwMode="auto">
        <a:xfrm>
          <a:off x="7362825" y="3705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698" name="Text Box 4"/>
        <xdr:cNvSpPr txBox="1">
          <a:spLocks noChangeArrowheads="1"/>
        </xdr:cNvSpPr>
      </xdr:nvSpPr>
      <xdr:spPr bwMode="auto">
        <a:xfrm>
          <a:off x="7334250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699" name="Text Box 4"/>
        <xdr:cNvSpPr txBox="1">
          <a:spLocks noChangeArrowheads="1"/>
        </xdr:cNvSpPr>
      </xdr:nvSpPr>
      <xdr:spPr bwMode="auto">
        <a:xfrm>
          <a:off x="7334250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700" name="Text Box 4"/>
        <xdr:cNvSpPr txBox="1">
          <a:spLocks noChangeArrowheads="1"/>
        </xdr:cNvSpPr>
      </xdr:nvSpPr>
      <xdr:spPr bwMode="auto">
        <a:xfrm>
          <a:off x="7343775" y="3705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701" name="Text Box 4"/>
        <xdr:cNvSpPr txBox="1">
          <a:spLocks noChangeArrowheads="1"/>
        </xdr:cNvSpPr>
      </xdr:nvSpPr>
      <xdr:spPr bwMode="auto">
        <a:xfrm>
          <a:off x="7343775" y="3705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3702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3703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3704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3705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3706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707" name="Text Box 4"/>
        <xdr:cNvSpPr txBox="1">
          <a:spLocks noChangeArrowheads="1"/>
        </xdr:cNvSpPr>
      </xdr:nvSpPr>
      <xdr:spPr bwMode="auto">
        <a:xfrm>
          <a:off x="7362825" y="3705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708" name="Text Box 4"/>
        <xdr:cNvSpPr txBox="1">
          <a:spLocks noChangeArrowheads="1"/>
        </xdr:cNvSpPr>
      </xdr:nvSpPr>
      <xdr:spPr bwMode="auto">
        <a:xfrm>
          <a:off x="7334250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709" name="Text Box 4"/>
        <xdr:cNvSpPr txBox="1">
          <a:spLocks noChangeArrowheads="1"/>
        </xdr:cNvSpPr>
      </xdr:nvSpPr>
      <xdr:spPr bwMode="auto">
        <a:xfrm>
          <a:off x="7334250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710" name="Text Box 4"/>
        <xdr:cNvSpPr txBox="1">
          <a:spLocks noChangeArrowheads="1"/>
        </xdr:cNvSpPr>
      </xdr:nvSpPr>
      <xdr:spPr bwMode="auto">
        <a:xfrm>
          <a:off x="7343775" y="3705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711" name="Text Box 4"/>
        <xdr:cNvSpPr txBox="1">
          <a:spLocks noChangeArrowheads="1"/>
        </xdr:cNvSpPr>
      </xdr:nvSpPr>
      <xdr:spPr bwMode="auto">
        <a:xfrm>
          <a:off x="7343775" y="3705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712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713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714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715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716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717" name="Text Box 4"/>
        <xdr:cNvSpPr txBox="1">
          <a:spLocks noChangeArrowheads="1"/>
        </xdr:cNvSpPr>
      </xdr:nvSpPr>
      <xdr:spPr bwMode="auto">
        <a:xfrm>
          <a:off x="73628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718" name="Text Box 4"/>
        <xdr:cNvSpPr txBox="1">
          <a:spLocks noChangeArrowheads="1"/>
        </xdr:cNvSpPr>
      </xdr:nvSpPr>
      <xdr:spPr bwMode="auto">
        <a:xfrm>
          <a:off x="73342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719" name="Text Box 4"/>
        <xdr:cNvSpPr txBox="1">
          <a:spLocks noChangeArrowheads="1"/>
        </xdr:cNvSpPr>
      </xdr:nvSpPr>
      <xdr:spPr bwMode="auto">
        <a:xfrm>
          <a:off x="73342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720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721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722" name="Text Box 15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723" name="Text Box 15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724" name="Text Box 15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725" name="Text Box 15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726" name="Text Box 15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727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728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729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730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731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732" name="Text Box 4"/>
        <xdr:cNvSpPr txBox="1">
          <a:spLocks noChangeArrowheads="1"/>
        </xdr:cNvSpPr>
      </xdr:nvSpPr>
      <xdr:spPr bwMode="auto">
        <a:xfrm>
          <a:off x="73628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733" name="Text Box 4"/>
        <xdr:cNvSpPr txBox="1">
          <a:spLocks noChangeArrowheads="1"/>
        </xdr:cNvSpPr>
      </xdr:nvSpPr>
      <xdr:spPr bwMode="auto">
        <a:xfrm>
          <a:off x="73342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734" name="Text Box 4"/>
        <xdr:cNvSpPr txBox="1">
          <a:spLocks noChangeArrowheads="1"/>
        </xdr:cNvSpPr>
      </xdr:nvSpPr>
      <xdr:spPr bwMode="auto">
        <a:xfrm>
          <a:off x="73342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735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736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737" name="Text Box 15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738" name="Text Box 15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739" name="Text Box 15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740" name="Text Box 15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741" name="Text Box 15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142875</xdr:colOff>
      <xdr:row>16</xdr:row>
      <xdr:rowOff>0</xdr:rowOff>
    </xdr:to>
    <xdr:sp macro="" textlink="">
      <xdr:nvSpPr>
        <xdr:cNvPr id="3742" name="Text Box 27"/>
        <xdr:cNvSpPr txBox="1">
          <a:spLocks noChangeArrowheads="1"/>
        </xdr:cNvSpPr>
      </xdr:nvSpPr>
      <xdr:spPr bwMode="auto">
        <a:xfrm>
          <a:off x="4410075" y="33337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142875</xdr:colOff>
      <xdr:row>16</xdr:row>
      <xdr:rowOff>0</xdr:rowOff>
    </xdr:to>
    <xdr:sp macro="" textlink="">
      <xdr:nvSpPr>
        <xdr:cNvPr id="3743" name="Text Box 35"/>
        <xdr:cNvSpPr txBox="1">
          <a:spLocks noChangeArrowheads="1"/>
        </xdr:cNvSpPr>
      </xdr:nvSpPr>
      <xdr:spPr bwMode="auto">
        <a:xfrm>
          <a:off x="4410075" y="33337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3744" name="Text Box 21"/>
        <xdr:cNvSpPr txBox="1">
          <a:spLocks noChangeArrowheads="1"/>
        </xdr:cNvSpPr>
      </xdr:nvSpPr>
      <xdr:spPr bwMode="auto">
        <a:xfrm>
          <a:off x="4410075" y="3333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3745" name="Text Box 29"/>
        <xdr:cNvSpPr txBox="1">
          <a:spLocks noChangeArrowheads="1"/>
        </xdr:cNvSpPr>
      </xdr:nvSpPr>
      <xdr:spPr bwMode="auto">
        <a:xfrm>
          <a:off x="4410075" y="3333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3746" name="Text Box 24"/>
        <xdr:cNvSpPr txBox="1">
          <a:spLocks noChangeArrowheads="1"/>
        </xdr:cNvSpPr>
      </xdr:nvSpPr>
      <xdr:spPr bwMode="auto">
        <a:xfrm>
          <a:off x="4410075" y="3333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3747" name="Text Box 35"/>
        <xdr:cNvSpPr txBox="1">
          <a:spLocks noChangeArrowheads="1"/>
        </xdr:cNvSpPr>
      </xdr:nvSpPr>
      <xdr:spPr bwMode="auto">
        <a:xfrm>
          <a:off x="4410075" y="3333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3748" name="Text Box 11"/>
        <xdr:cNvSpPr txBox="1">
          <a:spLocks noChangeArrowheads="1"/>
        </xdr:cNvSpPr>
      </xdr:nvSpPr>
      <xdr:spPr bwMode="auto">
        <a:xfrm>
          <a:off x="4371975" y="33337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3749" name="Text Box 21"/>
        <xdr:cNvSpPr txBox="1">
          <a:spLocks noChangeArrowheads="1"/>
        </xdr:cNvSpPr>
      </xdr:nvSpPr>
      <xdr:spPr bwMode="auto">
        <a:xfrm>
          <a:off x="4410075" y="3333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3750" name="Text Box 29"/>
        <xdr:cNvSpPr txBox="1">
          <a:spLocks noChangeArrowheads="1"/>
        </xdr:cNvSpPr>
      </xdr:nvSpPr>
      <xdr:spPr bwMode="auto">
        <a:xfrm>
          <a:off x="4410075" y="3333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3751" name="Text Box 24"/>
        <xdr:cNvSpPr txBox="1">
          <a:spLocks noChangeArrowheads="1"/>
        </xdr:cNvSpPr>
      </xdr:nvSpPr>
      <xdr:spPr bwMode="auto">
        <a:xfrm>
          <a:off x="4410075" y="3333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3752" name="Text Box 35"/>
        <xdr:cNvSpPr txBox="1">
          <a:spLocks noChangeArrowheads="1"/>
        </xdr:cNvSpPr>
      </xdr:nvSpPr>
      <xdr:spPr bwMode="auto">
        <a:xfrm>
          <a:off x="4410075" y="3333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3753" name="Text Box 11"/>
        <xdr:cNvSpPr txBox="1">
          <a:spLocks noChangeArrowheads="1"/>
        </xdr:cNvSpPr>
      </xdr:nvSpPr>
      <xdr:spPr bwMode="auto">
        <a:xfrm>
          <a:off x="4371975" y="33337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3754" name="Text Box 5"/>
        <xdr:cNvSpPr txBox="1">
          <a:spLocks noChangeArrowheads="1"/>
        </xdr:cNvSpPr>
      </xdr:nvSpPr>
      <xdr:spPr bwMode="auto">
        <a:xfrm>
          <a:off x="4371975" y="33337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3755" name="Text Box 5"/>
        <xdr:cNvSpPr txBox="1">
          <a:spLocks noChangeArrowheads="1"/>
        </xdr:cNvSpPr>
      </xdr:nvSpPr>
      <xdr:spPr bwMode="auto">
        <a:xfrm>
          <a:off x="4371975" y="33337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3756" name="Text Box 24"/>
        <xdr:cNvSpPr txBox="1">
          <a:spLocks noChangeArrowheads="1"/>
        </xdr:cNvSpPr>
      </xdr:nvSpPr>
      <xdr:spPr bwMode="auto">
        <a:xfrm>
          <a:off x="4410075" y="3333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3757" name="Text Box 35"/>
        <xdr:cNvSpPr txBox="1">
          <a:spLocks noChangeArrowheads="1"/>
        </xdr:cNvSpPr>
      </xdr:nvSpPr>
      <xdr:spPr bwMode="auto">
        <a:xfrm>
          <a:off x="4410075" y="3333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3758" name="Text Box 11"/>
        <xdr:cNvSpPr txBox="1">
          <a:spLocks noChangeArrowheads="1"/>
        </xdr:cNvSpPr>
      </xdr:nvSpPr>
      <xdr:spPr bwMode="auto">
        <a:xfrm>
          <a:off x="4371975" y="33337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3759" name="Text Box 5"/>
        <xdr:cNvSpPr txBox="1">
          <a:spLocks noChangeArrowheads="1"/>
        </xdr:cNvSpPr>
      </xdr:nvSpPr>
      <xdr:spPr bwMode="auto">
        <a:xfrm>
          <a:off x="4371975" y="33337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3760" name="Text Box 5"/>
        <xdr:cNvSpPr txBox="1">
          <a:spLocks noChangeArrowheads="1"/>
        </xdr:cNvSpPr>
      </xdr:nvSpPr>
      <xdr:spPr bwMode="auto">
        <a:xfrm>
          <a:off x="4371975" y="33337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3761" name="Text Box 24"/>
        <xdr:cNvSpPr txBox="1">
          <a:spLocks noChangeArrowheads="1"/>
        </xdr:cNvSpPr>
      </xdr:nvSpPr>
      <xdr:spPr bwMode="auto">
        <a:xfrm>
          <a:off x="4410075" y="3333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3762" name="Text Box 35"/>
        <xdr:cNvSpPr txBox="1">
          <a:spLocks noChangeArrowheads="1"/>
        </xdr:cNvSpPr>
      </xdr:nvSpPr>
      <xdr:spPr bwMode="auto">
        <a:xfrm>
          <a:off x="4410075" y="3333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3763" name="Text Box 11"/>
        <xdr:cNvSpPr txBox="1">
          <a:spLocks noChangeArrowheads="1"/>
        </xdr:cNvSpPr>
      </xdr:nvSpPr>
      <xdr:spPr bwMode="auto">
        <a:xfrm>
          <a:off x="4371975" y="33337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3764" name="Text Box 5"/>
        <xdr:cNvSpPr txBox="1">
          <a:spLocks noChangeArrowheads="1"/>
        </xdr:cNvSpPr>
      </xdr:nvSpPr>
      <xdr:spPr bwMode="auto">
        <a:xfrm>
          <a:off x="4371975" y="33337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3765" name="Text Box 5"/>
        <xdr:cNvSpPr txBox="1">
          <a:spLocks noChangeArrowheads="1"/>
        </xdr:cNvSpPr>
      </xdr:nvSpPr>
      <xdr:spPr bwMode="auto">
        <a:xfrm>
          <a:off x="4371975" y="33337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3766" name="Text Box 11"/>
        <xdr:cNvSpPr txBox="1">
          <a:spLocks noChangeArrowheads="1"/>
        </xdr:cNvSpPr>
      </xdr:nvSpPr>
      <xdr:spPr bwMode="auto">
        <a:xfrm>
          <a:off x="4371975" y="33337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3767" name="Text Box 5"/>
        <xdr:cNvSpPr txBox="1">
          <a:spLocks noChangeArrowheads="1"/>
        </xdr:cNvSpPr>
      </xdr:nvSpPr>
      <xdr:spPr bwMode="auto">
        <a:xfrm>
          <a:off x="4371975" y="33337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3768" name="Text Box 5"/>
        <xdr:cNvSpPr txBox="1">
          <a:spLocks noChangeArrowheads="1"/>
        </xdr:cNvSpPr>
      </xdr:nvSpPr>
      <xdr:spPr bwMode="auto">
        <a:xfrm>
          <a:off x="4371975" y="33337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3769" name="Text Box 5"/>
        <xdr:cNvSpPr txBox="1">
          <a:spLocks noChangeArrowheads="1"/>
        </xdr:cNvSpPr>
      </xdr:nvSpPr>
      <xdr:spPr bwMode="auto">
        <a:xfrm>
          <a:off x="4371975" y="33337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142875</xdr:colOff>
      <xdr:row>18</xdr:row>
      <xdr:rowOff>0</xdr:rowOff>
    </xdr:to>
    <xdr:sp macro="" textlink="">
      <xdr:nvSpPr>
        <xdr:cNvPr id="3770" name="Text Box 28"/>
        <xdr:cNvSpPr txBox="1">
          <a:spLocks noChangeArrowheads="1"/>
        </xdr:cNvSpPr>
      </xdr:nvSpPr>
      <xdr:spPr bwMode="auto">
        <a:xfrm>
          <a:off x="4410075" y="37147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142875</xdr:colOff>
      <xdr:row>18</xdr:row>
      <xdr:rowOff>0</xdr:rowOff>
    </xdr:to>
    <xdr:sp macro="" textlink="">
      <xdr:nvSpPr>
        <xdr:cNvPr id="3771" name="Text Box 36"/>
        <xdr:cNvSpPr txBox="1">
          <a:spLocks noChangeArrowheads="1"/>
        </xdr:cNvSpPr>
      </xdr:nvSpPr>
      <xdr:spPr bwMode="auto">
        <a:xfrm>
          <a:off x="4410075" y="37147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3772" name="Text Box 23"/>
        <xdr:cNvSpPr txBox="1">
          <a:spLocks noChangeArrowheads="1"/>
        </xdr:cNvSpPr>
      </xdr:nvSpPr>
      <xdr:spPr bwMode="auto">
        <a:xfrm>
          <a:off x="4410075" y="3714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3773" name="Text Box 31"/>
        <xdr:cNvSpPr txBox="1">
          <a:spLocks noChangeArrowheads="1"/>
        </xdr:cNvSpPr>
      </xdr:nvSpPr>
      <xdr:spPr bwMode="auto">
        <a:xfrm>
          <a:off x="4410075" y="3714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3774" name="Text Box 17"/>
        <xdr:cNvSpPr txBox="1">
          <a:spLocks noChangeArrowheads="1"/>
        </xdr:cNvSpPr>
      </xdr:nvSpPr>
      <xdr:spPr bwMode="auto">
        <a:xfrm>
          <a:off x="4410075" y="3714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3775" name="Text Box 25"/>
        <xdr:cNvSpPr txBox="1">
          <a:spLocks noChangeArrowheads="1"/>
        </xdr:cNvSpPr>
      </xdr:nvSpPr>
      <xdr:spPr bwMode="auto">
        <a:xfrm>
          <a:off x="4410075" y="3714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3776" name="Text Box 26"/>
        <xdr:cNvSpPr txBox="1">
          <a:spLocks noChangeArrowheads="1"/>
        </xdr:cNvSpPr>
      </xdr:nvSpPr>
      <xdr:spPr bwMode="auto">
        <a:xfrm>
          <a:off x="4410075" y="3714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3777" name="Text Box 37"/>
        <xdr:cNvSpPr txBox="1">
          <a:spLocks noChangeArrowheads="1"/>
        </xdr:cNvSpPr>
      </xdr:nvSpPr>
      <xdr:spPr bwMode="auto">
        <a:xfrm>
          <a:off x="4410075" y="3714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17</xdr:row>
      <xdr:rowOff>9525</xdr:rowOff>
    </xdr:from>
    <xdr:to>
      <xdr:col>5</xdr:col>
      <xdr:colOff>152400</xdr:colOff>
      <xdr:row>17</xdr:row>
      <xdr:rowOff>104775</xdr:rowOff>
    </xdr:to>
    <xdr:sp macro="" textlink="">
      <xdr:nvSpPr>
        <xdr:cNvPr id="3778" name="Text Box 4"/>
        <xdr:cNvSpPr txBox="1">
          <a:spLocks noChangeArrowheads="1"/>
        </xdr:cNvSpPr>
      </xdr:nvSpPr>
      <xdr:spPr bwMode="auto">
        <a:xfrm>
          <a:off x="4857750" y="3705225"/>
          <a:ext cx="3905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152400</xdr:colOff>
      <xdr:row>17</xdr:row>
      <xdr:rowOff>104775</xdr:rowOff>
    </xdr:to>
    <xdr:sp macro="" textlink="">
      <xdr:nvSpPr>
        <xdr:cNvPr id="3779" name="Text Box 4"/>
        <xdr:cNvSpPr txBox="1">
          <a:spLocks noChangeArrowheads="1"/>
        </xdr:cNvSpPr>
      </xdr:nvSpPr>
      <xdr:spPr bwMode="auto">
        <a:xfrm>
          <a:off x="4829175" y="3705225"/>
          <a:ext cx="4191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152400</xdr:colOff>
      <xdr:row>17</xdr:row>
      <xdr:rowOff>104775</xdr:rowOff>
    </xdr:to>
    <xdr:sp macro="" textlink="">
      <xdr:nvSpPr>
        <xdr:cNvPr id="3780" name="Text Box 4"/>
        <xdr:cNvSpPr txBox="1">
          <a:spLocks noChangeArrowheads="1"/>
        </xdr:cNvSpPr>
      </xdr:nvSpPr>
      <xdr:spPr bwMode="auto">
        <a:xfrm>
          <a:off x="4829175" y="3705225"/>
          <a:ext cx="4191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142875</xdr:colOff>
      <xdr:row>17</xdr:row>
      <xdr:rowOff>104775</xdr:rowOff>
    </xdr:to>
    <xdr:sp macro="" textlink="">
      <xdr:nvSpPr>
        <xdr:cNvPr id="3781" name="Text Box 4"/>
        <xdr:cNvSpPr txBox="1">
          <a:spLocks noChangeArrowheads="1"/>
        </xdr:cNvSpPr>
      </xdr:nvSpPr>
      <xdr:spPr bwMode="auto">
        <a:xfrm>
          <a:off x="4838700" y="3705225"/>
          <a:ext cx="4000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142875</xdr:colOff>
      <xdr:row>17</xdr:row>
      <xdr:rowOff>104775</xdr:rowOff>
    </xdr:to>
    <xdr:sp macro="" textlink="">
      <xdr:nvSpPr>
        <xdr:cNvPr id="3782" name="Text Box 4"/>
        <xdr:cNvSpPr txBox="1">
          <a:spLocks noChangeArrowheads="1"/>
        </xdr:cNvSpPr>
      </xdr:nvSpPr>
      <xdr:spPr bwMode="auto">
        <a:xfrm>
          <a:off x="4838700" y="3705225"/>
          <a:ext cx="4000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3783" name="Text Box 23"/>
        <xdr:cNvSpPr txBox="1">
          <a:spLocks noChangeArrowheads="1"/>
        </xdr:cNvSpPr>
      </xdr:nvSpPr>
      <xdr:spPr bwMode="auto">
        <a:xfrm>
          <a:off x="4410075" y="3714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3784" name="Text Box 31"/>
        <xdr:cNvSpPr txBox="1">
          <a:spLocks noChangeArrowheads="1"/>
        </xdr:cNvSpPr>
      </xdr:nvSpPr>
      <xdr:spPr bwMode="auto">
        <a:xfrm>
          <a:off x="4410075" y="3714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3785" name="Text Box 17"/>
        <xdr:cNvSpPr txBox="1">
          <a:spLocks noChangeArrowheads="1"/>
        </xdr:cNvSpPr>
      </xdr:nvSpPr>
      <xdr:spPr bwMode="auto">
        <a:xfrm>
          <a:off x="4410075" y="3714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3786" name="Text Box 25"/>
        <xdr:cNvSpPr txBox="1">
          <a:spLocks noChangeArrowheads="1"/>
        </xdr:cNvSpPr>
      </xdr:nvSpPr>
      <xdr:spPr bwMode="auto">
        <a:xfrm>
          <a:off x="4410075" y="3714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3787" name="Text Box 26"/>
        <xdr:cNvSpPr txBox="1">
          <a:spLocks noChangeArrowheads="1"/>
        </xdr:cNvSpPr>
      </xdr:nvSpPr>
      <xdr:spPr bwMode="auto">
        <a:xfrm>
          <a:off x="4410075" y="3714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3788" name="Text Box 37"/>
        <xdr:cNvSpPr txBox="1">
          <a:spLocks noChangeArrowheads="1"/>
        </xdr:cNvSpPr>
      </xdr:nvSpPr>
      <xdr:spPr bwMode="auto">
        <a:xfrm>
          <a:off x="4410075" y="3714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17</xdr:row>
      <xdr:rowOff>9525</xdr:rowOff>
    </xdr:from>
    <xdr:to>
      <xdr:col>5</xdr:col>
      <xdr:colOff>123825</xdr:colOff>
      <xdr:row>17</xdr:row>
      <xdr:rowOff>133350</xdr:rowOff>
    </xdr:to>
    <xdr:sp macro="" textlink="">
      <xdr:nvSpPr>
        <xdr:cNvPr id="3789" name="Text Box 4"/>
        <xdr:cNvSpPr txBox="1">
          <a:spLocks noChangeArrowheads="1"/>
        </xdr:cNvSpPr>
      </xdr:nvSpPr>
      <xdr:spPr bwMode="auto">
        <a:xfrm>
          <a:off x="4857750" y="3705225"/>
          <a:ext cx="3619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123825</xdr:colOff>
      <xdr:row>17</xdr:row>
      <xdr:rowOff>133350</xdr:rowOff>
    </xdr:to>
    <xdr:sp macro="" textlink="">
      <xdr:nvSpPr>
        <xdr:cNvPr id="3790" name="Text Box 4"/>
        <xdr:cNvSpPr txBox="1">
          <a:spLocks noChangeArrowheads="1"/>
        </xdr:cNvSpPr>
      </xdr:nvSpPr>
      <xdr:spPr bwMode="auto">
        <a:xfrm>
          <a:off x="4829175" y="3705225"/>
          <a:ext cx="390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123825</xdr:colOff>
      <xdr:row>17</xdr:row>
      <xdr:rowOff>133350</xdr:rowOff>
    </xdr:to>
    <xdr:sp macro="" textlink="">
      <xdr:nvSpPr>
        <xdr:cNvPr id="3791" name="Text Box 4"/>
        <xdr:cNvSpPr txBox="1">
          <a:spLocks noChangeArrowheads="1"/>
        </xdr:cNvSpPr>
      </xdr:nvSpPr>
      <xdr:spPr bwMode="auto">
        <a:xfrm>
          <a:off x="4829175" y="3705225"/>
          <a:ext cx="390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114300</xdr:colOff>
      <xdr:row>17</xdr:row>
      <xdr:rowOff>133350</xdr:rowOff>
    </xdr:to>
    <xdr:sp macro="" textlink="">
      <xdr:nvSpPr>
        <xdr:cNvPr id="3792" name="Text Box 4"/>
        <xdr:cNvSpPr txBox="1">
          <a:spLocks noChangeArrowheads="1"/>
        </xdr:cNvSpPr>
      </xdr:nvSpPr>
      <xdr:spPr bwMode="auto">
        <a:xfrm>
          <a:off x="4838700" y="3705225"/>
          <a:ext cx="3714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114300</xdr:colOff>
      <xdr:row>17</xdr:row>
      <xdr:rowOff>133350</xdr:rowOff>
    </xdr:to>
    <xdr:sp macro="" textlink="">
      <xdr:nvSpPr>
        <xdr:cNvPr id="3793" name="Text Box 4"/>
        <xdr:cNvSpPr txBox="1">
          <a:spLocks noChangeArrowheads="1"/>
        </xdr:cNvSpPr>
      </xdr:nvSpPr>
      <xdr:spPr bwMode="auto">
        <a:xfrm>
          <a:off x="4838700" y="3705225"/>
          <a:ext cx="3714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3794" name="Text Box 17"/>
        <xdr:cNvSpPr txBox="1">
          <a:spLocks noChangeArrowheads="1"/>
        </xdr:cNvSpPr>
      </xdr:nvSpPr>
      <xdr:spPr bwMode="auto">
        <a:xfrm>
          <a:off x="4410075" y="3714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3795" name="Text Box 25"/>
        <xdr:cNvSpPr txBox="1">
          <a:spLocks noChangeArrowheads="1"/>
        </xdr:cNvSpPr>
      </xdr:nvSpPr>
      <xdr:spPr bwMode="auto">
        <a:xfrm>
          <a:off x="4410075" y="3714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3796" name="Text Box 26"/>
        <xdr:cNvSpPr txBox="1">
          <a:spLocks noChangeArrowheads="1"/>
        </xdr:cNvSpPr>
      </xdr:nvSpPr>
      <xdr:spPr bwMode="auto">
        <a:xfrm>
          <a:off x="4410075" y="3714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3797" name="Text Box 37"/>
        <xdr:cNvSpPr txBox="1">
          <a:spLocks noChangeArrowheads="1"/>
        </xdr:cNvSpPr>
      </xdr:nvSpPr>
      <xdr:spPr bwMode="auto">
        <a:xfrm>
          <a:off x="4410075" y="3714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3798" name="Text Box 4"/>
        <xdr:cNvSpPr txBox="1">
          <a:spLocks noChangeArrowheads="1"/>
        </xdr:cNvSpPr>
      </xdr:nvSpPr>
      <xdr:spPr bwMode="auto">
        <a:xfrm>
          <a:off x="4857750" y="37052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3799" name="Text Box 4"/>
        <xdr:cNvSpPr txBox="1">
          <a:spLocks noChangeArrowheads="1"/>
        </xdr:cNvSpPr>
      </xdr:nvSpPr>
      <xdr:spPr bwMode="auto">
        <a:xfrm>
          <a:off x="48291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3800" name="Text Box 4"/>
        <xdr:cNvSpPr txBox="1">
          <a:spLocks noChangeArrowheads="1"/>
        </xdr:cNvSpPr>
      </xdr:nvSpPr>
      <xdr:spPr bwMode="auto">
        <a:xfrm>
          <a:off x="48291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3801" name="Text Box 4"/>
        <xdr:cNvSpPr txBox="1">
          <a:spLocks noChangeArrowheads="1"/>
        </xdr:cNvSpPr>
      </xdr:nvSpPr>
      <xdr:spPr bwMode="auto">
        <a:xfrm>
          <a:off x="4838700" y="37052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3802" name="Text Box 4"/>
        <xdr:cNvSpPr txBox="1">
          <a:spLocks noChangeArrowheads="1"/>
        </xdr:cNvSpPr>
      </xdr:nvSpPr>
      <xdr:spPr bwMode="auto">
        <a:xfrm>
          <a:off x="4838700" y="37052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3803" name="Text Box 26"/>
        <xdr:cNvSpPr txBox="1">
          <a:spLocks noChangeArrowheads="1"/>
        </xdr:cNvSpPr>
      </xdr:nvSpPr>
      <xdr:spPr bwMode="auto">
        <a:xfrm>
          <a:off x="4410075" y="3714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3804" name="Text Box 37"/>
        <xdr:cNvSpPr txBox="1">
          <a:spLocks noChangeArrowheads="1"/>
        </xdr:cNvSpPr>
      </xdr:nvSpPr>
      <xdr:spPr bwMode="auto">
        <a:xfrm>
          <a:off x="4410075" y="3714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3805" name="Text Box 4"/>
        <xdr:cNvSpPr txBox="1">
          <a:spLocks noChangeArrowheads="1"/>
        </xdr:cNvSpPr>
      </xdr:nvSpPr>
      <xdr:spPr bwMode="auto">
        <a:xfrm>
          <a:off x="4857750" y="37052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3806" name="Text Box 4"/>
        <xdr:cNvSpPr txBox="1">
          <a:spLocks noChangeArrowheads="1"/>
        </xdr:cNvSpPr>
      </xdr:nvSpPr>
      <xdr:spPr bwMode="auto">
        <a:xfrm>
          <a:off x="48291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3807" name="Text Box 4"/>
        <xdr:cNvSpPr txBox="1">
          <a:spLocks noChangeArrowheads="1"/>
        </xdr:cNvSpPr>
      </xdr:nvSpPr>
      <xdr:spPr bwMode="auto">
        <a:xfrm>
          <a:off x="48291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3808" name="Text Box 4"/>
        <xdr:cNvSpPr txBox="1">
          <a:spLocks noChangeArrowheads="1"/>
        </xdr:cNvSpPr>
      </xdr:nvSpPr>
      <xdr:spPr bwMode="auto">
        <a:xfrm>
          <a:off x="4838700" y="37052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3809" name="Text Box 4"/>
        <xdr:cNvSpPr txBox="1">
          <a:spLocks noChangeArrowheads="1"/>
        </xdr:cNvSpPr>
      </xdr:nvSpPr>
      <xdr:spPr bwMode="auto">
        <a:xfrm>
          <a:off x="4838700" y="37052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3810" name="Text Box 4"/>
        <xdr:cNvSpPr txBox="1">
          <a:spLocks noChangeArrowheads="1"/>
        </xdr:cNvSpPr>
      </xdr:nvSpPr>
      <xdr:spPr bwMode="auto">
        <a:xfrm>
          <a:off x="4857750" y="37052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3811" name="Text Box 4"/>
        <xdr:cNvSpPr txBox="1">
          <a:spLocks noChangeArrowheads="1"/>
        </xdr:cNvSpPr>
      </xdr:nvSpPr>
      <xdr:spPr bwMode="auto">
        <a:xfrm>
          <a:off x="48291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3812" name="Text Box 4"/>
        <xdr:cNvSpPr txBox="1">
          <a:spLocks noChangeArrowheads="1"/>
        </xdr:cNvSpPr>
      </xdr:nvSpPr>
      <xdr:spPr bwMode="auto">
        <a:xfrm>
          <a:off x="48291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3813" name="Text Box 4"/>
        <xdr:cNvSpPr txBox="1">
          <a:spLocks noChangeArrowheads="1"/>
        </xdr:cNvSpPr>
      </xdr:nvSpPr>
      <xdr:spPr bwMode="auto">
        <a:xfrm>
          <a:off x="4838700" y="37052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3814" name="Text Box 4"/>
        <xdr:cNvSpPr txBox="1">
          <a:spLocks noChangeArrowheads="1"/>
        </xdr:cNvSpPr>
      </xdr:nvSpPr>
      <xdr:spPr bwMode="auto">
        <a:xfrm>
          <a:off x="4838700" y="37052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3815" name="Text Box 4"/>
        <xdr:cNvSpPr txBox="1">
          <a:spLocks noChangeArrowheads="1"/>
        </xdr:cNvSpPr>
      </xdr:nvSpPr>
      <xdr:spPr bwMode="auto">
        <a:xfrm>
          <a:off x="4857750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3816" name="Text Box 4"/>
        <xdr:cNvSpPr txBox="1">
          <a:spLocks noChangeArrowheads="1"/>
        </xdr:cNvSpPr>
      </xdr:nvSpPr>
      <xdr:spPr bwMode="auto">
        <a:xfrm>
          <a:off x="482917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3817" name="Text Box 4"/>
        <xdr:cNvSpPr txBox="1">
          <a:spLocks noChangeArrowheads="1"/>
        </xdr:cNvSpPr>
      </xdr:nvSpPr>
      <xdr:spPr bwMode="auto">
        <a:xfrm>
          <a:off x="482917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3818" name="Text Box 4"/>
        <xdr:cNvSpPr txBox="1">
          <a:spLocks noChangeArrowheads="1"/>
        </xdr:cNvSpPr>
      </xdr:nvSpPr>
      <xdr:spPr bwMode="auto">
        <a:xfrm>
          <a:off x="4838700" y="3705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3819" name="Text Box 4"/>
        <xdr:cNvSpPr txBox="1">
          <a:spLocks noChangeArrowheads="1"/>
        </xdr:cNvSpPr>
      </xdr:nvSpPr>
      <xdr:spPr bwMode="auto">
        <a:xfrm>
          <a:off x="4838700" y="3705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647700</xdr:colOff>
      <xdr:row>17</xdr:row>
      <xdr:rowOff>133350</xdr:rowOff>
    </xdr:to>
    <xdr:sp macro="" textlink="">
      <xdr:nvSpPr>
        <xdr:cNvPr id="3820" name="Text Box 4"/>
        <xdr:cNvSpPr txBox="1">
          <a:spLocks noChangeArrowheads="1"/>
        </xdr:cNvSpPr>
      </xdr:nvSpPr>
      <xdr:spPr bwMode="auto">
        <a:xfrm>
          <a:off x="4848225" y="3705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647700</xdr:colOff>
      <xdr:row>17</xdr:row>
      <xdr:rowOff>133350</xdr:rowOff>
    </xdr:to>
    <xdr:sp macro="" textlink="">
      <xdr:nvSpPr>
        <xdr:cNvPr id="3821" name="Text Box 4"/>
        <xdr:cNvSpPr txBox="1">
          <a:spLocks noChangeArrowheads="1"/>
        </xdr:cNvSpPr>
      </xdr:nvSpPr>
      <xdr:spPr bwMode="auto">
        <a:xfrm>
          <a:off x="4848225" y="3705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647700</xdr:colOff>
      <xdr:row>17</xdr:row>
      <xdr:rowOff>133350</xdr:rowOff>
    </xdr:to>
    <xdr:sp macro="" textlink="">
      <xdr:nvSpPr>
        <xdr:cNvPr id="3822" name="Text Box 4"/>
        <xdr:cNvSpPr txBox="1">
          <a:spLocks noChangeArrowheads="1"/>
        </xdr:cNvSpPr>
      </xdr:nvSpPr>
      <xdr:spPr bwMode="auto">
        <a:xfrm>
          <a:off x="4848225" y="3705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647700</xdr:colOff>
      <xdr:row>17</xdr:row>
      <xdr:rowOff>133350</xdr:rowOff>
    </xdr:to>
    <xdr:sp macro="" textlink="">
      <xdr:nvSpPr>
        <xdr:cNvPr id="3823" name="Text Box 4"/>
        <xdr:cNvSpPr txBox="1">
          <a:spLocks noChangeArrowheads="1"/>
        </xdr:cNvSpPr>
      </xdr:nvSpPr>
      <xdr:spPr bwMode="auto">
        <a:xfrm>
          <a:off x="4848225" y="3705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647700</xdr:colOff>
      <xdr:row>17</xdr:row>
      <xdr:rowOff>133350</xdr:rowOff>
    </xdr:to>
    <xdr:sp macro="" textlink="">
      <xdr:nvSpPr>
        <xdr:cNvPr id="3824" name="Text Box 4"/>
        <xdr:cNvSpPr txBox="1">
          <a:spLocks noChangeArrowheads="1"/>
        </xdr:cNvSpPr>
      </xdr:nvSpPr>
      <xdr:spPr bwMode="auto">
        <a:xfrm>
          <a:off x="4848225" y="3705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3825" name="Text Box 4"/>
        <xdr:cNvSpPr txBox="1">
          <a:spLocks noChangeArrowheads="1"/>
        </xdr:cNvSpPr>
      </xdr:nvSpPr>
      <xdr:spPr bwMode="auto">
        <a:xfrm>
          <a:off x="48482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3826" name="Text Box 4"/>
        <xdr:cNvSpPr txBox="1">
          <a:spLocks noChangeArrowheads="1"/>
        </xdr:cNvSpPr>
      </xdr:nvSpPr>
      <xdr:spPr bwMode="auto">
        <a:xfrm>
          <a:off x="48482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3827" name="Text Box 4"/>
        <xdr:cNvSpPr txBox="1">
          <a:spLocks noChangeArrowheads="1"/>
        </xdr:cNvSpPr>
      </xdr:nvSpPr>
      <xdr:spPr bwMode="auto">
        <a:xfrm>
          <a:off x="48482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3828" name="Text Box 4"/>
        <xdr:cNvSpPr txBox="1">
          <a:spLocks noChangeArrowheads="1"/>
        </xdr:cNvSpPr>
      </xdr:nvSpPr>
      <xdr:spPr bwMode="auto">
        <a:xfrm>
          <a:off x="48482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3829" name="Text Box 4"/>
        <xdr:cNvSpPr txBox="1">
          <a:spLocks noChangeArrowheads="1"/>
        </xdr:cNvSpPr>
      </xdr:nvSpPr>
      <xdr:spPr bwMode="auto">
        <a:xfrm>
          <a:off x="48482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546247</xdr:colOff>
      <xdr:row>11</xdr:row>
      <xdr:rowOff>100542</xdr:rowOff>
    </xdr:to>
    <xdr:sp macro="" textlink="">
      <xdr:nvSpPr>
        <xdr:cNvPr id="3830" name="Text Box 3"/>
        <xdr:cNvSpPr txBox="1">
          <a:spLocks noChangeArrowheads="1"/>
        </xdr:cNvSpPr>
      </xdr:nvSpPr>
      <xdr:spPr bwMode="auto">
        <a:xfrm>
          <a:off x="7341870" y="2552700"/>
          <a:ext cx="719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510687</xdr:colOff>
      <xdr:row>11</xdr:row>
      <xdr:rowOff>125942</xdr:rowOff>
    </xdr:to>
    <xdr:sp macro="" textlink="">
      <xdr:nvSpPr>
        <xdr:cNvPr id="3831" name="Text Box 3"/>
        <xdr:cNvSpPr txBox="1">
          <a:spLocks noChangeArrowheads="1"/>
        </xdr:cNvSpPr>
      </xdr:nvSpPr>
      <xdr:spPr bwMode="auto">
        <a:xfrm>
          <a:off x="7341870" y="25527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510687</xdr:colOff>
      <xdr:row>11</xdr:row>
      <xdr:rowOff>125942</xdr:rowOff>
    </xdr:to>
    <xdr:sp macro="" textlink="">
      <xdr:nvSpPr>
        <xdr:cNvPr id="3832" name="Text Box 3"/>
        <xdr:cNvSpPr txBox="1">
          <a:spLocks noChangeArrowheads="1"/>
        </xdr:cNvSpPr>
      </xdr:nvSpPr>
      <xdr:spPr bwMode="auto">
        <a:xfrm>
          <a:off x="7341870" y="25527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510687</xdr:colOff>
      <xdr:row>11</xdr:row>
      <xdr:rowOff>125942</xdr:rowOff>
    </xdr:to>
    <xdr:sp macro="" textlink="">
      <xdr:nvSpPr>
        <xdr:cNvPr id="3833" name="Text Box 3"/>
        <xdr:cNvSpPr txBox="1">
          <a:spLocks noChangeArrowheads="1"/>
        </xdr:cNvSpPr>
      </xdr:nvSpPr>
      <xdr:spPr bwMode="auto">
        <a:xfrm>
          <a:off x="7341870" y="25527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510687</xdr:colOff>
      <xdr:row>11</xdr:row>
      <xdr:rowOff>125942</xdr:rowOff>
    </xdr:to>
    <xdr:sp macro="" textlink="">
      <xdr:nvSpPr>
        <xdr:cNvPr id="3834" name="Text Box 3"/>
        <xdr:cNvSpPr txBox="1">
          <a:spLocks noChangeArrowheads="1"/>
        </xdr:cNvSpPr>
      </xdr:nvSpPr>
      <xdr:spPr bwMode="auto">
        <a:xfrm>
          <a:off x="7341870" y="25527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510687</xdr:colOff>
      <xdr:row>11</xdr:row>
      <xdr:rowOff>125942</xdr:rowOff>
    </xdr:to>
    <xdr:sp macro="" textlink="">
      <xdr:nvSpPr>
        <xdr:cNvPr id="3835" name="Text Box 3"/>
        <xdr:cNvSpPr txBox="1">
          <a:spLocks noChangeArrowheads="1"/>
        </xdr:cNvSpPr>
      </xdr:nvSpPr>
      <xdr:spPr bwMode="auto">
        <a:xfrm>
          <a:off x="7341870" y="25527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9</xdr:col>
      <xdr:colOff>3322</xdr:colOff>
      <xdr:row>11</xdr:row>
      <xdr:rowOff>100542</xdr:rowOff>
    </xdr:to>
    <xdr:sp macro="" textlink="">
      <xdr:nvSpPr>
        <xdr:cNvPr id="3836" name="Text Box 3"/>
        <xdr:cNvSpPr txBox="1">
          <a:spLocks noChangeArrowheads="1"/>
        </xdr:cNvSpPr>
      </xdr:nvSpPr>
      <xdr:spPr bwMode="auto">
        <a:xfrm>
          <a:off x="7341870" y="2552700"/>
          <a:ext cx="1100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577362</xdr:colOff>
      <xdr:row>11</xdr:row>
      <xdr:rowOff>125942</xdr:rowOff>
    </xdr:to>
    <xdr:sp macro="" textlink="">
      <xdr:nvSpPr>
        <xdr:cNvPr id="3837" name="Text Box 3"/>
        <xdr:cNvSpPr txBox="1">
          <a:spLocks noChangeArrowheads="1"/>
        </xdr:cNvSpPr>
      </xdr:nvSpPr>
      <xdr:spPr bwMode="auto">
        <a:xfrm>
          <a:off x="7341870" y="25527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577362</xdr:colOff>
      <xdr:row>11</xdr:row>
      <xdr:rowOff>125942</xdr:rowOff>
    </xdr:to>
    <xdr:sp macro="" textlink="">
      <xdr:nvSpPr>
        <xdr:cNvPr id="3838" name="Text Box 3"/>
        <xdr:cNvSpPr txBox="1">
          <a:spLocks noChangeArrowheads="1"/>
        </xdr:cNvSpPr>
      </xdr:nvSpPr>
      <xdr:spPr bwMode="auto">
        <a:xfrm>
          <a:off x="7341870" y="25527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577362</xdr:colOff>
      <xdr:row>11</xdr:row>
      <xdr:rowOff>125942</xdr:rowOff>
    </xdr:to>
    <xdr:sp macro="" textlink="">
      <xdr:nvSpPr>
        <xdr:cNvPr id="3839" name="Text Box 3"/>
        <xdr:cNvSpPr txBox="1">
          <a:spLocks noChangeArrowheads="1"/>
        </xdr:cNvSpPr>
      </xdr:nvSpPr>
      <xdr:spPr bwMode="auto">
        <a:xfrm>
          <a:off x="7341870" y="25527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577362</xdr:colOff>
      <xdr:row>11</xdr:row>
      <xdr:rowOff>125942</xdr:rowOff>
    </xdr:to>
    <xdr:sp macro="" textlink="">
      <xdr:nvSpPr>
        <xdr:cNvPr id="3840" name="Text Box 3"/>
        <xdr:cNvSpPr txBox="1">
          <a:spLocks noChangeArrowheads="1"/>
        </xdr:cNvSpPr>
      </xdr:nvSpPr>
      <xdr:spPr bwMode="auto">
        <a:xfrm>
          <a:off x="7341870" y="25527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577362</xdr:colOff>
      <xdr:row>11</xdr:row>
      <xdr:rowOff>125942</xdr:rowOff>
    </xdr:to>
    <xdr:sp macro="" textlink="">
      <xdr:nvSpPr>
        <xdr:cNvPr id="3841" name="Text Box 3"/>
        <xdr:cNvSpPr txBox="1">
          <a:spLocks noChangeArrowheads="1"/>
        </xdr:cNvSpPr>
      </xdr:nvSpPr>
      <xdr:spPr bwMode="auto">
        <a:xfrm>
          <a:off x="7341870" y="25527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104775</xdr:rowOff>
    </xdr:to>
    <xdr:sp macro="" textlink="">
      <xdr:nvSpPr>
        <xdr:cNvPr id="3842" name="Text Box 4"/>
        <xdr:cNvSpPr txBox="1">
          <a:spLocks noChangeArrowheads="1"/>
        </xdr:cNvSpPr>
      </xdr:nvSpPr>
      <xdr:spPr bwMode="auto">
        <a:xfrm>
          <a:off x="7353300" y="35147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104775</xdr:rowOff>
    </xdr:to>
    <xdr:sp macro="" textlink="">
      <xdr:nvSpPr>
        <xdr:cNvPr id="3843" name="Text Box 4"/>
        <xdr:cNvSpPr txBox="1">
          <a:spLocks noChangeArrowheads="1"/>
        </xdr:cNvSpPr>
      </xdr:nvSpPr>
      <xdr:spPr bwMode="auto">
        <a:xfrm>
          <a:off x="7353300" y="35147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844" name="Text Box 4"/>
        <xdr:cNvSpPr txBox="1">
          <a:spLocks noChangeArrowheads="1"/>
        </xdr:cNvSpPr>
      </xdr:nvSpPr>
      <xdr:spPr bwMode="auto">
        <a:xfrm>
          <a:off x="73533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845" name="Text Box 4"/>
        <xdr:cNvSpPr txBox="1">
          <a:spLocks noChangeArrowheads="1"/>
        </xdr:cNvSpPr>
      </xdr:nvSpPr>
      <xdr:spPr bwMode="auto">
        <a:xfrm>
          <a:off x="73533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57150</xdr:colOff>
      <xdr:row>16</xdr:row>
      <xdr:rowOff>104775</xdr:rowOff>
    </xdr:to>
    <xdr:sp macro="" textlink="">
      <xdr:nvSpPr>
        <xdr:cNvPr id="3846" name="Text Box 4"/>
        <xdr:cNvSpPr txBox="1">
          <a:spLocks noChangeArrowheads="1"/>
        </xdr:cNvSpPr>
      </xdr:nvSpPr>
      <xdr:spPr bwMode="auto">
        <a:xfrm>
          <a:off x="7343775" y="35147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57150</xdr:colOff>
      <xdr:row>16</xdr:row>
      <xdr:rowOff>104775</xdr:rowOff>
    </xdr:to>
    <xdr:sp macro="" textlink="">
      <xdr:nvSpPr>
        <xdr:cNvPr id="3847" name="Text Box 4"/>
        <xdr:cNvSpPr txBox="1">
          <a:spLocks noChangeArrowheads="1"/>
        </xdr:cNvSpPr>
      </xdr:nvSpPr>
      <xdr:spPr bwMode="auto">
        <a:xfrm>
          <a:off x="7343775" y="35147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57150</xdr:colOff>
      <xdr:row>16</xdr:row>
      <xdr:rowOff>104775</xdr:rowOff>
    </xdr:to>
    <xdr:sp macro="" textlink="">
      <xdr:nvSpPr>
        <xdr:cNvPr id="3848" name="Text Box 4"/>
        <xdr:cNvSpPr txBox="1">
          <a:spLocks noChangeArrowheads="1"/>
        </xdr:cNvSpPr>
      </xdr:nvSpPr>
      <xdr:spPr bwMode="auto">
        <a:xfrm>
          <a:off x="7343775" y="35147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57150</xdr:colOff>
      <xdr:row>16</xdr:row>
      <xdr:rowOff>104775</xdr:rowOff>
    </xdr:to>
    <xdr:sp macro="" textlink="">
      <xdr:nvSpPr>
        <xdr:cNvPr id="3849" name="Text Box 4"/>
        <xdr:cNvSpPr txBox="1">
          <a:spLocks noChangeArrowheads="1"/>
        </xdr:cNvSpPr>
      </xdr:nvSpPr>
      <xdr:spPr bwMode="auto">
        <a:xfrm>
          <a:off x="7343775" y="35147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57150</xdr:colOff>
      <xdr:row>16</xdr:row>
      <xdr:rowOff>104775</xdr:rowOff>
    </xdr:to>
    <xdr:sp macro="" textlink="">
      <xdr:nvSpPr>
        <xdr:cNvPr id="3850" name="Text Box 4"/>
        <xdr:cNvSpPr txBox="1">
          <a:spLocks noChangeArrowheads="1"/>
        </xdr:cNvSpPr>
      </xdr:nvSpPr>
      <xdr:spPr bwMode="auto">
        <a:xfrm>
          <a:off x="7343775" y="35147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57150</xdr:colOff>
      <xdr:row>16</xdr:row>
      <xdr:rowOff>104775</xdr:rowOff>
    </xdr:to>
    <xdr:sp macro="" textlink="">
      <xdr:nvSpPr>
        <xdr:cNvPr id="3851" name="Text Box 4"/>
        <xdr:cNvSpPr txBox="1">
          <a:spLocks noChangeArrowheads="1"/>
        </xdr:cNvSpPr>
      </xdr:nvSpPr>
      <xdr:spPr bwMode="auto">
        <a:xfrm>
          <a:off x="7343775" y="35147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57150</xdr:colOff>
      <xdr:row>16</xdr:row>
      <xdr:rowOff>104775</xdr:rowOff>
    </xdr:to>
    <xdr:sp macro="" textlink="">
      <xdr:nvSpPr>
        <xdr:cNvPr id="3852" name="Text Box 4"/>
        <xdr:cNvSpPr txBox="1">
          <a:spLocks noChangeArrowheads="1"/>
        </xdr:cNvSpPr>
      </xdr:nvSpPr>
      <xdr:spPr bwMode="auto">
        <a:xfrm>
          <a:off x="7343775" y="35147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57150</xdr:colOff>
      <xdr:row>16</xdr:row>
      <xdr:rowOff>104775</xdr:rowOff>
    </xdr:to>
    <xdr:sp macro="" textlink="">
      <xdr:nvSpPr>
        <xdr:cNvPr id="3853" name="Text Box 4"/>
        <xdr:cNvSpPr txBox="1">
          <a:spLocks noChangeArrowheads="1"/>
        </xdr:cNvSpPr>
      </xdr:nvSpPr>
      <xdr:spPr bwMode="auto">
        <a:xfrm>
          <a:off x="7343775" y="35147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57150</xdr:colOff>
      <xdr:row>16</xdr:row>
      <xdr:rowOff>104775</xdr:rowOff>
    </xdr:to>
    <xdr:sp macro="" textlink="">
      <xdr:nvSpPr>
        <xdr:cNvPr id="3854" name="Text Box 4"/>
        <xdr:cNvSpPr txBox="1">
          <a:spLocks noChangeArrowheads="1"/>
        </xdr:cNvSpPr>
      </xdr:nvSpPr>
      <xdr:spPr bwMode="auto">
        <a:xfrm>
          <a:off x="7343775" y="35147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57150</xdr:colOff>
      <xdr:row>16</xdr:row>
      <xdr:rowOff>104775</xdr:rowOff>
    </xdr:to>
    <xdr:sp macro="" textlink="">
      <xdr:nvSpPr>
        <xdr:cNvPr id="3855" name="Text Box 4"/>
        <xdr:cNvSpPr txBox="1">
          <a:spLocks noChangeArrowheads="1"/>
        </xdr:cNvSpPr>
      </xdr:nvSpPr>
      <xdr:spPr bwMode="auto">
        <a:xfrm>
          <a:off x="7343775" y="35147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856" name="Text Box 4"/>
        <xdr:cNvSpPr txBox="1">
          <a:spLocks noChangeArrowheads="1"/>
        </xdr:cNvSpPr>
      </xdr:nvSpPr>
      <xdr:spPr bwMode="auto">
        <a:xfrm>
          <a:off x="7343775" y="37052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857" name="Text Box 4"/>
        <xdr:cNvSpPr txBox="1">
          <a:spLocks noChangeArrowheads="1"/>
        </xdr:cNvSpPr>
      </xdr:nvSpPr>
      <xdr:spPr bwMode="auto">
        <a:xfrm>
          <a:off x="7343775" y="37052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858" name="Text Box 4"/>
        <xdr:cNvSpPr txBox="1">
          <a:spLocks noChangeArrowheads="1"/>
        </xdr:cNvSpPr>
      </xdr:nvSpPr>
      <xdr:spPr bwMode="auto">
        <a:xfrm>
          <a:off x="7343775" y="37052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859" name="Text Box 4"/>
        <xdr:cNvSpPr txBox="1">
          <a:spLocks noChangeArrowheads="1"/>
        </xdr:cNvSpPr>
      </xdr:nvSpPr>
      <xdr:spPr bwMode="auto">
        <a:xfrm>
          <a:off x="7343775" y="37052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860" name="Text Box 4"/>
        <xdr:cNvSpPr txBox="1">
          <a:spLocks noChangeArrowheads="1"/>
        </xdr:cNvSpPr>
      </xdr:nvSpPr>
      <xdr:spPr bwMode="auto">
        <a:xfrm>
          <a:off x="7343775" y="37052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861" name="Text Box 4"/>
        <xdr:cNvSpPr txBox="1">
          <a:spLocks noChangeArrowheads="1"/>
        </xdr:cNvSpPr>
      </xdr:nvSpPr>
      <xdr:spPr bwMode="auto">
        <a:xfrm>
          <a:off x="73533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862" name="Text Box 4"/>
        <xdr:cNvSpPr txBox="1">
          <a:spLocks noChangeArrowheads="1"/>
        </xdr:cNvSpPr>
      </xdr:nvSpPr>
      <xdr:spPr bwMode="auto">
        <a:xfrm>
          <a:off x="7343775" y="37052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863" name="Text Box 4"/>
        <xdr:cNvSpPr txBox="1">
          <a:spLocks noChangeArrowheads="1"/>
        </xdr:cNvSpPr>
      </xdr:nvSpPr>
      <xdr:spPr bwMode="auto">
        <a:xfrm>
          <a:off x="7362825" y="3705225"/>
          <a:ext cx="857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864" name="Text Box 4"/>
        <xdr:cNvSpPr txBox="1">
          <a:spLocks noChangeArrowheads="1"/>
        </xdr:cNvSpPr>
      </xdr:nvSpPr>
      <xdr:spPr bwMode="auto">
        <a:xfrm>
          <a:off x="7343775" y="37052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865" name="Text Box 4"/>
        <xdr:cNvSpPr txBox="1">
          <a:spLocks noChangeArrowheads="1"/>
        </xdr:cNvSpPr>
      </xdr:nvSpPr>
      <xdr:spPr bwMode="auto">
        <a:xfrm>
          <a:off x="7343775" y="37052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866" name="Text Box 4"/>
        <xdr:cNvSpPr txBox="1">
          <a:spLocks noChangeArrowheads="1"/>
        </xdr:cNvSpPr>
      </xdr:nvSpPr>
      <xdr:spPr bwMode="auto">
        <a:xfrm>
          <a:off x="73533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867" name="Text Box 4"/>
        <xdr:cNvSpPr txBox="1">
          <a:spLocks noChangeArrowheads="1"/>
        </xdr:cNvSpPr>
      </xdr:nvSpPr>
      <xdr:spPr bwMode="auto">
        <a:xfrm>
          <a:off x="7343775" y="37052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868" name="Text Box 4"/>
        <xdr:cNvSpPr txBox="1">
          <a:spLocks noChangeArrowheads="1"/>
        </xdr:cNvSpPr>
      </xdr:nvSpPr>
      <xdr:spPr bwMode="auto">
        <a:xfrm>
          <a:off x="7362825" y="3705225"/>
          <a:ext cx="857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869" name="Text Box 4"/>
        <xdr:cNvSpPr txBox="1">
          <a:spLocks noChangeArrowheads="1"/>
        </xdr:cNvSpPr>
      </xdr:nvSpPr>
      <xdr:spPr bwMode="auto">
        <a:xfrm>
          <a:off x="7343775" y="37052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870" name="Text Box 4"/>
        <xdr:cNvSpPr txBox="1">
          <a:spLocks noChangeArrowheads="1"/>
        </xdr:cNvSpPr>
      </xdr:nvSpPr>
      <xdr:spPr bwMode="auto">
        <a:xfrm>
          <a:off x="7362825" y="3705225"/>
          <a:ext cx="857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871" name="Text Box 4"/>
        <xdr:cNvSpPr txBox="1">
          <a:spLocks noChangeArrowheads="1"/>
        </xdr:cNvSpPr>
      </xdr:nvSpPr>
      <xdr:spPr bwMode="auto">
        <a:xfrm>
          <a:off x="7334250" y="37052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872" name="Text Box 4"/>
        <xdr:cNvSpPr txBox="1">
          <a:spLocks noChangeArrowheads="1"/>
        </xdr:cNvSpPr>
      </xdr:nvSpPr>
      <xdr:spPr bwMode="auto">
        <a:xfrm>
          <a:off x="7334250" y="37052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873" name="Text Box 4"/>
        <xdr:cNvSpPr txBox="1">
          <a:spLocks noChangeArrowheads="1"/>
        </xdr:cNvSpPr>
      </xdr:nvSpPr>
      <xdr:spPr bwMode="auto">
        <a:xfrm>
          <a:off x="7343775" y="37052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3874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3875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876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877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3878" name="Text Box 4"/>
        <xdr:cNvSpPr txBox="1">
          <a:spLocks noChangeArrowheads="1"/>
        </xdr:cNvSpPr>
      </xdr:nvSpPr>
      <xdr:spPr bwMode="auto">
        <a:xfrm>
          <a:off x="7343775" y="3514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3879" name="Text Box 4"/>
        <xdr:cNvSpPr txBox="1">
          <a:spLocks noChangeArrowheads="1"/>
        </xdr:cNvSpPr>
      </xdr:nvSpPr>
      <xdr:spPr bwMode="auto">
        <a:xfrm>
          <a:off x="7343775" y="3514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3880" name="Text Box 4"/>
        <xdr:cNvSpPr txBox="1">
          <a:spLocks noChangeArrowheads="1"/>
        </xdr:cNvSpPr>
      </xdr:nvSpPr>
      <xdr:spPr bwMode="auto">
        <a:xfrm>
          <a:off x="7343775" y="3514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3881" name="Text Box 4"/>
        <xdr:cNvSpPr txBox="1">
          <a:spLocks noChangeArrowheads="1"/>
        </xdr:cNvSpPr>
      </xdr:nvSpPr>
      <xdr:spPr bwMode="auto">
        <a:xfrm>
          <a:off x="7343775" y="3514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3882" name="Text Box 4"/>
        <xdr:cNvSpPr txBox="1">
          <a:spLocks noChangeArrowheads="1"/>
        </xdr:cNvSpPr>
      </xdr:nvSpPr>
      <xdr:spPr bwMode="auto">
        <a:xfrm>
          <a:off x="7343775" y="3514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3883" name="Text Box 4"/>
        <xdr:cNvSpPr txBox="1">
          <a:spLocks noChangeArrowheads="1"/>
        </xdr:cNvSpPr>
      </xdr:nvSpPr>
      <xdr:spPr bwMode="auto">
        <a:xfrm>
          <a:off x="7343775" y="3514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3884" name="Text Box 4"/>
        <xdr:cNvSpPr txBox="1">
          <a:spLocks noChangeArrowheads="1"/>
        </xdr:cNvSpPr>
      </xdr:nvSpPr>
      <xdr:spPr bwMode="auto">
        <a:xfrm>
          <a:off x="7343775" y="3514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3885" name="Text Box 4"/>
        <xdr:cNvSpPr txBox="1">
          <a:spLocks noChangeArrowheads="1"/>
        </xdr:cNvSpPr>
      </xdr:nvSpPr>
      <xdr:spPr bwMode="auto">
        <a:xfrm>
          <a:off x="7343775" y="3514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3886" name="Text Box 4"/>
        <xdr:cNvSpPr txBox="1">
          <a:spLocks noChangeArrowheads="1"/>
        </xdr:cNvSpPr>
      </xdr:nvSpPr>
      <xdr:spPr bwMode="auto">
        <a:xfrm>
          <a:off x="7343775" y="3514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3887" name="Text Box 4"/>
        <xdr:cNvSpPr txBox="1">
          <a:spLocks noChangeArrowheads="1"/>
        </xdr:cNvSpPr>
      </xdr:nvSpPr>
      <xdr:spPr bwMode="auto">
        <a:xfrm>
          <a:off x="7343775" y="3514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888" name="Text Box 4"/>
        <xdr:cNvSpPr txBox="1">
          <a:spLocks noChangeArrowheads="1"/>
        </xdr:cNvSpPr>
      </xdr:nvSpPr>
      <xdr:spPr bwMode="auto">
        <a:xfrm>
          <a:off x="7343775" y="3705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889" name="Text Box 4"/>
        <xdr:cNvSpPr txBox="1">
          <a:spLocks noChangeArrowheads="1"/>
        </xdr:cNvSpPr>
      </xdr:nvSpPr>
      <xdr:spPr bwMode="auto">
        <a:xfrm>
          <a:off x="7343775" y="3705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9525</xdr:colOff>
      <xdr:row>17</xdr:row>
      <xdr:rowOff>133350</xdr:rowOff>
    </xdr:to>
    <xdr:sp macro="" textlink="">
      <xdr:nvSpPr>
        <xdr:cNvPr id="3890" name="Text Box 4"/>
        <xdr:cNvSpPr txBox="1">
          <a:spLocks noChangeArrowheads="1"/>
        </xdr:cNvSpPr>
      </xdr:nvSpPr>
      <xdr:spPr bwMode="auto">
        <a:xfrm>
          <a:off x="7343775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891" name="Text Box 4"/>
        <xdr:cNvSpPr txBox="1">
          <a:spLocks noChangeArrowheads="1"/>
        </xdr:cNvSpPr>
      </xdr:nvSpPr>
      <xdr:spPr bwMode="auto">
        <a:xfrm>
          <a:off x="7343775" y="3705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19050</xdr:colOff>
      <xdr:row>17</xdr:row>
      <xdr:rowOff>133350</xdr:rowOff>
    </xdr:to>
    <xdr:sp macro="" textlink="">
      <xdr:nvSpPr>
        <xdr:cNvPr id="3892" name="Text Box 4"/>
        <xdr:cNvSpPr txBox="1">
          <a:spLocks noChangeArrowheads="1"/>
        </xdr:cNvSpPr>
      </xdr:nvSpPr>
      <xdr:spPr bwMode="auto">
        <a:xfrm>
          <a:off x="7343775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3893" name="Text Box 4"/>
        <xdr:cNvSpPr txBox="1">
          <a:spLocks noChangeArrowheads="1"/>
        </xdr:cNvSpPr>
      </xdr:nvSpPr>
      <xdr:spPr bwMode="auto">
        <a:xfrm>
          <a:off x="735330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19050</xdr:colOff>
      <xdr:row>17</xdr:row>
      <xdr:rowOff>133350</xdr:rowOff>
    </xdr:to>
    <xdr:sp macro="" textlink="">
      <xdr:nvSpPr>
        <xdr:cNvPr id="3894" name="Text Box 4"/>
        <xdr:cNvSpPr txBox="1">
          <a:spLocks noChangeArrowheads="1"/>
        </xdr:cNvSpPr>
      </xdr:nvSpPr>
      <xdr:spPr bwMode="auto">
        <a:xfrm>
          <a:off x="7343775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3895" name="Text Box 4"/>
        <xdr:cNvSpPr txBox="1">
          <a:spLocks noChangeArrowheads="1"/>
        </xdr:cNvSpPr>
      </xdr:nvSpPr>
      <xdr:spPr bwMode="auto">
        <a:xfrm>
          <a:off x="7362825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3896" name="Text Box 4"/>
        <xdr:cNvSpPr txBox="1">
          <a:spLocks noChangeArrowheads="1"/>
        </xdr:cNvSpPr>
      </xdr:nvSpPr>
      <xdr:spPr bwMode="auto">
        <a:xfrm>
          <a:off x="7343775" y="3705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19050</xdr:colOff>
      <xdr:row>17</xdr:row>
      <xdr:rowOff>133350</xdr:rowOff>
    </xdr:to>
    <xdr:sp macro="" textlink="">
      <xdr:nvSpPr>
        <xdr:cNvPr id="3897" name="Text Box 4"/>
        <xdr:cNvSpPr txBox="1">
          <a:spLocks noChangeArrowheads="1"/>
        </xdr:cNvSpPr>
      </xdr:nvSpPr>
      <xdr:spPr bwMode="auto">
        <a:xfrm>
          <a:off x="7343775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3898" name="Text Box 4"/>
        <xdr:cNvSpPr txBox="1">
          <a:spLocks noChangeArrowheads="1"/>
        </xdr:cNvSpPr>
      </xdr:nvSpPr>
      <xdr:spPr bwMode="auto">
        <a:xfrm>
          <a:off x="735330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19050</xdr:colOff>
      <xdr:row>17</xdr:row>
      <xdr:rowOff>133350</xdr:rowOff>
    </xdr:to>
    <xdr:sp macro="" textlink="">
      <xdr:nvSpPr>
        <xdr:cNvPr id="3899" name="Text Box 4"/>
        <xdr:cNvSpPr txBox="1">
          <a:spLocks noChangeArrowheads="1"/>
        </xdr:cNvSpPr>
      </xdr:nvSpPr>
      <xdr:spPr bwMode="auto">
        <a:xfrm>
          <a:off x="7343775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3900" name="Text Box 4"/>
        <xdr:cNvSpPr txBox="1">
          <a:spLocks noChangeArrowheads="1"/>
        </xdr:cNvSpPr>
      </xdr:nvSpPr>
      <xdr:spPr bwMode="auto">
        <a:xfrm>
          <a:off x="7362825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3901" name="Text Box 4"/>
        <xdr:cNvSpPr txBox="1">
          <a:spLocks noChangeArrowheads="1"/>
        </xdr:cNvSpPr>
      </xdr:nvSpPr>
      <xdr:spPr bwMode="auto">
        <a:xfrm>
          <a:off x="7343775" y="3705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902" name="Text Box 4"/>
        <xdr:cNvSpPr txBox="1">
          <a:spLocks noChangeArrowheads="1"/>
        </xdr:cNvSpPr>
      </xdr:nvSpPr>
      <xdr:spPr bwMode="auto">
        <a:xfrm>
          <a:off x="7362825" y="3705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903" name="Text Box 4"/>
        <xdr:cNvSpPr txBox="1">
          <a:spLocks noChangeArrowheads="1"/>
        </xdr:cNvSpPr>
      </xdr:nvSpPr>
      <xdr:spPr bwMode="auto">
        <a:xfrm>
          <a:off x="7334250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904" name="Text Box 4"/>
        <xdr:cNvSpPr txBox="1">
          <a:spLocks noChangeArrowheads="1"/>
        </xdr:cNvSpPr>
      </xdr:nvSpPr>
      <xdr:spPr bwMode="auto">
        <a:xfrm>
          <a:off x="7334250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905" name="Text Box 4"/>
        <xdr:cNvSpPr txBox="1">
          <a:spLocks noChangeArrowheads="1"/>
        </xdr:cNvSpPr>
      </xdr:nvSpPr>
      <xdr:spPr bwMode="auto">
        <a:xfrm>
          <a:off x="7343775" y="3705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3906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3907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908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909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3910" name="Text Box 4"/>
        <xdr:cNvSpPr txBox="1">
          <a:spLocks noChangeArrowheads="1"/>
        </xdr:cNvSpPr>
      </xdr:nvSpPr>
      <xdr:spPr bwMode="auto">
        <a:xfrm>
          <a:off x="7343775" y="3514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3911" name="Text Box 4"/>
        <xdr:cNvSpPr txBox="1">
          <a:spLocks noChangeArrowheads="1"/>
        </xdr:cNvSpPr>
      </xdr:nvSpPr>
      <xdr:spPr bwMode="auto">
        <a:xfrm>
          <a:off x="7343775" y="3514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3912" name="Text Box 4"/>
        <xdr:cNvSpPr txBox="1">
          <a:spLocks noChangeArrowheads="1"/>
        </xdr:cNvSpPr>
      </xdr:nvSpPr>
      <xdr:spPr bwMode="auto">
        <a:xfrm>
          <a:off x="7343775" y="3514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3913" name="Text Box 4"/>
        <xdr:cNvSpPr txBox="1">
          <a:spLocks noChangeArrowheads="1"/>
        </xdr:cNvSpPr>
      </xdr:nvSpPr>
      <xdr:spPr bwMode="auto">
        <a:xfrm>
          <a:off x="7343775" y="3514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3914" name="Text Box 4"/>
        <xdr:cNvSpPr txBox="1">
          <a:spLocks noChangeArrowheads="1"/>
        </xdr:cNvSpPr>
      </xdr:nvSpPr>
      <xdr:spPr bwMode="auto">
        <a:xfrm>
          <a:off x="7343775" y="3514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3915" name="Text Box 4"/>
        <xdr:cNvSpPr txBox="1">
          <a:spLocks noChangeArrowheads="1"/>
        </xdr:cNvSpPr>
      </xdr:nvSpPr>
      <xdr:spPr bwMode="auto">
        <a:xfrm>
          <a:off x="7343775" y="3514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3916" name="Text Box 4"/>
        <xdr:cNvSpPr txBox="1">
          <a:spLocks noChangeArrowheads="1"/>
        </xdr:cNvSpPr>
      </xdr:nvSpPr>
      <xdr:spPr bwMode="auto">
        <a:xfrm>
          <a:off x="7343775" y="3514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3917" name="Text Box 4"/>
        <xdr:cNvSpPr txBox="1">
          <a:spLocks noChangeArrowheads="1"/>
        </xdr:cNvSpPr>
      </xdr:nvSpPr>
      <xdr:spPr bwMode="auto">
        <a:xfrm>
          <a:off x="7343775" y="3514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3918" name="Text Box 4"/>
        <xdr:cNvSpPr txBox="1">
          <a:spLocks noChangeArrowheads="1"/>
        </xdr:cNvSpPr>
      </xdr:nvSpPr>
      <xdr:spPr bwMode="auto">
        <a:xfrm>
          <a:off x="7343775" y="3514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3919" name="Text Box 4"/>
        <xdr:cNvSpPr txBox="1">
          <a:spLocks noChangeArrowheads="1"/>
        </xdr:cNvSpPr>
      </xdr:nvSpPr>
      <xdr:spPr bwMode="auto">
        <a:xfrm>
          <a:off x="7343775" y="3514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920" name="Text Box 4"/>
        <xdr:cNvSpPr txBox="1">
          <a:spLocks noChangeArrowheads="1"/>
        </xdr:cNvSpPr>
      </xdr:nvSpPr>
      <xdr:spPr bwMode="auto">
        <a:xfrm>
          <a:off x="7343775" y="3705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921" name="Text Box 4"/>
        <xdr:cNvSpPr txBox="1">
          <a:spLocks noChangeArrowheads="1"/>
        </xdr:cNvSpPr>
      </xdr:nvSpPr>
      <xdr:spPr bwMode="auto">
        <a:xfrm>
          <a:off x="7343775" y="3705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9525</xdr:colOff>
      <xdr:row>17</xdr:row>
      <xdr:rowOff>133350</xdr:rowOff>
    </xdr:to>
    <xdr:sp macro="" textlink="">
      <xdr:nvSpPr>
        <xdr:cNvPr id="3922" name="Text Box 4"/>
        <xdr:cNvSpPr txBox="1">
          <a:spLocks noChangeArrowheads="1"/>
        </xdr:cNvSpPr>
      </xdr:nvSpPr>
      <xdr:spPr bwMode="auto">
        <a:xfrm>
          <a:off x="7343775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923" name="Text Box 4"/>
        <xdr:cNvSpPr txBox="1">
          <a:spLocks noChangeArrowheads="1"/>
        </xdr:cNvSpPr>
      </xdr:nvSpPr>
      <xdr:spPr bwMode="auto">
        <a:xfrm>
          <a:off x="7343775" y="3705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19050</xdr:colOff>
      <xdr:row>17</xdr:row>
      <xdr:rowOff>133350</xdr:rowOff>
    </xdr:to>
    <xdr:sp macro="" textlink="">
      <xdr:nvSpPr>
        <xdr:cNvPr id="3924" name="Text Box 4"/>
        <xdr:cNvSpPr txBox="1">
          <a:spLocks noChangeArrowheads="1"/>
        </xdr:cNvSpPr>
      </xdr:nvSpPr>
      <xdr:spPr bwMode="auto">
        <a:xfrm>
          <a:off x="7343775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3925" name="Text Box 4"/>
        <xdr:cNvSpPr txBox="1">
          <a:spLocks noChangeArrowheads="1"/>
        </xdr:cNvSpPr>
      </xdr:nvSpPr>
      <xdr:spPr bwMode="auto">
        <a:xfrm>
          <a:off x="735330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19050</xdr:colOff>
      <xdr:row>17</xdr:row>
      <xdr:rowOff>133350</xdr:rowOff>
    </xdr:to>
    <xdr:sp macro="" textlink="">
      <xdr:nvSpPr>
        <xdr:cNvPr id="3926" name="Text Box 4"/>
        <xdr:cNvSpPr txBox="1">
          <a:spLocks noChangeArrowheads="1"/>
        </xdr:cNvSpPr>
      </xdr:nvSpPr>
      <xdr:spPr bwMode="auto">
        <a:xfrm>
          <a:off x="7343775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3927" name="Text Box 4"/>
        <xdr:cNvSpPr txBox="1">
          <a:spLocks noChangeArrowheads="1"/>
        </xdr:cNvSpPr>
      </xdr:nvSpPr>
      <xdr:spPr bwMode="auto">
        <a:xfrm>
          <a:off x="7362825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3928" name="Text Box 4"/>
        <xdr:cNvSpPr txBox="1">
          <a:spLocks noChangeArrowheads="1"/>
        </xdr:cNvSpPr>
      </xdr:nvSpPr>
      <xdr:spPr bwMode="auto">
        <a:xfrm>
          <a:off x="7343775" y="3705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19050</xdr:colOff>
      <xdr:row>17</xdr:row>
      <xdr:rowOff>133350</xdr:rowOff>
    </xdr:to>
    <xdr:sp macro="" textlink="">
      <xdr:nvSpPr>
        <xdr:cNvPr id="3929" name="Text Box 4"/>
        <xdr:cNvSpPr txBox="1">
          <a:spLocks noChangeArrowheads="1"/>
        </xdr:cNvSpPr>
      </xdr:nvSpPr>
      <xdr:spPr bwMode="auto">
        <a:xfrm>
          <a:off x="7343775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3930" name="Text Box 4"/>
        <xdr:cNvSpPr txBox="1">
          <a:spLocks noChangeArrowheads="1"/>
        </xdr:cNvSpPr>
      </xdr:nvSpPr>
      <xdr:spPr bwMode="auto">
        <a:xfrm>
          <a:off x="735330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19050</xdr:colOff>
      <xdr:row>17</xdr:row>
      <xdr:rowOff>133350</xdr:rowOff>
    </xdr:to>
    <xdr:sp macro="" textlink="">
      <xdr:nvSpPr>
        <xdr:cNvPr id="3931" name="Text Box 4"/>
        <xdr:cNvSpPr txBox="1">
          <a:spLocks noChangeArrowheads="1"/>
        </xdr:cNvSpPr>
      </xdr:nvSpPr>
      <xdr:spPr bwMode="auto">
        <a:xfrm>
          <a:off x="7343775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3932" name="Text Box 4"/>
        <xdr:cNvSpPr txBox="1">
          <a:spLocks noChangeArrowheads="1"/>
        </xdr:cNvSpPr>
      </xdr:nvSpPr>
      <xdr:spPr bwMode="auto">
        <a:xfrm>
          <a:off x="7362825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3933" name="Text Box 4"/>
        <xdr:cNvSpPr txBox="1">
          <a:spLocks noChangeArrowheads="1"/>
        </xdr:cNvSpPr>
      </xdr:nvSpPr>
      <xdr:spPr bwMode="auto">
        <a:xfrm>
          <a:off x="7343775" y="3705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934" name="Text Box 4"/>
        <xdr:cNvSpPr txBox="1">
          <a:spLocks noChangeArrowheads="1"/>
        </xdr:cNvSpPr>
      </xdr:nvSpPr>
      <xdr:spPr bwMode="auto">
        <a:xfrm>
          <a:off x="7362825" y="3705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935" name="Text Box 4"/>
        <xdr:cNvSpPr txBox="1">
          <a:spLocks noChangeArrowheads="1"/>
        </xdr:cNvSpPr>
      </xdr:nvSpPr>
      <xdr:spPr bwMode="auto">
        <a:xfrm>
          <a:off x="7334250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936" name="Text Box 4"/>
        <xdr:cNvSpPr txBox="1">
          <a:spLocks noChangeArrowheads="1"/>
        </xdr:cNvSpPr>
      </xdr:nvSpPr>
      <xdr:spPr bwMode="auto">
        <a:xfrm>
          <a:off x="7334250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937" name="Text Box 4"/>
        <xdr:cNvSpPr txBox="1">
          <a:spLocks noChangeArrowheads="1"/>
        </xdr:cNvSpPr>
      </xdr:nvSpPr>
      <xdr:spPr bwMode="auto">
        <a:xfrm>
          <a:off x="7343775" y="3705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66675</xdr:colOff>
      <xdr:row>16</xdr:row>
      <xdr:rowOff>133350</xdr:rowOff>
    </xdr:to>
    <xdr:sp macro="" textlink="">
      <xdr:nvSpPr>
        <xdr:cNvPr id="3938" name="Text Box 4"/>
        <xdr:cNvSpPr txBox="1">
          <a:spLocks noChangeArrowheads="1"/>
        </xdr:cNvSpPr>
      </xdr:nvSpPr>
      <xdr:spPr bwMode="auto">
        <a:xfrm>
          <a:off x="7353300" y="3514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66675</xdr:colOff>
      <xdr:row>16</xdr:row>
      <xdr:rowOff>133350</xdr:rowOff>
    </xdr:to>
    <xdr:sp macro="" textlink="">
      <xdr:nvSpPr>
        <xdr:cNvPr id="3939" name="Text Box 4"/>
        <xdr:cNvSpPr txBox="1">
          <a:spLocks noChangeArrowheads="1"/>
        </xdr:cNvSpPr>
      </xdr:nvSpPr>
      <xdr:spPr bwMode="auto">
        <a:xfrm>
          <a:off x="7353300" y="3514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66675</xdr:colOff>
      <xdr:row>17</xdr:row>
      <xdr:rowOff>133350</xdr:rowOff>
    </xdr:to>
    <xdr:sp macro="" textlink="">
      <xdr:nvSpPr>
        <xdr:cNvPr id="3940" name="Text Box 4"/>
        <xdr:cNvSpPr txBox="1">
          <a:spLocks noChangeArrowheads="1"/>
        </xdr:cNvSpPr>
      </xdr:nvSpPr>
      <xdr:spPr bwMode="auto">
        <a:xfrm>
          <a:off x="7353300" y="3705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66675</xdr:colOff>
      <xdr:row>17</xdr:row>
      <xdr:rowOff>133350</xdr:rowOff>
    </xdr:to>
    <xdr:sp macro="" textlink="">
      <xdr:nvSpPr>
        <xdr:cNvPr id="3941" name="Text Box 4"/>
        <xdr:cNvSpPr txBox="1">
          <a:spLocks noChangeArrowheads="1"/>
        </xdr:cNvSpPr>
      </xdr:nvSpPr>
      <xdr:spPr bwMode="auto">
        <a:xfrm>
          <a:off x="7353300" y="3705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219075</xdr:colOff>
      <xdr:row>16</xdr:row>
      <xdr:rowOff>133350</xdr:rowOff>
    </xdr:to>
    <xdr:sp macro="" textlink="">
      <xdr:nvSpPr>
        <xdr:cNvPr id="3942" name="Text Box 4"/>
        <xdr:cNvSpPr txBox="1">
          <a:spLocks noChangeArrowheads="1"/>
        </xdr:cNvSpPr>
      </xdr:nvSpPr>
      <xdr:spPr bwMode="auto">
        <a:xfrm>
          <a:off x="7343775" y="3514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219075</xdr:colOff>
      <xdr:row>16</xdr:row>
      <xdr:rowOff>133350</xdr:rowOff>
    </xdr:to>
    <xdr:sp macro="" textlink="">
      <xdr:nvSpPr>
        <xdr:cNvPr id="3943" name="Text Box 4"/>
        <xdr:cNvSpPr txBox="1">
          <a:spLocks noChangeArrowheads="1"/>
        </xdr:cNvSpPr>
      </xdr:nvSpPr>
      <xdr:spPr bwMode="auto">
        <a:xfrm>
          <a:off x="7343775" y="3514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219075</xdr:colOff>
      <xdr:row>16</xdr:row>
      <xdr:rowOff>133350</xdr:rowOff>
    </xdr:to>
    <xdr:sp macro="" textlink="">
      <xdr:nvSpPr>
        <xdr:cNvPr id="3944" name="Text Box 4"/>
        <xdr:cNvSpPr txBox="1">
          <a:spLocks noChangeArrowheads="1"/>
        </xdr:cNvSpPr>
      </xdr:nvSpPr>
      <xdr:spPr bwMode="auto">
        <a:xfrm>
          <a:off x="7343775" y="3514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219075</xdr:colOff>
      <xdr:row>16</xdr:row>
      <xdr:rowOff>133350</xdr:rowOff>
    </xdr:to>
    <xdr:sp macro="" textlink="">
      <xdr:nvSpPr>
        <xdr:cNvPr id="3945" name="Text Box 4"/>
        <xdr:cNvSpPr txBox="1">
          <a:spLocks noChangeArrowheads="1"/>
        </xdr:cNvSpPr>
      </xdr:nvSpPr>
      <xdr:spPr bwMode="auto">
        <a:xfrm>
          <a:off x="7343775" y="3514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219075</xdr:colOff>
      <xdr:row>16</xdr:row>
      <xdr:rowOff>133350</xdr:rowOff>
    </xdr:to>
    <xdr:sp macro="" textlink="">
      <xdr:nvSpPr>
        <xdr:cNvPr id="3946" name="Text Box 4"/>
        <xdr:cNvSpPr txBox="1">
          <a:spLocks noChangeArrowheads="1"/>
        </xdr:cNvSpPr>
      </xdr:nvSpPr>
      <xdr:spPr bwMode="auto">
        <a:xfrm>
          <a:off x="7343775" y="3514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219075</xdr:colOff>
      <xdr:row>16</xdr:row>
      <xdr:rowOff>133350</xdr:rowOff>
    </xdr:to>
    <xdr:sp macro="" textlink="">
      <xdr:nvSpPr>
        <xdr:cNvPr id="3947" name="Text Box 4"/>
        <xdr:cNvSpPr txBox="1">
          <a:spLocks noChangeArrowheads="1"/>
        </xdr:cNvSpPr>
      </xdr:nvSpPr>
      <xdr:spPr bwMode="auto">
        <a:xfrm>
          <a:off x="7343775" y="3514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219075</xdr:colOff>
      <xdr:row>16</xdr:row>
      <xdr:rowOff>133350</xdr:rowOff>
    </xdr:to>
    <xdr:sp macro="" textlink="">
      <xdr:nvSpPr>
        <xdr:cNvPr id="3948" name="Text Box 4"/>
        <xdr:cNvSpPr txBox="1">
          <a:spLocks noChangeArrowheads="1"/>
        </xdr:cNvSpPr>
      </xdr:nvSpPr>
      <xdr:spPr bwMode="auto">
        <a:xfrm>
          <a:off x="7343775" y="3514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219075</xdr:colOff>
      <xdr:row>16</xdr:row>
      <xdr:rowOff>133350</xdr:rowOff>
    </xdr:to>
    <xdr:sp macro="" textlink="">
      <xdr:nvSpPr>
        <xdr:cNvPr id="3949" name="Text Box 4"/>
        <xdr:cNvSpPr txBox="1">
          <a:spLocks noChangeArrowheads="1"/>
        </xdr:cNvSpPr>
      </xdr:nvSpPr>
      <xdr:spPr bwMode="auto">
        <a:xfrm>
          <a:off x="7343775" y="3514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219075</xdr:colOff>
      <xdr:row>16</xdr:row>
      <xdr:rowOff>133350</xdr:rowOff>
    </xdr:to>
    <xdr:sp macro="" textlink="">
      <xdr:nvSpPr>
        <xdr:cNvPr id="3950" name="Text Box 4"/>
        <xdr:cNvSpPr txBox="1">
          <a:spLocks noChangeArrowheads="1"/>
        </xdr:cNvSpPr>
      </xdr:nvSpPr>
      <xdr:spPr bwMode="auto">
        <a:xfrm>
          <a:off x="7343775" y="3514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219075</xdr:colOff>
      <xdr:row>16</xdr:row>
      <xdr:rowOff>133350</xdr:rowOff>
    </xdr:to>
    <xdr:sp macro="" textlink="">
      <xdr:nvSpPr>
        <xdr:cNvPr id="3951" name="Text Box 4"/>
        <xdr:cNvSpPr txBox="1">
          <a:spLocks noChangeArrowheads="1"/>
        </xdr:cNvSpPr>
      </xdr:nvSpPr>
      <xdr:spPr bwMode="auto">
        <a:xfrm>
          <a:off x="7343775" y="3514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104775</xdr:colOff>
      <xdr:row>17</xdr:row>
      <xdr:rowOff>133350</xdr:rowOff>
    </xdr:to>
    <xdr:sp macro="" textlink="">
      <xdr:nvSpPr>
        <xdr:cNvPr id="3952" name="Text Box 4"/>
        <xdr:cNvSpPr txBox="1">
          <a:spLocks noChangeArrowheads="1"/>
        </xdr:cNvSpPr>
      </xdr:nvSpPr>
      <xdr:spPr bwMode="auto">
        <a:xfrm>
          <a:off x="7343775" y="3705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3953" name="Text Box 4"/>
        <xdr:cNvSpPr txBox="1">
          <a:spLocks noChangeArrowheads="1"/>
        </xdr:cNvSpPr>
      </xdr:nvSpPr>
      <xdr:spPr bwMode="auto">
        <a:xfrm>
          <a:off x="7343775" y="3705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3954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3955" name="Text Box 4"/>
        <xdr:cNvSpPr txBox="1">
          <a:spLocks noChangeArrowheads="1"/>
        </xdr:cNvSpPr>
      </xdr:nvSpPr>
      <xdr:spPr bwMode="auto">
        <a:xfrm>
          <a:off x="7343775" y="3705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123825</xdr:colOff>
      <xdr:row>17</xdr:row>
      <xdr:rowOff>133350</xdr:rowOff>
    </xdr:to>
    <xdr:sp macro="" textlink="">
      <xdr:nvSpPr>
        <xdr:cNvPr id="3956" name="Text Box 4"/>
        <xdr:cNvSpPr txBox="1">
          <a:spLocks noChangeArrowheads="1"/>
        </xdr:cNvSpPr>
      </xdr:nvSpPr>
      <xdr:spPr bwMode="auto">
        <a:xfrm>
          <a:off x="7343775" y="3705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3957" name="Text Box 4"/>
        <xdr:cNvSpPr txBox="1">
          <a:spLocks noChangeArrowheads="1"/>
        </xdr:cNvSpPr>
      </xdr:nvSpPr>
      <xdr:spPr bwMode="auto">
        <a:xfrm>
          <a:off x="7353300" y="3705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123825</xdr:colOff>
      <xdr:row>17</xdr:row>
      <xdr:rowOff>133350</xdr:rowOff>
    </xdr:to>
    <xdr:sp macro="" textlink="">
      <xdr:nvSpPr>
        <xdr:cNvPr id="3958" name="Text Box 4"/>
        <xdr:cNvSpPr txBox="1">
          <a:spLocks noChangeArrowheads="1"/>
        </xdr:cNvSpPr>
      </xdr:nvSpPr>
      <xdr:spPr bwMode="auto">
        <a:xfrm>
          <a:off x="7343775" y="3705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3959" name="Text Box 4"/>
        <xdr:cNvSpPr txBox="1">
          <a:spLocks noChangeArrowheads="1"/>
        </xdr:cNvSpPr>
      </xdr:nvSpPr>
      <xdr:spPr bwMode="auto">
        <a:xfrm>
          <a:off x="736282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3960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123825</xdr:colOff>
      <xdr:row>17</xdr:row>
      <xdr:rowOff>133350</xdr:rowOff>
    </xdr:to>
    <xdr:sp macro="" textlink="">
      <xdr:nvSpPr>
        <xdr:cNvPr id="3961" name="Text Box 4"/>
        <xdr:cNvSpPr txBox="1">
          <a:spLocks noChangeArrowheads="1"/>
        </xdr:cNvSpPr>
      </xdr:nvSpPr>
      <xdr:spPr bwMode="auto">
        <a:xfrm>
          <a:off x="7343775" y="3705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3962" name="Text Box 4"/>
        <xdr:cNvSpPr txBox="1">
          <a:spLocks noChangeArrowheads="1"/>
        </xdr:cNvSpPr>
      </xdr:nvSpPr>
      <xdr:spPr bwMode="auto">
        <a:xfrm>
          <a:off x="7353300" y="3705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123825</xdr:colOff>
      <xdr:row>17</xdr:row>
      <xdr:rowOff>133350</xdr:rowOff>
    </xdr:to>
    <xdr:sp macro="" textlink="">
      <xdr:nvSpPr>
        <xdr:cNvPr id="3963" name="Text Box 4"/>
        <xdr:cNvSpPr txBox="1">
          <a:spLocks noChangeArrowheads="1"/>
        </xdr:cNvSpPr>
      </xdr:nvSpPr>
      <xdr:spPr bwMode="auto">
        <a:xfrm>
          <a:off x="7343775" y="3705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3964" name="Text Box 4"/>
        <xdr:cNvSpPr txBox="1">
          <a:spLocks noChangeArrowheads="1"/>
        </xdr:cNvSpPr>
      </xdr:nvSpPr>
      <xdr:spPr bwMode="auto">
        <a:xfrm>
          <a:off x="736282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3965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3966" name="Text Box 4"/>
        <xdr:cNvSpPr txBox="1">
          <a:spLocks noChangeArrowheads="1"/>
        </xdr:cNvSpPr>
      </xdr:nvSpPr>
      <xdr:spPr bwMode="auto">
        <a:xfrm>
          <a:off x="7362825" y="3705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3967" name="Text Box 4"/>
        <xdr:cNvSpPr txBox="1">
          <a:spLocks noChangeArrowheads="1"/>
        </xdr:cNvSpPr>
      </xdr:nvSpPr>
      <xdr:spPr bwMode="auto">
        <a:xfrm>
          <a:off x="7334250" y="3705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3968" name="Text Box 4"/>
        <xdr:cNvSpPr txBox="1">
          <a:spLocks noChangeArrowheads="1"/>
        </xdr:cNvSpPr>
      </xdr:nvSpPr>
      <xdr:spPr bwMode="auto">
        <a:xfrm>
          <a:off x="7334250" y="3705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85725</xdr:colOff>
      <xdr:row>17</xdr:row>
      <xdr:rowOff>133350</xdr:rowOff>
    </xdr:to>
    <xdr:sp macro="" textlink="">
      <xdr:nvSpPr>
        <xdr:cNvPr id="3969" name="Text Box 4"/>
        <xdr:cNvSpPr txBox="1">
          <a:spLocks noChangeArrowheads="1"/>
        </xdr:cNvSpPr>
      </xdr:nvSpPr>
      <xdr:spPr bwMode="auto">
        <a:xfrm>
          <a:off x="7343775" y="3705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95250</xdr:colOff>
      <xdr:row>16</xdr:row>
      <xdr:rowOff>133350</xdr:rowOff>
    </xdr:to>
    <xdr:sp macro="" textlink="">
      <xdr:nvSpPr>
        <xdr:cNvPr id="3970" name="Text Box 4"/>
        <xdr:cNvSpPr txBox="1">
          <a:spLocks noChangeArrowheads="1"/>
        </xdr:cNvSpPr>
      </xdr:nvSpPr>
      <xdr:spPr bwMode="auto">
        <a:xfrm>
          <a:off x="7353300" y="35147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95250</xdr:colOff>
      <xdr:row>16</xdr:row>
      <xdr:rowOff>133350</xdr:rowOff>
    </xdr:to>
    <xdr:sp macro="" textlink="">
      <xdr:nvSpPr>
        <xdr:cNvPr id="3971" name="Text Box 4"/>
        <xdr:cNvSpPr txBox="1">
          <a:spLocks noChangeArrowheads="1"/>
        </xdr:cNvSpPr>
      </xdr:nvSpPr>
      <xdr:spPr bwMode="auto">
        <a:xfrm>
          <a:off x="7353300" y="35147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3972" name="Text Box 4"/>
        <xdr:cNvSpPr txBox="1">
          <a:spLocks noChangeArrowheads="1"/>
        </xdr:cNvSpPr>
      </xdr:nvSpPr>
      <xdr:spPr bwMode="auto">
        <a:xfrm>
          <a:off x="7353300" y="3705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3973" name="Text Box 4"/>
        <xdr:cNvSpPr txBox="1">
          <a:spLocks noChangeArrowheads="1"/>
        </xdr:cNvSpPr>
      </xdr:nvSpPr>
      <xdr:spPr bwMode="auto">
        <a:xfrm>
          <a:off x="7353300" y="3705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247650</xdr:colOff>
      <xdr:row>16</xdr:row>
      <xdr:rowOff>133350</xdr:rowOff>
    </xdr:to>
    <xdr:sp macro="" textlink="">
      <xdr:nvSpPr>
        <xdr:cNvPr id="3974" name="Text Box 4"/>
        <xdr:cNvSpPr txBox="1">
          <a:spLocks noChangeArrowheads="1"/>
        </xdr:cNvSpPr>
      </xdr:nvSpPr>
      <xdr:spPr bwMode="auto">
        <a:xfrm>
          <a:off x="7343775" y="35147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247650</xdr:colOff>
      <xdr:row>16</xdr:row>
      <xdr:rowOff>133350</xdr:rowOff>
    </xdr:to>
    <xdr:sp macro="" textlink="">
      <xdr:nvSpPr>
        <xdr:cNvPr id="3975" name="Text Box 4"/>
        <xdr:cNvSpPr txBox="1">
          <a:spLocks noChangeArrowheads="1"/>
        </xdr:cNvSpPr>
      </xdr:nvSpPr>
      <xdr:spPr bwMode="auto">
        <a:xfrm>
          <a:off x="7343775" y="35147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247650</xdr:colOff>
      <xdr:row>16</xdr:row>
      <xdr:rowOff>133350</xdr:rowOff>
    </xdr:to>
    <xdr:sp macro="" textlink="">
      <xdr:nvSpPr>
        <xdr:cNvPr id="3976" name="Text Box 4"/>
        <xdr:cNvSpPr txBox="1">
          <a:spLocks noChangeArrowheads="1"/>
        </xdr:cNvSpPr>
      </xdr:nvSpPr>
      <xdr:spPr bwMode="auto">
        <a:xfrm>
          <a:off x="7343775" y="35147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247650</xdr:colOff>
      <xdr:row>16</xdr:row>
      <xdr:rowOff>133350</xdr:rowOff>
    </xdr:to>
    <xdr:sp macro="" textlink="">
      <xdr:nvSpPr>
        <xdr:cNvPr id="3977" name="Text Box 4"/>
        <xdr:cNvSpPr txBox="1">
          <a:spLocks noChangeArrowheads="1"/>
        </xdr:cNvSpPr>
      </xdr:nvSpPr>
      <xdr:spPr bwMode="auto">
        <a:xfrm>
          <a:off x="7343775" y="35147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247650</xdr:colOff>
      <xdr:row>16</xdr:row>
      <xdr:rowOff>133350</xdr:rowOff>
    </xdr:to>
    <xdr:sp macro="" textlink="">
      <xdr:nvSpPr>
        <xdr:cNvPr id="3978" name="Text Box 4"/>
        <xdr:cNvSpPr txBox="1">
          <a:spLocks noChangeArrowheads="1"/>
        </xdr:cNvSpPr>
      </xdr:nvSpPr>
      <xdr:spPr bwMode="auto">
        <a:xfrm>
          <a:off x="7343775" y="35147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247650</xdr:colOff>
      <xdr:row>16</xdr:row>
      <xdr:rowOff>133350</xdr:rowOff>
    </xdr:to>
    <xdr:sp macro="" textlink="">
      <xdr:nvSpPr>
        <xdr:cNvPr id="3979" name="Text Box 4"/>
        <xdr:cNvSpPr txBox="1">
          <a:spLocks noChangeArrowheads="1"/>
        </xdr:cNvSpPr>
      </xdr:nvSpPr>
      <xdr:spPr bwMode="auto">
        <a:xfrm>
          <a:off x="7343775" y="35147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247650</xdr:colOff>
      <xdr:row>16</xdr:row>
      <xdr:rowOff>133350</xdr:rowOff>
    </xdr:to>
    <xdr:sp macro="" textlink="">
      <xdr:nvSpPr>
        <xdr:cNvPr id="3980" name="Text Box 4"/>
        <xdr:cNvSpPr txBox="1">
          <a:spLocks noChangeArrowheads="1"/>
        </xdr:cNvSpPr>
      </xdr:nvSpPr>
      <xdr:spPr bwMode="auto">
        <a:xfrm>
          <a:off x="7343775" y="35147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247650</xdr:colOff>
      <xdr:row>16</xdr:row>
      <xdr:rowOff>133350</xdr:rowOff>
    </xdr:to>
    <xdr:sp macro="" textlink="">
      <xdr:nvSpPr>
        <xdr:cNvPr id="3981" name="Text Box 4"/>
        <xdr:cNvSpPr txBox="1">
          <a:spLocks noChangeArrowheads="1"/>
        </xdr:cNvSpPr>
      </xdr:nvSpPr>
      <xdr:spPr bwMode="auto">
        <a:xfrm>
          <a:off x="7343775" y="35147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247650</xdr:colOff>
      <xdr:row>16</xdr:row>
      <xdr:rowOff>133350</xdr:rowOff>
    </xdr:to>
    <xdr:sp macro="" textlink="">
      <xdr:nvSpPr>
        <xdr:cNvPr id="3982" name="Text Box 4"/>
        <xdr:cNvSpPr txBox="1">
          <a:spLocks noChangeArrowheads="1"/>
        </xdr:cNvSpPr>
      </xdr:nvSpPr>
      <xdr:spPr bwMode="auto">
        <a:xfrm>
          <a:off x="7343775" y="35147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247650</xdr:colOff>
      <xdr:row>16</xdr:row>
      <xdr:rowOff>133350</xdr:rowOff>
    </xdr:to>
    <xdr:sp macro="" textlink="">
      <xdr:nvSpPr>
        <xdr:cNvPr id="3983" name="Text Box 4"/>
        <xdr:cNvSpPr txBox="1">
          <a:spLocks noChangeArrowheads="1"/>
        </xdr:cNvSpPr>
      </xdr:nvSpPr>
      <xdr:spPr bwMode="auto">
        <a:xfrm>
          <a:off x="7343775" y="35147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3984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123825</xdr:colOff>
      <xdr:row>17</xdr:row>
      <xdr:rowOff>133350</xdr:rowOff>
    </xdr:to>
    <xdr:sp macro="" textlink="">
      <xdr:nvSpPr>
        <xdr:cNvPr id="3985" name="Text Box 4"/>
        <xdr:cNvSpPr txBox="1">
          <a:spLocks noChangeArrowheads="1"/>
        </xdr:cNvSpPr>
      </xdr:nvSpPr>
      <xdr:spPr bwMode="auto">
        <a:xfrm>
          <a:off x="7343775" y="3705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142875</xdr:colOff>
      <xdr:row>17</xdr:row>
      <xdr:rowOff>133350</xdr:rowOff>
    </xdr:to>
    <xdr:sp macro="" textlink="">
      <xdr:nvSpPr>
        <xdr:cNvPr id="3986" name="Text Box 4"/>
        <xdr:cNvSpPr txBox="1">
          <a:spLocks noChangeArrowheads="1"/>
        </xdr:cNvSpPr>
      </xdr:nvSpPr>
      <xdr:spPr bwMode="auto">
        <a:xfrm>
          <a:off x="734377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123825</xdr:colOff>
      <xdr:row>17</xdr:row>
      <xdr:rowOff>133350</xdr:rowOff>
    </xdr:to>
    <xdr:sp macro="" textlink="">
      <xdr:nvSpPr>
        <xdr:cNvPr id="3987" name="Text Box 4"/>
        <xdr:cNvSpPr txBox="1">
          <a:spLocks noChangeArrowheads="1"/>
        </xdr:cNvSpPr>
      </xdr:nvSpPr>
      <xdr:spPr bwMode="auto">
        <a:xfrm>
          <a:off x="7343775" y="3705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152400</xdr:colOff>
      <xdr:row>17</xdr:row>
      <xdr:rowOff>133350</xdr:rowOff>
    </xdr:to>
    <xdr:sp macro="" textlink="">
      <xdr:nvSpPr>
        <xdr:cNvPr id="3988" name="Text Box 4"/>
        <xdr:cNvSpPr txBox="1">
          <a:spLocks noChangeArrowheads="1"/>
        </xdr:cNvSpPr>
      </xdr:nvSpPr>
      <xdr:spPr bwMode="auto">
        <a:xfrm>
          <a:off x="7343775" y="3705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161925</xdr:colOff>
      <xdr:row>17</xdr:row>
      <xdr:rowOff>133350</xdr:rowOff>
    </xdr:to>
    <xdr:sp macro="" textlink="">
      <xdr:nvSpPr>
        <xdr:cNvPr id="3989" name="Text Box 4"/>
        <xdr:cNvSpPr txBox="1">
          <a:spLocks noChangeArrowheads="1"/>
        </xdr:cNvSpPr>
      </xdr:nvSpPr>
      <xdr:spPr bwMode="auto">
        <a:xfrm>
          <a:off x="7353300" y="3705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152400</xdr:colOff>
      <xdr:row>17</xdr:row>
      <xdr:rowOff>133350</xdr:rowOff>
    </xdr:to>
    <xdr:sp macro="" textlink="">
      <xdr:nvSpPr>
        <xdr:cNvPr id="3990" name="Text Box 4"/>
        <xdr:cNvSpPr txBox="1">
          <a:spLocks noChangeArrowheads="1"/>
        </xdr:cNvSpPr>
      </xdr:nvSpPr>
      <xdr:spPr bwMode="auto">
        <a:xfrm>
          <a:off x="7343775" y="3705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161925</xdr:colOff>
      <xdr:row>17</xdr:row>
      <xdr:rowOff>133350</xdr:rowOff>
    </xdr:to>
    <xdr:sp macro="" textlink="">
      <xdr:nvSpPr>
        <xdr:cNvPr id="3991" name="Text Box 4"/>
        <xdr:cNvSpPr txBox="1">
          <a:spLocks noChangeArrowheads="1"/>
        </xdr:cNvSpPr>
      </xdr:nvSpPr>
      <xdr:spPr bwMode="auto">
        <a:xfrm>
          <a:off x="7362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161925</xdr:colOff>
      <xdr:row>17</xdr:row>
      <xdr:rowOff>133350</xdr:rowOff>
    </xdr:to>
    <xdr:sp macro="" textlink="">
      <xdr:nvSpPr>
        <xdr:cNvPr id="3992" name="Text Box 4"/>
        <xdr:cNvSpPr txBox="1">
          <a:spLocks noChangeArrowheads="1"/>
        </xdr:cNvSpPr>
      </xdr:nvSpPr>
      <xdr:spPr bwMode="auto">
        <a:xfrm>
          <a:off x="734377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152400</xdr:colOff>
      <xdr:row>17</xdr:row>
      <xdr:rowOff>133350</xdr:rowOff>
    </xdr:to>
    <xdr:sp macro="" textlink="">
      <xdr:nvSpPr>
        <xdr:cNvPr id="3993" name="Text Box 4"/>
        <xdr:cNvSpPr txBox="1">
          <a:spLocks noChangeArrowheads="1"/>
        </xdr:cNvSpPr>
      </xdr:nvSpPr>
      <xdr:spPr bwMode="auto">
        <a:xfrm>
          <a:off x="7343775" y="3705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161925</xdr:colOff>
      <xdr:row>17</xdr:row>
      <xdr:rowOff>133350</xdr:rowOff>
    </xdr:to>
    <xdr:sp macro="" textlink="">
      <xdr:nvSpPr>
        <xdr:cNvPr id="3994" name="Text Box 4"/>
        <xdr:cNvSpPr txBox="1">
          <a:spLocks noChangeArrowheads="1"/>
        </xdr:cNvSpPr>
      </xdr:nvSpPr>
      <xdr:spPr bwMode="auto">
        <a:xfrm>
          <a:off x="7353300" y="3705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152400</xdr:colOff>
      <xdr:row>17</xdr:row>
      <xdr:rowOff>133350</xdr:rowOff>
    </xdr:to>
    <xdr:sp macro="" textlink="">
      <xdr:nvSpPr>
        <xdr:cNvPr id="3995" name="Text Box 4"/>
        <xdr:cNvSpPr txBox="1">
          <a:spLocks noChangeArrowheads="1"/>
        </xdr:cNvSpPr>
      </xdr:nvSpPr>
      <xdr:spPr bwMode="auto">
        <a:xfrm>
          <a:off x="7343775" y="3705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161925</xdr:colOff>
      <xdr:row>17</xdr:row>
      <xdr:rowOff>133350</xdr:rowOff>
    </xdr:to>
    <xdr:sp macro="" textlink="">
      <xdr:nvSpPr>
        <xdr:cNvPr id="3996" name="Text Box 4"/>
        <xdr:cNvSpPr txBox="1">
          <a:spLocks noChangeArrowheads="1"/>
        </xdr:cNvSpPr>
      </xdr:nvSpPr>
      <xdr:spPr bwMode="auto">
        <a:xfrm>
          <a:off x="7362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161925</xdr:colOff>
      <xdr:row>17</xdr:row>
      <xdr:rowOff>133350</xdr:rowOff>
    </xdr:to>
    <xdr:sp macro="" textlink="">
      <xdr:nvSpPr>
        <xdr:cNvPr id="3997" name="Text Box 4"/>
        <xdr:cNvSpPr txBox="1">
          <a:spLocks noChangeArrowheads="1"/>
        </xdr:cNvSpPr>
      </xdr:nvSpPr>
      <xdr:spPr bwMode="auto">
        <a:xfrm>
          <a:off x="734377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123825</xdr:colOff>
      <xdr:row>17</xdr:row>
      <xdr:rowOff>133350</xdr:rowOff>
    </xdr:to>
    <xdr:sp macro="" textlink="">
      <xdr:nvSpPr>
        <xdr:cNvPr id="3998" name="Text Box 4"/>
        <xdr:cNvSpPr txBox="1">
          <a:spLocks noChangeArrowheads="1"/>
        </xdr:cNvSpPr>
      </xdr:nvSpPr>
      <xdr:spPr bwMode="auto">
        <a:xfrm>
          <a:off x="7362825" y="3705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123825</xdr:colOff>
      <xdr:row>17</xdr:row>
      <xdr:rowOff>133350</xdr:rowOff>
    </xdr:to>
    <xdr:sp macro="" textlink="">
      <xdr:nvSpPr>
        <xdr:cNvPr id="3999" name="Text Box 4"/>
        <xdr:cNvSpPr txBox="1">
          <a:spLocks noChangeArrowheads="1"/>
        </xdr:cNvSpPr>
      </xdr:nvSpPr>
      <xdr:spPr bwMode="auto">
        <a:xfrm>
          <a:off x="7334250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123825</xdr:colOff>
      <xdr:row>17</xdr:row>
      <xdr:rowOff>133350</xdr:rowOff>
    </xdr:to>
    <xdr:sp macro="" textlink="">
      <xdr:nvSpPr>
        <xdr:cNvPr id="4000" name="Text Box 4"/>
        <xdr:cNvSpPr txBox="1">
          <a:spLocks noChangeArrowheads="1"/>
        </xdr:cNvSpPr>
      </xdr:nvSpPr>
      <xdr:spPr bwMode="auto">
        <a:xfrm>
          <a:off x="7334250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4001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8</xdr:col>
      <xdr:colOff>533400</xdr:colOff>
      <xdr:row>16</xdr:row>
      <xdr:rowOff>133350</xdr:rowOff>
    </xdr:to>
    <xdr:sp macro="" textlink="">
      <xdr:nvSpPr>
        <xdr:cNvPr id="4002" name="Text Box 4"/>
        <xdr:cNvSpPr txBox="1">
          <a:spLocks noChangeArrowheads="1"/>
        </xdr:cNvSpPr>
      </xdr:nvSpPr>
      <xdr:spPr bwMode="auto">
        <a:xfrm>
          <a:off x="7353300" y="3514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8</xdr:col>
      <xdr:colOff>533400</xdr:colOff>
      <xdr:row>16</xdr:row>
      <xdr:rowOff>133350</xdr:rowOff>
    </xdr:to>
    <xdr:sp macro="" textlink="">
      <xdr:nvSpPr>
        <xdr:cNvPr id="4003" name="Text Box 4"/>
        <xdr:cNvSpPr txBox="1">
          <a:spLocks noChangeArrowheads="1"/>
        </xdr:cNvSpPr>
      </xdr:nvSpPr>
      <xdr:spPr bwMode="auto">
        <a:xfrm>
          <a:off x="7353300" y="3514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533400</xdr:colOff>
      <xdr:row>17</xdr:row>
      <xdr:rowOff>133350</xdr:rowOff>
    </xdr:to>
    <xdr:sp macro="" textlink="">
      <xdr:nvSpPr>
        <xdr:cNvPr id="4004" name="Text Box 4"/>
        <xdr:cNvSpPr txBox="1">
          <a:spLocks noChangeArrowheads="1"/>
        </xdr:cNvSpPr>
      </xdr:nvSpPr>
      <xdr:spPr bwMode="auto">
        <a:xfrm>
          <a:off x="7353300" y="3705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533400</xdr:colOff>
      <xdr:row>17</xdr:row>
      <xdr:rowOff>133350</xdr:rowOff>
    </xdr:to>
    <xdr:sp macro="" textlink="">
      <xdr:nvSpPr>
        <xdr:cNvPr id="4005" name="Text Box 4"/>
        <xdr:cNvSpPr txBox="1">
          <a:spLocks noChangeArrowheads="1"/>
        </xdr:cNvSpPr>
      </xdr:nvSpPr>
      <xdr:spPr bwMode="auto">
        <a:xfrm>
          <a:off x="7353300" y="3705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133350</xdr:colOff>
      <xdr:row>16</xdr:row>
      <xdr:rowOff>133350</xdr:rowOff>
    </xdr:to>
    <xdr:sp macro="" textlink="">
      <xdr:nvSpPr>
        <xdr:cNvPr id="4006" name="Text Box 4"/>
        <xdr:cNvSpPr txBox="1">
          <a:spLocks noChangeArrowheads="1"/>
        </xdr:cNvSpPr>
      </xdr:nvSpPr>
      <xdr:spPr bwMode="auto">
        <a:xfrm>
          <a:off x="7343775" y="3514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133350</xdr:colOff>
      <xdr:row>16</xdr:row>
      <xdr:rowOff>133350</xdr:rowOff>
    </xdr:to>
    <xdr:sp macro="" textlink="">
      <xdr:nvSpPr>
        <xdr:cNvPr id="4007" name="Text Box 4"/>
        <xdr:cNvSpPr txBox="1">
          <a:spLocks noChangeArrowheads="1"/>
        </xdr:cNvSpPr>
      </xdr:nvSpPr>
      <xdr:spPr bwMode="auto">
        <a:xfrm>
          <a:off x="7343775" y="3514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133350</xdr:colOff>
      <xdr:row>16</xdr:row>
      <xdr:rowOff>133350</xdr:rowOff>
    </xdr:to>
    <xdr:sp macro="" textlink="">
      <xdr:nvSpPr>
        <xdr:cNvPr id="4008" name="Text Box 4"/>
        <xdr:cNvSpPr txBox="1">
          <a:spLocks noChangeArrowheads="1"/>
        </xdr:cNvSpPr>
      </xdr:nvSpPr>
      <xdr:spPr bwMode="auto">
        <a:xfrm>
          <a:off x="7343775" y="3514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133350</xdr:colOff>
      <xdr:row>16</xdr:row>
      <xdr:rowOff>133350</xdr:rowOff>
    </xdr:to>
    <xdr:sp macro="" textlink="">
      <xdr:nvSpPr>
        <xdr:cNvPr id="4009" name="Text Box 4"/>
        <xdr:cNvSpPr txBox="1">
          <a:spLocks noChangeArrowheads="1"/>
        </xdr:cNvSpPr>
      </xdr:nvSpPr>
      <xdr:spPr bwMode="auto">
        <a:xfrm>
          <a:off x="7343775" y="3514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133350</xdr:colOff>
      <xdr:row>16</xdr:row>
      <xdr:rowOff>133350</xdr:rowOff>
    </xdr:to>
    <xdr:sp macro="" textlink="">
      <xdr:nvSpPr>
        <xdr:cNvPr id="4010" name="Text Box 4"/>
        <xdr:cNvSpPr txBox="1">
          <a:spLocks noChangeArrowheads="1"/>
        </xdr:cNvSpPr>
      </xdr:nvSpPr>
      <xdr:spPr bwMode="auto">
        <a:xfrm>
          <a:off x="7343775" y="3514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133350</xdr:colOff>
      <xdr:row>16</xdr:row>
      <xdr:rowOff>133350</xdr:rowOff>
    </xdr:to>
    <xdr:sp macro="" textlink="">
      <xdr:nvSpPr>
        <xdr:cNvPr id="4011" name="Text Box 4"/>
        <xdr:cNvSpPr txBox="1">
          <a:spLocks noChangeArrowheads="1"/>
        </xdr:cNvSpPr>
      </xdr:nvSpPr>
      <xdr:spPr bwMode="auto">
        <a:xfrm>
          <a:off x="7343775" y="3514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133350</xdr:colOff>
      <xdr:row>16</xdr:row>
      <xdr:rowOff>133350</xdr:rowOff>
    </xdr:to>
    <xdr:sp macro="" textlink="">
      <xdr:nvSpPr>
        <xdr:cNvPr id="4012" name="Text Box 4"/>
        <xdr:cNvSpPr txBox="1">
          <a:spLocks noChangeArrowheads="1"/>
        </xdr:cNvSpPr>
      </xdr:nvSpPr>
      <xdr:spPr bwMode="auto">
        <a:xfrm>
          <a:off x="7343775" y="3514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133350</xdr:colOff>
      <xdr:row>16</xdr:row>
      <xdr:rowOff>133350</xdr:rowOff>
    </xdr:to>
    <xdr:sp macro="" textlink="">
      <xdr:nvSpPr>
        <xdr:cNvPr id="4013" name="Text Box 4"/>
        <xdr:cNvSpPr txBox="1">
          <a:spLocks noChangeArrowheads="1"/>
        </xdr:cNvSpPr>
      </xdr:nvSpPr>
      <xdr:spPr bwMode="auto">
        <a:xfrm>
          <a:off x="7343775" y="3514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133350</xdr:colOff>
      <xdr:row>16</xdr:row>
      <xdr:rowOff>133350</xdr:rowOff>
    </xdr:to>
    <xdr:sp macro="" textlink="">
      <xdr:nvSpPr>
        <xdr:cNvPr id="4014" name="Text Box 4"/>
        <xdr:cNvSpPr txBox="1">
          <a:spLocks noChangeArrowheads="1"/>
        </xdr:cNvSpPr>
      </xdr:nvSpPr>
      <xdr:spPr bwMode="auto">
        <a:xfrm>
          <a:off x="7343775" y="3514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133350</xdr:colOff>
      <xdr:row>16</xdr:row>
      <xdr:rowOff>133350</xdr:rowOff>
    </xdr:to>
    <xdr:sp macro="" textlink="">
      <xdr:nvSpPr>
        <xdr:cNvPr id="4015" name="Text Box 4"/>
        <xdr:cNvSpPr txBox="1">
          <a:spLocks noChangeArrowheads="1"/>
        </xdr:cNvSpPr>
      </xdr:nvSpPr>
      <xdr:spPr bwMode="auto">
        <a:xfrm>
          <a:off x="7343775" y="3514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8</xdr:col>
      <xdr:colOff>571500</xdr:colOff>
      <xdr:row>17</xdr:row>
      <xdr:rowOff>133350</xdr:rowOff>
    </xdr:to>
    <xdr:sp macro="" textlink="">
      <xdr:nvSpPr>
        <xdr:cNvPr id="4016" name="Text Box 4"/>
        <xdr:cNvSpPr txBox="1">
          <a:spLocks noChangeArrowheads="1"/>
        </xdr:cNvSpPr>
      </xdr:nvSpPr>
      <xdr:spPr bwMode="auto">
        <a:xfrm>
          <a:off x="7343775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8</xdr:col>
      <xdr:colOff>561975</xdr:colOff>
      <xdr:row>17</xdr:row>
      <xdr:rowOff>133350</xdr:rowOff>
    </xdr:to>
    <xdr:sp macro="" textlink="">
      <xdr:nvSpPr>
        <xdr:cNvPr id="4017" name="Text Box 4"/>
        <xdr:cNvSpPr txBox="1">
          <a:spLocks noChangeArrowheads="1"/>
        </xdr:cNvSpPr>
      </xdr:nvSpPr>
      <xdr:spPr bwMode="auto">
        <a:xfrm>
          <a:off x="7343775" y="3705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4018" name="Text Box 4"/>
        <xdr:cNvSpPr txBox="1">
          <a:spLocks noChangeArrowheads="1"/>
        </xdr:cNvSpPr>
      </xdr:nvSpPr>
      <xdr:spPr bwMode="auto">
        <a:xfrm>
          <a:off x="7343775" y="3705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8</xdr:col>
      <xdr:colOff>561975</xdr:colOff>
      <xdr:row>17</xdr:row>
      <xdr:rowOff>133350</xdr:rowOff>
    </xdr:to>
    <xdr:sp macro="" textlink="">
      <xdr:nvSpPr>
        <xdr:cNvPr id="4019" name="Text Box 4"/>
        <xdr:cNvSpPr txBox="1">
          <a:spLocks noChangeArrowheads="1"/>
        </xdr:cNvSpPr>
      </xdr:nvSpPr>
      <xdr:spPr bwMode="auto">
        <a:xfrm>
          <a:off x="7343775" y="3705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38100</xdr:colOff>
      <xdr:row>17</xdr:row>
      <xdr:rowOff>133350</xdr:rowOff>
    </xdr:to>
    <xdr:sp macro="" textlink="">
      <xdr:nvSpPr>
        <xdr:cNvPr id="4020" name="Text Box 4"/>
        <xdr:cNvSpPr txBox="1">
          <a:spLocks noChangeArrowheads="1"/>
        </xdr:cNvSpPr>
      </xdr:nvSpPr>
      <xdr:spPr bwMode="auto">
        <a:xfrm>
          <a:off x="7343775" y="3705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47625</xdr:colOff>
      <xdr:row>17</xdr:row>
      <xdr:rowOff>133350</xdr:rowOff>
    </xdr:to>
    <xdr:sp macro="" textlink="">
      <xdr:nvSpPr>
        <xdr:cNvPr id="4021" name="Text Box 4"/>
        <xdr:cNvSpPr txBox="1">
          <a:spLocks noChangeArrowheads="1"/>
        </xdr:cNvSpPr>
      </xdr:nvSpPr>
      <xdr:spPr bwMode="auto">
        <a:xfrm>
          <a:off x="7353300" y="3705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38100</xdr:colOff>
      <xdr:row>17</xdr:row>
      <xdr:rowOff>133350</xdr:rowOff>
    </xdr:to>
    <xdr:sp macro="" textlink="">
      <xdr:nvSpPr>
        <xdr:cNvPr id="4022" name="Text Box 4"/>
        <xdr:cNvSpPr txBox="1">
          <a:spLocks noChangeArrowheads="1"/>
        </xdr:cNvSpPr>
      </xdr:nvSpPr>
      <xdr:spPr bwMode="auto">
        <a:xfrm>
          <a:off x="7343775" y="3705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47625</xdr:colOff>
      <xdr:row>17</xdr:row>
      <xdr:rowOff>133350</xdr:rowOff>
    </xdr:to>
    <xdr:sp macro="" textlink="">
      <xdr:nvSpPr>
        <xdr:cNvPr id="4023" name="Text Box 4"/>
        <xdr:cNvSpPr txBox="1">
          <a:spLocks noChangeArrowheads="1"/>
        </xdr:cNvSpPr>
      </xdr:nvSpPr>
      <xdr:spPr bwMode="auto">
        <a:xfrm>
          <a:off x="7362825" y="3705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47625</xdr:colOff>
      <xdr:row>17</xdr:row>
      <xdr:rowOff>133350</xdr:rowOff>
    </xdr:to>
    <xdr:sp macro="" textlink="">
      <xdr:nvSpPr>
        <xdr:cNvPr id="4024" name="Text Box 4"/>
        <xdr:cNvSpPr txBox="1">
          <a:spLocks noChangeArrowheads="1"/>
        </xdr:cNvSpPr>
      </xdr:nvSpPr>
      <xdr:spPr bwMode="auto">
        <a:xfrm>
          <a:off x="7343775" y="37052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38100</xdr:colOff>
      <xdr:row>17</xdr:row>
      <xdr:rowOff>133350</xdr:rowOff>
    </xdr:to>
    <xdr:sp macro="" textlink="">
      <xdr:nvSpPr>
        <xdr:cNvPr id="4025" name="Text Box 4"/>
        <xdr:cNvSpPr txBox="1">
          <a:spLocks noChangeArrowheads="1"/>
        </xdr:cNvSpPr>
      </xdr:nvSpPr>
      <xdr:spPr bwMode="auto">
        <a:xfrm>
          <a:off x="7343775" y="3705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47625</xdr:colOff>
      <xdr:row>17</xdr:row>
      <xdr:rowOff>133350</xdr:rowOff>
    </xdr:to>
    <xdr:sp macro="" textlink="">
      <xdr:nvSpPr>
        <xdr:cNvPr id="4026" name="Text Box 4"/>
        <xdr:cNvSpPr txBox="1">
          <a:spLocks noChangeArrowheads="1"/>
        </xdr:cNvSpPr>
      </xdr:nvSpPr>
      <xdr:spPr bwMode="auto">
        <a:xfrm>
          <a:off x="7353300" y="3705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38100</xdr:colOff>
      <xdr:row>17</xdr:row>
      <xdr:rowOff>133350</xdr:rowOff>
    </xdr:to>
    <xdr:sp macro="" textlink="">
      <xdr:nvSpPr>
        <xdr:cNvPr id="4027" name="Text Box 4"/>
        <xdr:cNvSpPr txBox="1">
          <a:spLocks noChangeArrowheads="1"/>
        </xdr:cNvSpPr>
      </xdr:nvSpPr>
      <xdr:spPr bwMode="auto">
        <a:xfrm>
          <a:off x="7343775" y="3705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47625</xdr:colOff>
      <xdr:row>17</xdr:row>
      <xdr:rowOff>133350</xdr:rowOff>
    </xdr:to>
    <xdr:sp macro="" textlink="">
      <xdr:nvSpPr>
        <xdr:cNvPr id="4028" name="Text Box 4"/>
        <xdr:cNvSpPr txBox="1">
          <a:spLocks noChangeArrowheads="1"/>
        </xdr:cNvSpPr>
      </xdr:nvSpPr>
      <xdr:spPr bwMode="auto">
        <a:xfrm>
          <a:off x="7362825" y="3705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47625</xdr:colOff>
      <xdr:row>17</xdr:row>
      <xdr:rowOff>133350</xdr:rowOff>
    </xdr:to>
    <xdr:sp macro="" textlink="">
      <xdr:nvSpPr>
        <xdr:cNvPr id="4029" name="Text Box 4"/>
        <xdr:cNvSpPr txBox="1">
          <a:spLocks noChangeArrowheads="1"/>
        </xdr:cNvSpPr>
      </xdr:nvSpPr>
      <xdr:spPr bwMode="auto">
        <a:xfrm>
          <a:off x="7343775" y="37052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8</xdr:col>
      <xdr:colOff>561975</xdr:colOff>
      <xdr:row>17</xdr:row>
      <xdr:rowOff>133350</xdr:rowOff>
    </xdr:to>
    <xdr:sp macro="" textlink="">
      <xdr:nvSpPr>
        <xdr:cNvPr id="4030" name="Text Box 4"/>
        <xdr:cNvSpPr txBox="1">
          <a:spLocks noChangeArrowheads="1"/>
        </xdr:cNvSpPr>
      </xdr:nvSpPr>
      <xdr:spPr bwMode="auto">
        <a:xfrm>
          <a:off x="7362825" y="3705225"/>
          <a:ext cx="66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8</xdr:col>
      <xdr:colOff>561975</xdr:colOff>
      <xdr:row>17</xdr:row>
      <xdr:rowOff>133350</xdr:rowOff>
    </xdr:to>
    <xdr:sp macro="" textlink="">
      <xdr:nvSpPr>
        <xdr:cNvPr id="4031" name="Text Box 4"/>
        <xdr:cNvSpPr txBox="1">
          <a:spLocks noChangeArrowheads="1"/>
        </xdr:cNvSpPr>
      </xdr:nvSpPr>
      <xdr:spPr bwMode="auto">
        <a:xfrm>
          <a:off x="73342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8</xdr:col>
      <xdr:colOff>561975</xdr:colOff>
      <xdr:row>17</xdr:row>
      <xdr:rowOff>133350</xdr:rowOff>
    </xdr:to>
    <xdr:sp macro="" textlink="">
      <xdr:nvSpPr>
        <xdr:cNvPr id="4032" name="Text Box 4"/>
        <xdr:cNvSpPr txBox="1">
          <a:spLocks noChangeArrowheads="1"/>
        </xdr:cNvSpPr>
      </xdr:nvSpPr>
      <xdr:spPr bwMode="auto">
        <a:xfrm>
          <a:off x="73342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8</xdr:col>
      <xdr:colOff>552450</xdr:colOff>
      <xdr:row>17</xdr:row>
      <xdr:rowOff>133350</xdr:rowOff>
    </xdr:to>
    <xdr:sp macro="" textlink="">
      <xdr:nvSpPr>
        <xdr:cNvPr id="4033" name="Text Box 4"/>
        <xdr:cNvSpPr txBox="1">
          <a:spLocks noChangeArrowheads="1"/>
        </xdr:cNvSpPr>
      </xdr:nvSpPr>
      <xdr:spPr bwMode="auto">
        <a:xfrm>
          <a:off x="7343775" y="3705225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533400</xdr:colOff>
      <xdr:row>17</xdr:row>
      <xdr:rowOff>133350</xdr:rowOff>
    </xdr:to>
    <xdr:sp macro="" textlink="">
      <xdr:nvSpPr>
        <xdr:cNvPr id="4034" name="Text Box 4"/>
        <xdr:cNvSpPr txBox="1">
          <a:spLocks noChangeArrowheads="1"/>
        </xdr:cNvSpPr>
      </xdr:nvSpPr>
      <xdr:spPr bwMode="auto">
        <a:xfrm>
          <a:off x="7353300" y="3705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533400</xdr:colOff>
      <xdr:row>17</xdr:row>
      <xdr:rowOff>133350</xdr:rowOff>
    </xdr:to>
    <xdr:sp macro="" textlink="">
      <xdr:nvSpPr>
        <xdr:cNvPr id="4035" name="Text Box 4"/>
        <xdr:cNvSpPr txBox="1">
          <a:spLocks noChangeArrowheads="1"/>
        </xdr:cNvSpPr>
      </xdr:nvSpPr>
      <xdr:spPr bwMode="auto">
        <a:xfrm>
          <a:off x="7353300" y="3705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4036" name="Text Box 4"/>
        <xdr:cNvSpPr txBox="1">
          <a:spLocks noChangeArrowheads="1"/>
        </xdr:cNvSpPr>
      </xdr:nvSpPr>
      <xdr:spPr bwMode="auto">
        <a:xfrm>
          <a:off x="7353300" y="3895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4037" name="Text Box 4"/>
        <xdr:cNvSpPr txBox="1">
          <a:spLocks noChangeArrowheads="1"/>
        </xdr:cNvSpPr>
      </xdr:nvSpPr>
      <xdr:spPr bwMode="auto">
        <a:xfrm>
          <a:off x="7353300" y="3895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4038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4039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4040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4041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4042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4043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4044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4045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4046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4047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571500</xdr:colOff>
      <xdr:row>18</xdr:row>
      <xdr:rowOff>133350</xdr:rowOff>
    </xdr:to>
    <xdr:sp macro="" textlink="">
      <xdr:nvSpPr>
        <xdr:cNvPr id="4048" name="Text Box 4"/>
        <xdr:cNvSpPr txBox="1">
          <a:spLocks noChangeArrowheads="1"/>
        </xdr:cNvSpPr>
      </xdr:nvSpPr>
      <xdr:spPr bwMode="auto">
        <a:xfrm>
          <a:off x="7343775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4049" name="Text Box 4"/>
        <xdr:cNvSpPr txBox="1">
          <a:spLocks noChangeArrowheads="1"/>
        </xdr:cNvSpPr>
      </xdr:nvSpPr>
      <xdr:spPr bwMode="auto">
        <a:xfrm>
          <a:off x="73437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4050" name="Text Box 4"/>
        <xdr:cNvSpPr txBox="1">
          <a:spLocks noChangeArrowheads="1"/>
        </xdr:cNvSpPr>
      </xdr:nvSpPr>
      <xdr:spPr bwMode="auto">
        <a:xfrm>
          <a:off x="734377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4051" name="Text Box 4"/>
        <xdr:cNvSpPr txBox="1">
          <a:spLocks noChangeArrowheads="1"/>
        </xdr:cNvSpPr>
      </xdr:nvSpPr>
      <xdr:spPr bwMode="auto">
        <a:xfrm>
          <a:off x="73437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4052" name="Text Box 4"/>
        <xdr:cNvSpPr txBox="1">
          <a:spLocks noChangeArrowheads="1"/>
        </xdr:cNvSpPr>
      </xdr:nvSpPr>
      <xdr:spPr bwMode="auto">
        <a:xfrm>
          <a:off x="73437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4053" name="Text Box 4"/>
        <xdr:cNvSpPr txBox="1">
          <a:spLocks noChangeArrowheads="1"/>
        </xdr:cNvSpPr>
      </xdr:nvSpPr>
      <xdr:spPr bwMode="auto">
        <a:xfrm>
          <a:off x="7353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4054" name="Text Box 4"/>
        <xdr:cNvSpPr txBox="1">
          <a:spLocks noChangeArrowheads="1"/>
        </xdr:cNvSpPr>
      </xdr:nvSpPr>
      <xdr:spPr bwMode="auto">
        <a:xfrm>
          <a:off x="73437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4055" name="Text Box 4"/>
        <xdr:cNvSpPr txBox="1">
          <a:spLocks noChangeArrowheads="1"/>
        </xdr:cNvSpPr>
      </xdr:nvSpPr>
      <xdr:spPr bwMode="auto">
        <a:xfrm>
          <a:off x="7362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4056" name="Text Box 4"/>
        <xdr:cNvSpPr txBox="1">
          <a:spLocks noChangeArrowheads="1"/>
        </xdr:cNvSpPr>
      </xdr:nvSpPr>
      <xdr:spPr bwMode="auto">
        <a:xfrm>
          <a:off x="734377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4057" name="Text Box 4"/>
        <xdr:cNvSpPr txBox="1">
          <a:spLocks noChangeArrowheads="1"/>
        </xdr:cNvSpPr>
      </xdr:nvSpPr>
      <xdr:spPr bwMode="auto">
        <a:xfrm>
          <a:off x="73437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4058" name="Text Box 4"/>
        <xdr:cNvSpPr txBox="1">
          <a:spLocks noChangeArrowheads="1"/>
        </xdr:cNvSpPr>
      </xdr:nvSpPr>
      <xdr:spPr bwMode="auto">
        <a:xfrm>
          <a:off x="7353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4059" name="Text Box 4"/>
        <xdr:cNvSpPr txBox="1">
          <a:spLocks noChangeArrowheads="1"/>
        </xdr:cNvSpPr>
      </xdr:nvSpPr>
      <xdr:spPr bwMode="auto">
        <a:xfrm>
          <a:off x="73437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4060" name="Text Box 4"/>
        <xdr:cNvSpPr txBox="1">
          <a:spLocks noChangeArrowheads="1"/>
        </xdr:cNvSpPr>
      </xdr:nvSpPr>
      <xdr:spPr bwMode="auto">
        <a:xfrm>
          <a:off x="7362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4061" name="Text Box 4"/>
        <xdr:cNvSpPr txBox="1">
          <a:spLocks noChangeArrowheads="1"/>
        </xdr:cNvSpPr>
      </xdr:nvSpPr>
      <xdr:spPr bwMode="auto">
        <a:xfrm>
          <a:off x="734377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4062" name="Text Box 4"/>
        <xdr:cNvSpPr txBox="1">
          <a:spLocks noChangeArrowheads="1"/>
        </xdr:cNvSpPr>
      </xdr:nvSpPr>
      <xdr:spPr bwMode="auto">
        <a:xfrm>
          <a:off x="7362825" y="3895725"/>
          <a:ext cx="66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4063" name="Text Box 4"/>
        <xdr:cNvSpPr txBox="1">
          <a:spLocks noChangeArrowheads="1"/>
        </xdr:cNvSpPr>
      </xdr:nvSpPr>
      <xdr:spPr bwMode="auto">
        <a:xfrm>
          <a:off x="73342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4064" name="Text Box 4"/>
        <xdr:cNvSpPr txBox="1">
          <a:spLocks noChangeArrowheads="1"/>
        </xdr:cNvSpPr>
      </xdr:nvSpPr>
      <xdr:spPr bwMode="auto">
        <a:xfrm>
          <a:off x="73342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552450</xdr:colOff>
      <xdr:row>18</xdr:row>
      <xdr:rowOff>133350</xdr:rowOff>
    </xdr:to>
    <xdr:sp macro="" textlink="">
      <xdr:nvSpPr>
        <xdr:cNvPr id="4065" name="Text Box 4"/>
        <xdr:cNvSpPr txBox="1">
          <a:spLocks noChangeArrowheads="1"/>
        </xdr:cNvSpPr>
      </xdr:nvSpPr>
      <xdr:spPr bwMode="auto">
        <a:xfrm>
          <a:off x="7343775" y="3895725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4066" name="Text Box 15"/>
        <xdr:cNvSpPr txBox="1">
          <a:spLocks noChangeArrowheads="1"/>
        </xdr:cNvSpPr>
      </xdr:nvSpPr>
      <xdr:spPr bwMode="auto">
        <a:xfrm>
          <a:off x="73628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4067" name="Text Box 15"/>
        <xdr:cNvSpPr txBox="1">
          <a:spLocks noChangeArrowheads="1"/>
        </xdr:cNvSpPr>
      </xdr:nvSpPr>
      <xdr:spPr bwMode="auto">
        <a:xfrm>
          <a:off x="73818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66675</xdr:colOff>
      <xdr:row>18</xdr:row>
      <xdr:rowOff>133350</xdr:rowOff>
    </xdr:to>
    <xdr:sp macro="" textlink="">
      <xdr:nvSpPr>
        <xdr:cNvPr id="4068" name="Text Box 15"/>
        <xdr:cNvSpPr txBox="1">
          <a:spLocks noChangeArrowheads="1"/>
        </xdr:cNvSpPr>
      </xdr:nvSpPr>
      <xdr:spPr bwMode="auto">
        <a:xfrm>
          <a:off x="7353300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66675</xdr:colOff>
      <xdr:row>18</xdr:row>
      <xdr:rowOff>133350</xdr:rowOff>
    </xdr:to>
    <xdr:sp macro="" textlink="">
      <xdr:nvSpPr>
        <xdr:cNvPr id="4069" name="Text Box 15"/>
        <xdr:cNvSpPr txBox="1">
          <a:spLocks noChangeArrowheads="1"/>
        </xdr:cNvSpPr>
      </xdr:nvSpPr>
      <xdr:spPr bwMode="auto">
        <a:xfrm>
          <a:off x="7353300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18</xdr:row>
      <xdr:rowOff>9525</xdr:rowOff>
    </xdr:from>
    <xdr:to>
      <xdr:col>9</xdr:col>
      <xdr:colOff>85725</xdr:colOff>
      <xdr:row>18</xdr:row>
      <xdr:rowOff>133350</xdr:rowOff>
    </xdr:to>
    <xdr:sp macro="" textlink="">
      <xdr:nvSpPr>
        <xdr:cNvPr id="4070" name="Text Box 15"/>
        <xdr:cNvSpPr txBox="1">
          <a:spLocks noChangeArrowheads="1"/>
        </xdr:cNvSpPr>
      </xdr:nvSpPr>
      <xdr:spPr bwMode="auto">
        <a:xfrm>
          <a:off x="738187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4071" name="Text Box 15"/>
        <xdr:cNvSpPr txBox="1">
          <a:spLocks noChangeArrowheads="1"/>
        </xdr:cNvSpPr>
      </xdr:nvSpPr>
      <xdr:spPr bwMode="auto">
        <a:xfrm>
          <a:off x="7353300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4072" name="Text Box 15"/>
        <xdr:cNvSpPr txBox="1">
          <a:spLocks noChangeArrowheads="1"/>
        </xdr:cNvSpPr>
      </xdr:nvSpPr>
      <xdr:spPr bwMode="auto">
        <a:xfrm>
          <a:off x="7353300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57150</xdr:colOff>
      <xdr:row>18</xdr:row>
      <xdr:rowOff>133350</xdr:rowOff>
    </xdr:to>
    <xdr:sp macro="" textlink="">
      <xdr:nvSpPr>
        <xdr:cNvPr id="4073" name="Text Box 15"/>
        <xdr:cNvSpPr txBox="1">
          <a:spLocks noChangeArrowheads="1"/>
        </xdr:cNvSpPr>
      </xdr:nvSpPr>
      <xdr:spPr bwMode="auto">
        <a:xfrm>
          <a:off x="734377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57150</xdr:colOff>
      <xdr:row>18</xdr:row>
      <xdr:rowOff>133350</xdr:rowOff>
    </xdr:to>
    <xdr:sp macro="" textlink="">
      <xdr:nvSpPr>
        <xdr:cNvPr id="4074" name="Text Box 15"/>
        <xdr:cNvSpPr txBox="1">
          <a:spLocks noChangeArrowheads="1"/>
        </xdr:cNvSpPr>
      </xdr:nvSpPr>
      <xdr:spPr bwMode="auto">
        <a:xfrm>
          <a:off x="734377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57150</xdr:colOff>
      <xdr:row>18</xdr:row>
      <xdr:rowOff>133350</xdr:rowOff>
    </xdr:to>
    <xdr:sp macro="" textlink="">
      <xdr:nvSpPr>
        <xdr:cNvPr id="4075" name="Text Box 15"/>
        <xdr:cNvSpPr txBox="1">
          <a:spLocks noChangeArrowheads="1"/>
        </xdr:cNvSpPr>
      </xdr:nvSpPr>
      <xdr:spPr bwMode="auto">
        <a:xfrm>
          <a:off x="734377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18</xdr:row>
      <xdr:rowOff>9525</xdr:rowOff>
    </xdr:from>
    <xdr:to>
      <xdr:col>9</xdr:col>
      <xdr:colOff>85725</xdr:colOff>
      <xdr:row>18</xdr:row>
      <xdr:rowOff>133350</xdr:rowOff>
    </xdr:to>
    <xdr:sp macro="" textlink="">
      <xdr:nvSpPr>
        <xdr:cNvPr id="4076" name="Text Box 15"/>
        <xdr:cNvSpPr txBox="1">
          <a:spLocks noChangeArrowheads="1"/>
        </xdr:cNvSpPr>
      </xdr:nvSpPr>
      <xdr:spPr bwMode="auto">
        <a:xfrm>
          <a:off x="738187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4077" name="Text Box 15"/>
        <xdr:cNvSpPr txBox="1">
          <a:spLocks noChangeArrowheads="1"/>
        </xdr:cNvSpPr>
      </xdr:nvSpPr>
      <xdr:spPr bwMode="auto">
        <a:xfrm>
          <a:off x="7353300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4078" name="Text Box 15"/>
        <xdr:cNvSpPr txBox="1">
          <a:spLocks noChangeArrowheads="1"/>
        </xdr:cNvSpPr>
      </xdr:nvSpPr>
      <xdr:spPr bwMode="auto">
        <a:xfrm>
          <a:off x="7353300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57150</xdr:colOff>
      <xdr:row>18</xdr:row>
      <xdr:rowOff>133350</xdr:rowOff>
    </xdr:to>
    <xdr:sp macro="" textlink="">
      <xdr:nvSpPr>
        <xdr:cNvPr id="4079" name="Text Box 15"/>
        <xdr:cNvSpPr txBox="1">
          <a:spLocks noChangeArrowheads="1"/>
        </xdr:cNvSpPr>
      </xdr:nvSpPr>
      <xdr:spPr bwMode="auto">
        <a:xfrm>
          <a:off x="734377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57150</xdr:colOff>
      <xdr:row>18</xdr:row>
      <xdr:rowOff>133350</xdr:rowOff>
    </xdr:to>
    <xdr:sp macro="" textlink="">
      <xdr:nvSpPr>
        <xdr:cNvPr id="4080" name="Text Box 15"/>
        <xdr:cNvSpPr txBox="1">
          <a:spLocks noChangeArrowheads="1"/>
        </xdr:cNvSpPr>
      </xdr:nvSpPr>
      <xdr:spPr bwMode="auto">
        <a:xfrm>
          <a:off x="734377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57150</xdr:colOff>
      <xdr:row>18</xdr:row>
      <xdr:rowOff>133350</xdr:rowOff>
    </xdr:to>
    <xdr:sp macro="" textlink="">
      <xdr:nvSpPr>
        <xdr:cNvPr id="4081" name="Text Box 15"/>
        <xdr:cNvSpPr txBox="1">
          <a:spLocks noChangeArrowheads="1"/>
        </xdr:cNvSpPr>
      </xdr:nvSpPr>
      <xdr:spPr bwMode="auto">
        <a:xfrm>
          <a:off x="734377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4082" name="Text Box 15"/>
        <xdr:cNvSpPr txBox="1">
          <a:spLocks noChangeArrowheads="1"/>
        </xdr:cNvSpPr>
      </xdr:nvSpPr>
      <xdr:spPr bwMode="auto">
        <a:xfrm>
          <a:off x="73437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4083" name="Text Box 15"/>
        <xdr:cNvSpPr txBox="1">
          <a:spLocks noChangeArrowheads="1"/>
        </xdr:cNvSpPr>
      </xdr:nvSpPr>
      <xdr:spPr bwMode="auto">
        <a:xfrm>
          <a:off x="73437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4084" name="Text Box 15"/>
        <xdr:cNvSpPr txBox="1">
          <a:spLocks noChangeArrowheads="1"/>
        </xdr:cNvSpPr>
      </xdr:nvSpPr>
      <xdr:spPr bwMode="auto">
        <a:xfrm>
          <a:off x="73437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4085" name="Text Box 15"/>
        <xdr:cNvSpPr txBox="1">
          <a:spLocks noChangeArrowheads="1"/>
        </xdr:cNvSpPr>
      </xdr:nvSpPr>
      <xdr:spPr bwMode="auto">
        <a:xfrm>
          <a:off x="73437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47625</xdr:colOff>
      <xdr:row>17</xdr:row>
      <xdr:rowOff>133350</xdr:rowOff>
    </xdr:to>
    <xdr:sp macro="" textlink="">
      <xdr:nvSpPr>
        <xdr:cNvPr id="4086" name="Text Box 4"/>
        <xdr:cNvSpPr txBox="1">
          <a:spLocks noChangeArrowheads="1"/>
        </xdr:cNvSpPr>
      </xdr:nvSpPr>
      <xdr:spPr bwMode="auto">
        <a:xfrm>
          <a:off x="7353300" y="3705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47625</xdr:colOff>
      <xdr:row>17</xdr:row>
      <xdr:rowOff>133350</xdr:rowOff>
    </xdr:to>
    <xdr:sp macro="" textlink="">
      <xdr:nvSpPr>
        <xdr:cNvPr id="4087" name="Text Box 4"/>
        <xdr:cNvSpPr txBox="1">
          <a:spLocks noChangeArrowheads="1"/>
        </xdr:cNvSpPr>
      </xdr:nvSpPr>
      <xdr:spPr bwMode="auto">
        <a:xfrm>
          <a:off x="7353300" y="3705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4088" name="Text Box 4"/>
        <xdr:cNvSpPr txBox="1">
          <a:spLocks noChangeArrowheads="1"/>
        </xdr:cNvSpPr>
      </xdr:nvSpPr>
      <xdr:spPr bwMode="auto">
        <a:xfrm>
          <a:off x="7353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4089" name="Text Box 4"/>
        <xdr:cNvSpPr txBox="1">
          <a:spLocks noChangeArrowheads="1"/>
        </xdr:cNvSpPr>
      </xdr:nvSpPr>
      <xdr:spPr bwMode="auto">
        <a:xfrm>
          <a:off x="7353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200025</xdr:colOff>
      <xdr:row>17</xdr:row>
      <xdr:rowOff>133350</xdr:rowOff>
    </xdr:to>
    <xdr:sp macro="" textlink="">
      <xdr:nvSpPr>
        <xdr:cNvPr id="4090" name="Text Box 4"/>
        <xdr:cNvSpPr txBox="1">
          <a:spLocks noChangeArrowheads="1"/>
        </xdr:cNvSpPr>
      </xdr:nvSpPr>
      <xdr:spPr bwMode="auto">
        <a:xfrm>
          <a:off x="7343775" y="37052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200025</xdr:colOff>
      <xdr:row>17</xdr:row>
      <xdr:rowOff>133350</xdr:rowOff>
    </xdr:to>
    <xdr:sp macro="" textlink="">
      <xdr:nvSpPr>
        <xdr:cNvPr id="4091" name="Text Box 4"/>
        <xdr:cNvSpPr txBox="1">
          <a:spLocks noChangeArrowheads="1"/>
        </xdr:cNvSpPr>
      </xdr:nvSpPr>
      <xdr:spPr bwMode="auto">
        <a:xfrm>
          <a:off x="7343775" y="37052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200025</xdr:colOff>
      <xdr:row>17</xdr:row>
      <xdr:rowOff>133350</xdr:rowOff>
    </xdr:to>
    <xdr:sp macro="" textlink="">
      <xdr:nvSpPr>
        <xdr:cNvPr id="4092" name="Text Box 4"/>
        <xdr:cNvSpPr txBox="1">
          <a:spLocks noChangeArrowheads="1"/>
        </xdr:cNvSpPr>
      </xdr:nvSpPr>
      <xdr:spPr bwMode="auto">
        <a:xfrm>
          <a:off x="7343775" y="37052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200025</xdr:colOff>
      <xdr:row>17</xdr:row>
      <xdr:rowOff>133350</xdr:rowOff>
    </xdr:to>
    <xdr:sp macro="" textlink="">
      <xdr:nvSpPr>
        <xdr:cNvPr id="4093" name="Text Box 4"/>
        <xdr:cNvSpPr txBox="1">
          <a:spLocks noChangeArrowheads="1"/>
        </xdr:cNvSpPr>
      </xdr:nvSpPr>
      <xdr:spPr bwMode="auto">
        <a:xfrm>
          <a:off x="7343775" y="37052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200025</xdr:colOff>
      <xdr:row>17</xdr:row>
      <xdr:rowOff>133350</xdr:rowOff>
    </xdr:to>
    <xdr:sp macro="" textlink="">
      <xdr:nvSpPr>
        <xdr:cNvPr id="4094" name="Text Box 4"/>
        <xdr:cNvSpPr txBox="1">
          <a:spLocks noChangeArrowheads="1"/>
        </xdr:cNvSpPr>
      </xdr:nvSpPr>
      <xdr:spPr bwMode="auto">
        <a:xfrm>
          <a:off x="7343775" y="37052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200025</xdr:colOff>
      <xdr:row>17</xdr:row>
      <xdr:rowOff>133350</xdr:rowOff>
    </xdr:to>
    <xdr:sp macro="" textlink="">
      <xdr:nvSpPr>
        <xdr:cNvPr id="4095" name="Text Box 4"/>
        <xdr:cNvSpPr txBox="1">
          <a:spLocks noChangeArrowheads="1"/>
        </xdr:cNvSpPr>
      </xdr:nvSpPr>
      <xdr:spPr bwMode="auto">
        <a:xfrm>
          <a:off x="7343775" y="37052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200025</xdr:colOff>
      <xdr:row>17</xdr:row>
      <xdr:rowOff>133350</xdr:rowOff>
    </xdr:to>
    <xdr:sp macro="" textlink="">
      <xdr:nvSpPr>
        <xdr:cNvPr id="4096" name="Text Box 4"/>
        <xdr:cNvSpPr txBox="1">
          <a:spLocks noChangeArrowheads="1"/>
        </xdr:cNvSpPr>
      </xdr:nvSpPr>
      <xdr:spPr bwMode="auto">
        <a:xfrm>
          <a:off x="7343775" y="37052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200025</xdr:colOff>
      <xdr:row>17</xdr:row>
      <xdr:rowOff>133350</xdr:rowOff>
    </xdr:to>
    <xdr:sp macro="" textlink="">
      <xdr:nvSpPr>
        <xdr:cNvPr id="4097" name="Text Box 4"/>
        <xdr:cNvSpPr txBox="1">
          <a:spLocks noChangeArrowheads="1"/>
        </xdr:cNvSpPr>
      </xdr:nvSpPr>
      <xdr:spPr bwMode="auto">
        <a:xfrm>
          <a:off x="7343775" y="37052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200025</xdr:colOff>
      <xdr:row>17</xdr:row>
      <xdr:rowOff>133350</xdr:rowOff>
    </xdr:to>
    <xdr:sp macro="" textlink="">
      <xdr:nvSpPr>
        <xdr:cNvPr id="4098" name="Text Box 4"/>
        <xdr:cNvSpPr txBox="1">
          <a:spLocks noChangeArrowheads="1"/>
        </xdr:cNvSpPr>
      </xdr:nvSpPr>
      <xdr:spPr bwMode="auto">
        <a:xfrm>
          <a:off x="7343775" y="37052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200025</xdr:colOff>
      <xdr:row>17</xdr:row>
      <xdr:rowOff>133350</xdr:rowOff>
    </xdr:to>
    <xdr:sp macro="" textlink="">
      <xdr:nvSpPr>
        <xdr:cNvPr id="4099" name="Text Box 4"/>
        <xdr:cNvSpPr txBox="1">
          <a:spLocks noChangeArrowheads="1"/>
        </xdr:cNvSpPr>
      </xdr:nvSpPr>
      <xdr:spPr bwMode="auto">
        <a:xfrm>
          <a:off x="7343775" y="37052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85725</xdr:colOff>
      <xdr:row>18</xdr:row>
      <xdr:rowOff>133350</xdr:rowOff>
    </xdr:to>
    <xdr:sp macro="" textlink="">
      <xdr:nvSpPr>
        <xdr:cNvPr id="4100" name="Text Box 4"/>
        <xdr:cNvSpPr txBox="1">
          <a:spLocks noChangeArrowheads="1"/>
        </xdr:cNvSpPr>
      </xdr:nvSpPr>
      <xdr:spPr bwMode="auto">
        <a:xfrm>
          <a:off x="7343775" y="38957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4101" name="Text Box 4"/>
        <xdr:cNvSpPr txBox="1">
          <a:spLocks noChangeArrowheads="1"/>
        </xdr:cNvSpPr>
      </xdr:nvSpPr>
      <xdr:spPr bwMode="auto">
        <a:xfrm>
          <a:off x="7343775" y="38957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4102" name="Text Box 4"/>
        <xdr:cNvSpPr txBox="1">
          <a:spLocks noChangeArrowheads="1"/>
        </xdr:cNvSpPr>
      </xdr:nvSpPr>
      <xdr:spPr bwMode="auto">
        <a:xfrm>
          <a:off x="7343775" y="3895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4103" name="Text Box 4"/>
        <xdr:cNvSpPr txBox="1">
          <a:spLocks noChangeArrowheads="1"/>
        </xdr:cNvSpPr>
      </xdr:nvSpPr>
      <xdr:spPr bwMode="auto">
        <a:xfrm>
          <a:off x="7343775" y="38957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104775</xdr:colOff>
      <xdr:row>18</xdr:row>
      <xdr:rowOff>133350</xdr:rowOff>
    </xdr:to>
    <xdr:sp macro="" textlink="">
      <xdr:nvSpPr>
        <xdr:cNvPr id="4104" name="Text Box 4"/>
        <xdr:cNvSpPr txBox="1">
          <a:spLocks noChangeArrowheads="1"/>
        </xdr:cNvSpPr>
      </xdr:nvSpPr>
      <xdr:spPr bwMode="auto">
        <a:xfrm>
          <a:off x="7343775" y="38957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4105" name="Text Box 4"/>
        <xdr:cNvSpPr txBox="1">
          <a:spLocks noChangeArrowheads="1"/>
        </xdr:cNvSpPr>
      </xdr:nvSpPr>
      <xdr:spPr bwMode="auto">
        <a:xfrm>
          <a:off x="7353300" y="38957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104775</xdr:colOff>
      <xdr:row>18</xdr:row>
      <xdr:rowOff>133350</xdr:rowOff>
    </xdr:to>
    <xdr:sp macro="" textlink="">
      <xdr:nvSpPr>
        <xdr:cNvPr id="4106" name="Text Box 4"/>
        <xdr:cNvSpPr txBox="1">
          <a:spLocks noChangeArrowheads="1"/>
        </xdr:cNvSpPr>
      </xdr:nvSpPr>
      <xdr:spPr bwMode="auto">
        <a:xfrm>
          <a:off x="7343775" y="38957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4107" name="Text Box 4"/>
        <xdr:cNvSpPr txBox="1">
          <a:spLocks noChangeArrowheads="1"/>
        </xdr:cNvSpPr>
      </xdr:nvSpPr>
      <xdr:spPr bwMode="auto">
        <a:xfrm>
          <a:off x="7362825" y="3895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4108" name="Text Box 4"/>
        <xdr:cNvSpPr txBox="1">
          <a:spLocks noChangeArrowheads="1"/>
        </xdr:cNvSpPr>
      </xdr:nvSpPr>
      <xdr:spPr bwMode="auto">
        <a:xfrm>
          <a:off x="7343775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104775</xdr:colOff>
      <xdr:row>18</xdr:row>
      <xdr:rowOff>133350</xdr:rowOff>
    </xdr:to>
    <xdr:sp macro="" textlink="">
      <xdr:nvSpPr>
        <xdr:cNvPr id="4109" name="Text Box 4"/>
        <xdr:cNvSpPr txBox="1">
          <a:spLocks noChangeArrowheads="1"/>
        </xdr:cNvSpPr>
      </xdr:nvSpPr>
      <xdr:spPr bwMode="auto">
        <a:xfrm>
          <a:off x="7343775" y="38957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4110" name="Text Box 4"/>
        <xdr:cNvSpPr txBox="1">
          <a:spLocks noChangeArrowheads="1"/>
        </xdr:cNvSpPr>
      </xdr:nvSpPr>
      <xdr:spPr bwMode="auto">
        <a:xfrm>
          <a:off x="7353300" y="38957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104775</xdr:colOff>
      <xdr:row>18</xdr:row>
      <xdr:rowOff>133350</xdr:rowOff>
    </xdr:to>
    <xdr:sp macro="" textlink="">
      <xdr:nvSpPr>
        <xdr:cNvPr id="4111" name="Text Box 4"/>
        <xdr:cNvSpPr txBox="1">
          <a:spLocks noChangeArrowheads="1"/>
        </xdr:cNvSpPr>
      </xdr:nvSpPr>
      <xdr:spPr bwMode="auto">
        <a:xfrm>
          <a:off x="7343775" y="38957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4112" name="Text Box 4"/>
        <xdr:cNvSpPr txBox="1">
          <a:spLocks noChangeArrowheads="1"/>
        </xdr:cNvSpPr>
      </xdr:nvSpPr>
      <xdr:spPr bwMode="auto">
        <a:xfrm>
          <a:off x="7362825" y="3895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4113" name="Text Box 4"/>
        <xdr:cNvSpPr txBox="1">
          <a:spLocks noChangeArrowheads="1"/>
        </xdr:cNvSpPr>
      </xdr:nvSpPr>
      <xdr:spPr bwMode="auto">
        <a:xfrm>
          <a:off x="7343775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4114" name="Text Box 4"/>
        <xdr:cNvSpPr txBox="1">
          <a:spLocks noChangeArrowheads="1"/>
        </xdr:cNvSpPr>
      </xdr:nvSpPr>
      <xdr:spPr bwMode="auto">
        <a:xfrm>
          <a:off x="73628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4115" name="Text Box 4"/>
        <xdr:cNvSpPr txBox="1">
          <a:spLocks noChangeArrowheads="1"/>
        </xdr:cNvSpPr>
      </xdr:nvSpPr>
      <xdr:spPr bwMode="auto">
        <a:xfrm>
          <a:off x="7334250" y="38957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4116" name="Text Box 4"/>
        <xdr:cNvSpPr txBox="1">
          <a:spLocks noChangeArrowheads="1"/>
        </xdr:cNvSpPr>
      </xdr:nvSpPr>
      <xdr:spPr bwMode="auto">
        <a:xfrm>
          <a:off x="7334250" y="38957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66675</xdr:colOff>
      <xdr:row>18</xdr:row>
      <xdr:rowOff>133350</xdr:rowOff>
    </xdr:to>
    <xdr:sp macro="" textlink="">
      <xdr:nvSpPr>
        <xdr:cNvPr id="4117" name="Text Box 4"/>
        <xdr:cNvSpPr txBox="1">
          <a:spLocks noChangeArrowheads="1"/>
        </xdr:cNvSpPr>
      </xdr:nvSpPr>
      <xdr:spPr bwMode="auto">
        <a:xfrm>
          <a:off x="7343775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142875</xdr:colOff>
      <xdr:row>18</xdr:row>
      <xdr:rowOff>133350</xdr:rowOff>
    </xdr:to>
    <xdr:sp macro="" textlink="">
      <xdr:nvSpPr>
        <xdr:cNvPr id="4118" name="Text Box 15"/>
        <xdr:cNvSpPr txBox="1">
          <a:spLocks noChangeArrowheads="1"/>
        </xdr:cNvSpPr>
      </xdr:nvSpPr>
      <xdr:spPr bwMode="auto">
        <a:xfrm>
          <a:off x="736282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18</xdr:row>
      <xdr:rowOff>9525</xdr:rowOff>
    </xdr:from>
    <xdr:to>
      <xdr:col>9</xdr:col>
      <xdr:colOff>142875</xdr:colOff>
      <xdr:row>18</xdr:row>
      <xdr:rowOff>133350</xdr:rowOff>
    </xdr:to>
    <xdr:sp macro="" textlink="">
      <xdr:nvSpPr>
        <xdr:cNvPr id="4119" name="Text Box 15"/>
        <xdr:cNvSpPr txBox="1">
          <a:spLocks noChangeArrowheads="1"/>
        </xdr:cNvSpPr>
      </xdr:nvSpPr>
      <xdr:spPr bwMode="auto">
        <a:xfrm>
          <a:off x="7381875" y="38957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4120" name="Text Box 15"/>
        <xdr:cNvSpPr txBox="1">
          <a:spLocks noChangeArrowheads="1"/>
        </xdr:cNvSpPr>
      </xdr:nvSpPr>
      <xdr:spPr bwMode="auto">
        <a:xfrm>
          <a:off x="7353300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4121" name="Text Box 15"/>
        <xdr:cNvSpPr txBox="1">
          <a:spLocks noChangeArrowheads="1"/>
        </xdr:cNvSpPr>
      </xdr:nvSpPr>
      <xdr:spPr bwMode="auto">
        <a:xfrm>
          <a:off x="7353300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4122" name="Text Box 15"/>
        <xdr:cNvSpPr txBox="1">
          <a:spLocks noChangeArrowheads="1"/>
        </xdr:cNvSpPr>
      </xdr:nvSpPr>
      <xdr:spPr bwMode="auto">
        <a:xfrm>
          <a:off x="7381875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142875</xdr:colOff>
      <xdr:row>18</xdr:row>
      <xdr:rowOff>133350</xdr:rowOff>
    </xdr:to>
    <xdr:sp macro="" textlink="">
      <xdr:nvSpPr>
        <xdr:cNvPr id="4123" name="Text Box 15"/>
        <xdr:cNvSpPr txBox="1">
          <a:spLocks noChangeArrowheads="1"/>
        </xdr:cNvSpPr>
      </xdr:nvSpPr>
      <xdr:spPr bwMode="auto">
        <a:xfrm>
          <a:off x="7353300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142875</xdr:colOff>
      <xdr:row>18</xdr:row>
      <xdr:rowOff>133350</xdr:rowOff>
    </xdr:to>
    <xdr:sp macro="" textlink="">
      <xdr:nvSpPr>
        <xdr:cNvPr id="4124" name="Text Box 15"/>
        <xdr:cNvSpPr txBox="1">
          <a:spLocks noChangeArrowheads="1"/>
        </xdr:cNvSpPr>
      </xdr:nvSpPr>
      <xdr:spPr bwMode="auto">
        <a:xfrm>
          <a:off x="7353300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4125" name="Text Box 15"/>
        <xdr:cNvSpPr txBox="1">
          <a:spLocks noChangeArrowheads="1"/>
        </xdr:cNvSpPr>
      </xdr:nvSpPr>
      <xdr:spPr bwMode="auto">
        <a:xfrm>
          <a:off x="734377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4126" name="Text Box 15"/>
        <xdr:cNvSpPr txBox="1">
          <a:spLocks noChangeArrowheads="1"/>
        </xdr:cNvSpPr>
      </xdr:nvSpPr>
      <xdr:spPr bwMode="auto">
        <a:xfrm>
          <a:off x="734377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4127" name="Text Box 15"/>
        <xdr:cNvSpPr txBox="1">
          <a:spLocks noChangeArrowheads="1"/>
        </xdr:cNvSpPr>
      </xdr:nvSpPr>
      <xdr:spPr bwMode="auto">
        <a:xfrm>
          <a:off x="734377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4128" name="Text Box 15"/>
        <xdr:cNvSpPr txBox="1">
          <a:spLocks noChangeArrowheads="1"/>
        </xdr:cNvSpPr>
      </xdr:nvSpPr>
      <xdr:spPr bwMode="auto">
        <a:xfrm>
          <a:off x="7381875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142875</xdr:colOff>
      <xdr:row>18</xdr:row>
      <xdr:rowOff>133350</xdr:rowOff>
    </xdr:to>
    <xdr:sp macro="" textlink="">
      <xdr:nvSpPr>
        <xdr:cNvPr id="4129" name="Text Box 15"/>
        <xdr:cNvSpPr txBox="1">
          <a:spLocks noChangeArrowheads="1"/>
        </xdr:cNvSpPr>
      </xdr:nvSpPr>
      <xdr:spPr bwMode="auto">
        <a:xfrm>
          <a:off x="7353300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142875</xdr:colOff>
      <xdr:row>18</xdr:row>
      <xdr:rowOff>133350</xdr:rowOff>
    </xdr:to>
    <xdr:sp macro="" textlink="">
      <xdr:nvSpPr>
        <xdr:cNvPr id="4130" name="Text Box 15"/>
        <xdr:cNvSpPr txBox="1">
          <a:spLocks noChangeArrowheads="1"/>
        </xdr:cNvSpPr>
      </xdr:nvSpPr>
      <xdr:spPr bwMode="auto">
        <a:xfrm>
          <a:off x="7353300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4131" name="Text Box 15"/>
        <xdr:cNvSpPr txBox="1">
          <a:spLocks noChangeArrowheads="1"/>
        </xdr:cNvSpPr>
      </xdr:nvSpPr>
      <xdr:spPr bwMode="auto">
        <a:xfrm>
          <a:off x="734377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4132" name="Text Box 15"/>
        <xdr:cNvSpPr txBox="1">
          <a:spLocks noChangeArrowheads="1"/>
        </xdr:cNvSpPr>
      </xdr:nvSpPr>
      <xdr:spPr bwMode="auto">
        <a:xfrm>
          <a:off x="734377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4133" name="Text Box 15"/>
        <xdr:cNvSpPr txBox="1">
          <a:spLocks noChangeArrowheads="1"/>
        </xdr:cNvSpPr>
      </xdr:nvSpPr>
      <xdr:spPr bwMode="auto">
        <a:xfrm>
          <a:off x="734377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4134" name="Text Box 15"/>
        <xdr:cNvSpPr txBox="1">
          <a:spLocks noChangeArrowheads="1"/>
        </xdr:cNvSpPr>
      </xdr:nvSpPr>
      <xdr:spPr bwMode="auto">
        <a:xfrm>
          <a:off x="7343775" y="38957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4135" name="Text Box 15"/>
        <xdr:cNvSpPr txBox="1">
          <a:spLocks noChangeArrowheads="1"/>
        </xdr:cNvSpPr>
      </xdr:nvSpPr>
      <xdr:spPr bwMode="auto">
        <a:xfrm>
          <a:off x="7343775" y="38957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4136" name="Text Box 15"/>
        <xdr:cNvSpPr txBox="1">
          <a:spLocks noChangeArrowheads="1"/>
        </xdr:cNvSpPr>
      </xdr:nvSpPr>
      <xdr:spPr bwMode="auto">
        <a:xfrm>
          <a:off x="7343775" y="38957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4137" name="Text Box 15"/>
        <xdr:cNvSpPr txBox="1">
          <a:spLocks noChangeArrowheads="1"/>
        </xdr:cNvSpPr>
      </xdr:nvSpPr>
      <xdr:spPr bwMode="auto">
        <a:xfrm>
          <a:off x="7343775" y="38957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104775</xdr:rowOff>
    </xdr:to>
    <xdr:sp macro="" textlink="">
      <xdr:nvSpPr>
        <xdr:cNvPr id="4138" name="Text Box 4"/>
        <xdr:cNvSpPr txBox="1">
          <a:spLocks noChangeArrowheads="1"/>
        </xdr:cNvSpPr>
      </xdr:nvSpPr>
      <xdr:spPr bwMode="auto">
        <a:xfrm>
          <a:off x="7353300" y="35147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104775</xdr:rowOff>
    </xdr:to>
    <xdr:sp macro="" textlink="">
      <xdr:nvSpPr>
        <xdr:cNvPr id="4139" name="Text Box 4"/>
        <xdr:cNvSpPr txBox="1">
          <a:spLocks noChangeArrowheads="1"/>
        </xdr:cNvSpPr>
      </xdr:nvSpPr>
      <xdr:spPr bwMode="auto">
        <a:xfrm>
          <a:off x="7353300" y="35147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104775</xdr:rowOff>
    </xdr:to>
    <xdr:sp macro="" textlink="">
      <xdr:nvSpPr>
        <xdr:cNvPr id="4140" name="Text Box 4"/>
        <xdr:cNvSpPr txBox="1">
          <a:spLocks noChangeArrowheads="1"/>
        </xdr:cNvSpPr>
      </xdr:nvSpPr>
      <xdr:spPr bwMode="auto">
        <a:xfrm>
          <a:off x="7353300" y="35147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104775</xdr:rowOff>
    </xdr:to>
    <xdr:sp macro="" textlink="">
      <xdr:nvSpPr>
        <xdr:cNvPr id="4141" name="Text Box 4"/>
        <xdr:cNvSpPr txBox="1">
          <a:spLocks noChangeArrowheads="1"/>
        </xdr:cNvSpPr>
      </xdr:nvSpPr>
      <xdr:spPr bwMode="auto">
        <a:xfrm>
          <a:off x="7353300" y="35147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104775</xdr:rowOff>
    </xdr:to>
    <xdr:sp macro="" textlink="">
      <xdr:nvSpPr>
        <xdr:cNvPr id="4142" name="Text Box 4"/>
        <xdr:cNvSpPr txBox="1">
          <a:spLocks noChangeArrowheads="1"/>
        </xdr:cNvSpPr>
      </xdr:nvSpPr>
      <xdr:spPr bwMode="auto">
        <a:xfrm>
          <a:off x="7353300" y="35147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19050</xdr:colOff>
      <xdr:row>17</xdr:row>
      <xdr:rowOff>104775</xdr:rowOff>
    </xdr:to>
    <xdr:sp macro="" textlink="">
      <xdr:nvSpPr>
        <xdr:cNvPr id="4143" name="Text Box 4"/>
        <xdr:cNvSpPr txBox="1">
          <a:spLocks noChangeArrowheads="1"/>
        </xdr:cNvSpPr>
      </xdr:nvSpPr>
      <xdr:spPr bwMode="auto">
        <a:xfrm>
          <a:off x="7362825" y="37052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19050</xdr:colOff>
      <xdr:row>17</xdr:row>
      <xdr:rowOff>104775</xdr:rowOff>
    </xdr:to>
    <xdr:sp macro="" textlink="">
      <xdr:nvSpPr>
        <xdr:cNvPr id="4144" name="Text Box 4"/>
        <xdr:cNvSpPr txBox="1">
          <a:spLocks noChangeArrowheads="1"/>
        </xdr:cNvSpPr>
      </xdr:nvSpPr>
      <xdr:spPr bwMode="auto">
        <a:xfrm>
          <a:off x="7334250" y="37052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19050</xdr:colOff>
      <xdr:row>17</xdr:row>
      <xdr:rowOff>104775</xdr:rowOff>
    </xdr:to>
    <xdr:sp macro="" textlink="">
      <xdr:nvSpPr>
        <xdr:cNvPr id="4145" name="Text Box 4"/>
        <xdr:cNvSpPr txBox="1">
          <a:spLocks noChangeArrowheads="1"/>
        </xdr:cNvSpPr>
      </xdr:nvSpPr>
      <xdr:spPr bwMode="auto">
        <a:xfrm>
          <a:off x="7334250" y="37052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9525</xdr:colOff>
      <xdr:row>17</xdr:row>
      <xdr:rowOff>104775</xdr:rowOff>
    </xdr:to>
    <xdr:sp macro="" textlink="">
      <xdr:nvSpPr>
        <xdr:cNvPr id="4146" name="Text Box 4"/>
        <xdr:cNvSpPr txBox="1">
          <a:spLocks noChangeArrowheads="1"/>
        </xdr:cNvSpPr>
      </xdr:nvSpPr>
      <xdr:spPr bwMode="auto">
        <a:xfrm>
          <a:off x="7343775" y="37052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9525</xdr:colOff>
      <xdr:row>17</xdr:row>
      <xdr:rowOff>104775</xdr:rowOff>
    </xdr:to>
    <xdr:sp macro="" textlink="">
      <xdr:nvSpPr>
        <xdr:cNvPr id="4147" name="Text Box 4"/>
        <xdr:cNvSpPr txBox="1">
          <a:spLocks noChangeArrowheads="1"/>
        </xdr:cNvSpPr>
      </xdr:nvSpPr>
      <xdr:spPr bwMode="auto">
        <a:xfrm>
          <a:off x="7343775" y="37052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4148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4149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4150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4151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4152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153" name="Text Box 4"/>
        <xdr:cNvSpPr txBox="1">
          <a:spLocks noChangeArrowheads="1"/>
        </xdr:cNvSpPr>
      </xdr:nvSpPr>
      <xdr:spPr bwMode="auto">
        <a:xfrm>
          <a:off x="7362825" y="3705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154" name="Text Box 4"/>
        <xdr:cNvSpPr txBox="1">
          <a:spLocks noChangeArrowheads="1"/>
        </xdr:cNvSpPr>
      </xdr:nvSpPr>
      <xdr:spPr bwMode="auto">
        <a:xfrm>
          <a:off x="7334250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155" name="Text Box 4"/>
        <xdr:cNvSpPr txBox="1">
          <a:spLocks noChangeArrowheads="1"/>
        </xdr:cNvSpPr>
      </xdr:nvSpPr>
      <xdr:spPr bwMode="auto">
        <a:xfrm>
          <a:off x="7334250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156" name="Text Box 4"/>
        <xdr:cNvSpPr txBox="1">
          <a:spLocks noChangeArrowheads="1"/>
        </xdr:cNvSpPr>
      </xdr:nvSpPr>
      <xdr:spPr bwMode="auto">
        <a:xfrm>
          <a:off x="7343775" y="3705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157" name="Text Box 4"/>
        <xdr:cNvSpPr txBox="1">
          <a:spLocks noChangeArrowheads="1"/>
        </xdr:cNvSpPr>
      </xdr:nvSpPr>
      <xdr:spPr bwMode="auto">
        <a:xfrm>
          <a:off x="7343775" y="3705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4158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4159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4160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4161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4162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163" name="Text Box 4"/>
        <xdr:cNvSpPr txBox="1">
          <a:spLocks noChangeArrowheads="1"/>
        </xdr:cNvSpPr>
      </xdr:nvSpPr>
      <xdr:spPr bwMode="auto">
        <a:xfrm>
          <a:off x="7362825" y="3705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164" name="Text Box 4"/>
        <xdr:cNvSpPr txBox="1">
          <a:spLocks noChangeArrowheads="1"/>
        </xdr:cNvSpPr>
      </xdr:nvSpPr>
      <xdr:spPr bwMode="auto">
        <a:xfrm>
          <a:off x="7334250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165" name="Text Box 4"/>
        <xdr:cNvSpPr txBox="1">
          <a:spLocks noChangeArrowheads="1"/>
        </xdr:cNvSpPr>
      </xdr:nvSpPr>
      <xdr:spPr bwMode="auto">
        <a:xfrm>
          <a:off x="7334250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166" name="Text Box 4"/>
        <xdr:cNvSpPr txBox="1">
          <a:spLocks noChangeArrowheads="1"/>
        </xdr:cNvSpPr>
      </xdr:nvSpPr>
      <xdr:spPr bwMode="auto">
        <a:xfrm>
          <a:off x="7343775" y="3705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167" name="Text Box 4"/>
        <xdr:cNvSpPr txBox="1">
          <a:spLocks noChangeArrowheads="1"/>
        </xdr:cNvSpPr>
      </xdr:nvSpPr>
      <xdr:spPr bwMode="auto">
        <a:xfrm>
          <a:off x="7343775" y="3705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4168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4169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4170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4171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4172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173" name="Text Box 4"/>
        <xdr:cNvSpPr txBox="1">
          <a:spLocks noChangeArrowheads="1"/>
        </xdr:cNvSpPr>
      </xdr:nvSpPr>
      <xdr:spPr bwMode="auto">
        <a:xfrm>
          <a:off x="7362825" y="3705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174" name="Text Box 4"/>
        <xdr:cNvSpPr txBox="1">
          <a:spLocks noChangeArrowheads="1"/>
        </xdr:cNvSpPr>
      </xdr:nvSpPr>
      <xdr:spPr bwMode="auto">
        <a:xfrm>
          <a:off x="7334250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175" name="Text Box 4"/>
        <xdr:cNvSpPr txBox="1">
          <a:spLocks noChangeArrowheads="1"/>
        </xdr:cNvSpPr>
      </xdr:nvSpPr>
      <xdr:spPr bwMode="auto">
        <a:xfrm>
          <a:off x="7334250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176" name="Text Box 4"/>
        <xdr:cNvSpPr txBox="1">
          <a:spLocks noChangeArrowheads="1"/>
        </xdr:cNvSpPr>
      </xdr:nvSpPr>
      <xdr:spPr bwMode="auto">
        <a:xfrm>
          <a:off x="7343775" y="3705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177" name="Text Box 4"/>
        <xdr:cNvSpPr txBox="1">
          <a:spLocks noChangeArrowheads="1"/>
        </xdr:cNvSpPr>
      </xdr:nvSpPr>
      <xdr:spPr bwMode="auto">
        <a:xfrm>
          <a:off x="7343775" y="3705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4178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4179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4180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4181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4182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183" name="Text Box 4"/>
        <xdr:cNvSpPr txBox="1">
          <a:spLocks noChangeArrowheads="1"/>
        </xdr:cNvSpPr>
      </xdr:nvSpPr>
      <xdr:spPr bwMode="auto">
        <a:xfrm>
          <a:off x="7362825" y="3705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184" name="Text Box 4"/>
        <xdr:cNvSpPr txBox="1">
          <a:spLocks noChangeArrowheads="1"/>
        </xdr:cNvSpPr>
      </xdr:nvSpPr>
      <xdr:spPr bwMode="auto">
        <a:xfrm>
          <a:off x="7334250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185" name="Text Box 4"/>
        <xdr:cNvSpPr txBox="1">
          <a:spLocks noChangeArrowheads="1"/>
        </xdr:cNvSpPr>
      </xdr:nvSpPr>
      <xdr:spPr bwMode="auto">
        <a:xfrm>
          <a:off x="7334250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186" name="Text Box 4"/>
        <xdr:cNvSpPr txBox="1">
          <a:spLocks noChangeArrowheads="1"/>
        </xdr:cNvSpPr>
      </xdr:nvSpPr>
      <xdr:spPr bwMode="auto">
        <a:xfrm>
          <a:off x="7343775" y="3705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187" name="Text Box 4"/>
        <xdr:cNvSpPr txBox="1">
          <a:spLocks noChangeArrowheads="1"/>
        </xdr:cNvSpPr>
      </xdr:nvSpPr>
      <xdr:spPr bwMode="auto">
        <a:xfrm>
          <a:off x="7343775" y="3705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4188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4189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4190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4191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4192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193" name="Text Box 4"/>
        <xdr:cNvSpPr txBox="1">
          <a:spLocks noChangeArrowheads="1"/>
        </xdr:cNvSpPr>
      </xdr:nvSpPr>
      <xdr:spPr bwMode="auto">
        <a:xfrm>
          <a:off x="7362825" y="3705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194" name="Text Box 4"/>
        <xdr:cNvSpPr txBox="1">
          <a:spLocks noChangeArrowheads="1"/>
        </xdr:cNvSpPr>
      </xdr:nvSpPr>
      <xdr:spPr bwMode="auto">
        <a:xfrm>
          <a:off x="7334250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195" name="Text Box 4"/>
        <xdr:cNvSpPr txBox="1">
          <a:spLocks noChangeArrowheads="1"/>
        </xdr:cNvSpPr>
      </xdr:nvSpPr>
      <xdr:spPr bwMode="auto">
        <a:xfrm>
          <a:off x="7334250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196" name="Text Box 4"/>
        <xdr:cNvSpPr txBox="1">
          <a:spLocks noChangeArrowheads="1"/>
        </xdr:cNvSpPr>
      </xdr:nvSpPr>
      <xdr:spPr bwMode="auto">
        <a:xfrm>
          <a:off x="7343775" y="3705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197" name="Text Box 4"/>
        <xdr:cNvSpPr txBox="1">
          <a:spLocks noChangeArrowheads="1"/>
        </xdr:cNvSpPr>
      </xdr:nvSpPr>
      <xdr:spPr bwMode="auto">
        <a:xfrm>
          <a:off x="7343775" y="3705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198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199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200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201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202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203" name="Text Box 4"/>
        <xdr:cNvSpPr txBox="1">
          <a:spLocks noChangeArrowheads="1"/>
        </xdr:cNvSpPr>
      </xdr:nvSpPr>
      <xdr:spPr bwMode="auto">
        <a:xfrm>
          <a:off x="73628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204" name="Text Box 4"/>
        <xdr:cNvSpPr txBox="1">
          <a:spLocks noChangeArrowheads="1"/>
        </xdr:cNvSpPr>
      </xdr:nvSpPr>
      <xdr:spPr bwMode="auto">
        <a:xfrm>
          <a:off x="73342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205" name="Text Box 4"/>
        <xdr:cNvSpPr txBox="1">
          <a:spLocks noChangeArrowheads="1"/>
        </xdr:cNvSpPr>
      </xdr:nvSpPr>
      <xdr:spPr bwMode="auto">
        <a:xfrm>
          <a:off x="73342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206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207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208" name="Text Box 15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209" name="Text Box 15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210" name="Text Box 15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211" name="Text Box 15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212" name="Text Box 15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213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214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215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216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217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218" name="Text Box 4"/>
        <xdr:cNvSpPr txBox="1">
          <a:spLocks noChangeArrowheads="1"/>
        </xdr:cNvSpPr>
      </xdr:nvSpPr>
      <xdr:spPr bwMode="auto">
        <a:xfrm>
          <a:off x="73628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219" name="Text Box 4"/>
        <xdr:cNvSpPr txBox="1">
          <a:spLocks noChangeArrowheads="1"/>
        </xdr:cNvSpPr>
      </xdr:nvSpPr>
      <xdr:spPr bwMode="auto">
        <a:xfrm>
          <a:off x="73342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220" name="Text Box 4"/>
        <xdr:cNvSpPr txBox="1">
          <a:spLocks noChangeArrowheads="1"/>
        </xdr:cNvSpPr>
      </xdr:nvSpPr>
      <xdr:spPr bwMode="auto">
        <a:xfrm>
          <a:off x="73342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221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222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223" name="Text Box 15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224" name="Text Box 15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225" name="Text Box 15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226" name="Text Box 15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227" name="Text Box 15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142875</xdr:colOff>
      <xdr:row>16</xdr:row>
      <xdr:rowOff>0</xdr:rowOff>
    </xdr:to>
    <xdr:sp macro="" textlink="">
      <xdr:nvSpPr>
        <xdr:cNvPr id="4228" name="Text Box 27"/>
        <xdr:cNvSpPr txBox="1">
          <a:spLocks noChangeArrowheads="1"/>
        </xdr:cNvSpPr>
      </xdr:nvSpPr>
      <xdr:spPr bwMode="auto">
        <a:xfrm>
          <a:off x="4410075" y="33337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142875</xdr:colOff>
      <xdr:row>16</xdr:row>
      <xdr:rowOff>0</xdr:rowOff>
    </xdr:to>
    <xdr:sp macro="" textlink="">
      <xdr:nvSpPr>
        <xdr:cNvPr id="4229" name="Text Box 35"/>
        <xdr:cNvSpPr txBox="1">
          <a:spLocks noChangeArrowheads="1"/>
        </xdr:cNvSpPr>
      </xdr:nvSpPr>
      <xdr:spPr bwMode="auto">
        <a:xfrm>
          <a:off x="4410075" y="33337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4230" name="Text Box 21"/>
        <xdr:cNvSpPr txBox="1">
          <a:spLocks noChangeArrowheads="1"/>
        </xdr:cNvSpPr>
      </xdr:nvSpPr>
      <xdr:spPr bwMode="auto">
        <a:xfrm>
          <a:off x="4410075" y="3333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4231" name="Text Box 29"/>
        <xdr:cNvSpPr txBox="1">
          <a:spLocks noChangeArrowheads="1"/>
        </xdr:cNvSpPr>
      </xdr:nvSpPr>
      <xdr:spPr bwMode="auto">
        <a:xfrm>
          <a:off x="4410075" y="3333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4232" name="Text Box 24"/>
        <xdr:cNvSpPr txBox="1">
          <a:spLocks noChangeArrowheads="1"/>
        </xdr:cNvSpPr>
      </xdr:nvSpPr>
      <xdr:spPr bwMode="auto">
        <a:xfrm>
          <a:off x="4410075" y="3333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4233" name="Text Box 35"/>
        <xdr:cNvSpPr txBox="1">
          <a:spLocks noChangeArrowheads="1"/>
        </xdr:cNvSpPr>
      </xdr:nvSpPr>
      <xdr:spPr bwMode="auto">
        <a:xfrm>
          <a:off x="4410075" y="3333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4234" name="Text Box 11"/>
        <xdr:cNvSpPr txBox="1">
          <a:spLocks noChangeArrowheads="1"/>
        </xdr:cNvSpPr>
      </xdr:nvSpPr>
      <xdr:spPr bwMode="auto">
        <a:xfrm>
          <a:off x="4371975" y="33337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4235" name="Text Box 21"/>
        <xdr:cNvSpPr txBox="1">
          <a:spLocks noChangeArrowheads="1"/>
        </xdr:cNvSpPr>
      </xdr:nvSpPr>
      <xdr:spPr bwMode="auto">
        <a:xfrm>
          <a:off x="4410075" y="3333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4236" name="Text Box 29"/>
        <xdr:cNvSpPr txBox="1">
          <a:spLocks noChangeArrowheads="1"/>
        </xdr:cNvSpPr>
      </xdr:nvSpPr>
      <xdr:spPr bwMode="auto">
        <a:xfrm>
          <a:off x="4410075" y="3333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4237" name="Text Box 24"/>
        <xdr:cNvSpPr txBox="1">
          <a:spLocks noChangeArrowheads="1"/>
        </xdr:cNvSpPr>
      </xdr:nvSpPr>
      <xdr:spPr bwMode="auto">
        <a:xfrm>
          <a:off x="4410075" y="3333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4238" name="Text Box 35"/>
        <xdr:cNvSpPr txBox="1">
          <a:spLocks noChangeArrowheads="1"/>
        </xdr:cNvSpPr>
      </xdr:nvSpPr>
      <xdr:spPr bwMode="auto">
        <a:xfrm>
          <a:off x="4410075" y="3333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4239" name="Text Box 11"/>
        <xdr:cNvSpPr txBox="1">
          <a:spLocks noChangeArrowheads="1"/>
        </xdr:cNvSpPr>
      </xdr:nvSpPr>
      <xdr:spPr bwMode="auto">
        <a:xfrm>
          <a:off x="4371975" y="33337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4240" name="Text Box 5"/>
        <xdr:cNvSpPr txBox="1">
          <a:spLocks noChangeArrowheads="1"/>
        </xdr:cNvSpPr>
      </xdr:nvSpPr>
      <xdr:spPr bwMode="auto">
        <a:xfrm>
          <a:off x="4371975" y="33337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4241" name="Text Box 5"/>
        <xdr:cNvSpPr txBox="1">
          <a:spLocks noChangeArrowheads="1"/>
        </xdr:cNvSpPr>
      </xdr:nvSpPr>
      <xdr:spPr bwMode="auto">
        <a:xfrm>
          <a:off x="4371975" y="33337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4242" name="Text Box 24"/>
        <xdr:cNvSpPr txBox="1">
          <a:spLocks noChangeArrowheads="1"/>
        </xdr:cNvSpPr>
      </xdr:nvSpPr>
      <xdr:spPr bwMode="auto">
        <a:xfrm>
          <a:off x="4410075" y="3333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4243" name="Text Box 35"/>
        <xdr:cNvSpPr txBox="1">
          <a:spLocks noChangeArrowheads="1"/>
        </xdr:cNvSpPr>
      </xdr:nvSpPr>
      <xdr:spPr bwMode="auto">
        <a:xfrm>
          <a:off x="4410075" y="3333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4244" name="Text Box 11"/>
        <xdr:cNvSpPr txBox="1">
          <a:spLocks noChangeArrowheads="1"/>
        </xdr:cNvSpPr>
      </xdr:nvSpPr>
      <xdr:spPr bwMode="auto">
        <a:xfrm>
          <a:off x="4371975" y="33337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4245" name="Text Box 5"/>
        <xdr:cNvSpPr txBox="1">
          <a:spLocks noChangeArrowheads="1"/>
        </xdr:cNvSpPr>
      </xdr:nvSpPr>
      <xdr:spPr bwMode="auto">
        <a:xfrm>
          <a:off x="4371975" y="33337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4246" name="Text Box 5"/>
        <xdr:cNvSpPr txBox="1">
          <a:spLocks noChangeArrowheads="1"/>
        </xdr:cNvSpPr>
      </xdr:nvSpPr>
      <xdr:spPr bwMode="auto">
        <a:xfrm>
          <a:off x="4371975" y="33337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4247" name="Text Box 24"/>
        <xdr:cNvSpPr txBox="1">
          <a:spLocks noChangeArrowheads="1"/>
        </xdr:cNvSpPr>
      </xdr:nvSpPr>
      <xdr:spPr bwMode="auto">
        <a:xfrm>
          <a:off x="4410075" y="3333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4248" name="Text Box 35"/>
        <xdr:cNvSpPr txBox="1">
          <a:spLocks noChangeArrowheads="1"/>
        </xdr:cNvSpPr>
      </xdr:nvSpPr>
      <xdr:spPr bwMode="auto">
        <a:xfrm>
          <a:off x="4410075" y="3333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4249" name="Text Box 11"/>
        <xdr:cNvSpPr txBox="1">
          <a:spLocks noChangeArrowheads="1"/>
        </xdr:cNvSpPr>
      </xdr:nvSpPr>
      <xdr:spPr bwMode="auto">
        <a:xfrm>
          <a:off x="4371975" y="33337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4250" name="Text Box 5"/>
        <xdr:cNvSpPr txBox="1">
          <a:spLocks noChangeArrowheads="1"/>
        </xdr:cNvSpPr>
      </xdr:nvSpPr>
      <xdr:spPr bwMode="auto">
        <a:xfrm>
          <a:off x="4371975" y="33337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4251" name="Text Box 5"/>
        <xdr:cNvSpPr txBox="1">
          <a:spLocks noChangeArrowheads="1"/>
        </xdr:cNvSpPr>
      </xdr:nvSpPr>
      <xdr:spPr bwMode="auto">
        <a:xfrm>
          <a:off x="4371975" y="33337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4252" name="Text Box 11"/>
        <xdr:cNvSpPr txBox="1">
          <a:spLocks noChangeArrowheads="1"/>
        </xdr:cNvSpPr>
      </xdr:nvSpPr>
      <xdr:spPr bwMode="auto">
        <a:xfrm>
          <a:off x="4371975" y="33337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4253" name="Text Box 5"/>
        <xdr:cNvSpPr txBox="1">
          <a:spLocks noChangeArrowheads="1"/>
        </xdr:cNvSpPr>
      </xdr:nvSpPr>
      <xdr:spPr bwMode="auto">
        <a:xfrm>
          <a:off x="4371975" y="33337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4254" name="Text Box 5"/>
        <xdr:cNvSpPr txBox="1">
          <a:spLocks noChangeArrowheads="1"/>
        </xdr:cNvSpPr>
      </xdr:nvSpPr>
      <xdr:spPr bwMode="auto">
        <a:xfrm>
          <a:off x="4371975" y="33337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4255" name="Text Box 5"/>
        <xdr:cNvSpPr txBox="1">
          <a:spLocks noChangeArrowheads="1"/>
        </xdr:cNvSpPr>
      </xdr:nvSpPr>
      <xdr:spPr bwMode="auto">
        <a:xfrm>
          <a:off x="4371975" y="33337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142875</xdr:colOff>
      <xdr:row>18</xdr:row>
      <xdr:rowOff>0</xdr:rowOff>
    </xdr:to>
    <xdr:sp macro="" textlink="">
      <xdr:nvSpPr>
        <xdr:cNvPr id="4256" name="Text Box 28"/>
        <xdr:cNvSpPr txBox="1">
          <a:spLocks noChangeArrowheads="1"/>
        </xdr:cNvSpPr>
      </xdr:nvSpPr>
      <xdr:spPr bwMode="auto">
        <a:xfrm>
          <a:off x="4410075" y="37147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142875</xdr:colOff>
      <xdr:row>18</xdr:row>
      <xdr:rowOff>0</xdr:rowOff>
    </xdr:to>
    <xdr:sp macro="" textlink="">
      <xdr:nvSpPr>
        <xdr:cNvPr id="4257" name="Text Box 36"/>
        <xdr:cNvSpPr txBox="1">
          <a:spLocks noChangeArrowheads="1"/>
        </xdr:cNvSpPr>
      </xdr:nvSpPr>
      <xdr:spPr bwMode="auto">
        <a:xfrm>
          <a:off x="4410075" y="37147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4258" name="Text Box 23"/>
        <xdr:cNvSpPr txBox="1">
          <a:spLocks noChangeArrowheads="1"/>
        </xdr:cNvSpPr>
      </xdr:nvSpPr>
      <xdr:spPr bwMode="auto">
        <a:xfrm>
          <a:off x="4410075" y="3714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4259" name="Text Box 31"/>
        <xdr:cNvSpPr txBox="1">
          <a:spLocks noChangeArrowheads="1"/>
        </xdr:cNvSpPr>
      </xdr:nvSpPr>
      <xdr:spPr bwMode="auto">
        <a:xfrm>
          <a:off x="4410075" y="3714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4260" name="Text Box 17"/>
        <xdr:cNvSpPr txBox="1">
          <a:spLocks noChangeArrowheads="1"/>
        </xdr:cNvSpPr>
      </xdr:nvSpPr>
      <xdr:spPr bwMode="auto">
        <a:xfrm>
          <a:off x="4410075" y="3714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4261" name="Text Box 25"/>
        <xdr:cNvSpPr txBox="1">
          <a:spLocks noChangeArrowheads="1"/>
        </xdr:cNvSpPr>
      </xdr:nvSpPr>
      <xdr:spPr bwMode="auto">
        <a:xfrm>
          <a:off x="4410075" y="3714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4262" name="Text Box 26"/>
        <xdr:cNvSpPr txBox="1">
          <a:spLocks noChangeArrowheads="1"/>
        </xdr:cNvSpPr>
      </xdr:nvSpPr>
      <xdr:spPr bwMode="auto">
        <a:xfrm>
          <a:off x="4410075" y="3714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4263" name="Text Box 37"/>
        <xdr:cNvSpPr txBox="1">
          <a:spLocks noChangeArrowheads="1"/>
        </xdr:cNvSpPr>
      </xdr:nvSpPr>
      <xdr:spPr bwMode="auto">
        <a:xfrm>
          <a:off x="4410075" y="3714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17</xdr:row>
      <xdr:rowOff>9525</xdr:rowOff>
    </xdr:from>
    <xdr:to>
      <xdr:col>5</xdr:col>
      <xdr:colOff>152400</xdr:colOff>
      <xdr:row>17</xdr:row>
      <xdr:rowOff>104775</xdr:rowOff>
    </xdr:to>
    <xdr:sp macro="" textlink="">
      <xdr:nvSpPr>
        <xdr:cNvPr id="4264" name="Text Box 4"/>
        <xdr:cNvSpPr txBox="1">
          <a:spLocks noChangeArrowheads="1"/>
        </xdr:cNvSpPr>
      </xdr:nvSpPr>
      <xdr:spPr bwMode="auto">
        <a:xfrm>
          <a:off x="4857750" y="3705225"/>
          <a:ext cx="3905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152400</xdr:colOff>
      <xdr:row>17</xdr:row>
      <xdr:rowOff>104775</xdr:rowOff>
    </xdr:to>
    <xdr:sp macro="" textlink="">
      <xdr:nvSpPr>
        <xdr:cNvPr id="4265" name="Text Box 4"/>
        <xdr:cNvSpPr txBox="1">
          <a:spLocks noChangeArrowheads="1"/>
        </xdr:cNvSpPr>
      </xdr:nvSpPr>
      <xdr:spPr bwMode="auto">
        <a:xfrm>
          <a:off x="4829175" y="3705225"/>
          <a:ext cx="4191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152400</xdr:colOff>
      <xdr:row>17</xdr:row>
      <xdr:rowOff>104775</xdr:rowOff>
    </xdr:to>
    <xdr:sp macro="" textlink="">
      <xdr:nvSpPr>
        <xdr:cNvPr id="4266" name="Text Box 4"/>
        <xdr:cNvSpPr txBox="1">
          <a:spLocks noChangeArrowheads="1"/>
        </xdr:cNvSpPr>
      </xdr:nvSpPr>
      <xdr:spPr bwMode="auto">
        <a:xfrm>
          <a:off x="4829175" y="3705225"/>
          <a:ext cx="4191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142875</xdr:colOff>
      <xdr:row>17</xdr:row>
      <xdr:rowOff>104775</xdr:rowOff>
    </xdr:to>
    <xdr:sp macro="" textlink="">
      <xdr:nvSpPr>
        <xdr:cNvPr id="4267" name="Text Box 4"/>
        <xdr:cNvSpPr txBox="1">
          <a:spLocks noChangeArrowheads="1"/>
        </xdr:cNvSpPr>
      </xdr:nvSpPr>
      <xdr:spPr bwMode="auto">
        <a:xfrm>
          <a:off x="4838700" y="3705225"/>
          <a:ext cx="4000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142875</xdr:colOff>
      <xdr:row>17</xdr:row>
      <xdr:rowOff>104775</xdr:rowOff>
    </xdr:to>
    <xdr:sp macro="" textlink="">
      <xdr:nvSpPr>
        <xdr:cNvPr id="4268" name="Text Box 4"/>
        <xdr:cNvSpPr txBox="1">
          <a:spLocks noChangeArrowheads="1"/>
        </xdr:cNvSpPr>
      </xdr:nvSpPr>
      <xdr:spPr bwMode="auto">
        <a:xfrm>
          <a:off x="4838700" y="3705225"/>
          <a:ext cx="4000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4269" name="Text Box 23"/>
        <xdr:cNvSpPr txBox="1">
          <a:spLocks noChangeArrowheads="1"/>
        </xdr:cNvSpPr>
      </xdr:nvSpPr>
      <xdr:spPr bwMode="auto">
        <a:xfrm>
          <a:off x="4410075" y="3714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4270" name="Text Box 31"/>
        <xdr:cNvSpPr txBox="1">
          <a:spLocks noChangeArrowheads="1"/>
        </xdr:cNvSpPr>
      </xdr:nvSpPr>
      <xdr:spPr bwMode="auto">
        <a:xfrm>
          <a:off x="4410075" y="3714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4271" name="Text Box 17"/>
        <xdr:cNvSpPr txBox="1">
          <a:spLocks noChangeArrowheads="1"/>
        </xdr:cNvSpPr>
      </xdr:nvSpPr>
      <xdr:spPr bwMode="auto">
        <a:xfrm>
          <a:off x="4410075" y="3714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4272" name="Text Box 25"/>
        <xdr:cNvSpPr txBox="1">
          <a:spLocks noChangeArrowheads="1"/>
        </xdr:cNvSpPr>
      </xdr:nvSpPr>
      <xdr:spPr bwMode="auto">
        <a:xfrm>
          <a:off x="4410075" y="3714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4273" name="Text Box 26"/>
        <xdr:cNvSpPr txBox="1">
          <a:spLocks noChangeArrowheads="1"/>
        </xdr:cNvSpPr>
      </xdr:nvSpPr>
      <xdr:spPr bwMode="auto">
        <a:xfrm>
          <a:off x="4410075" y="3714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4274" name="Text Box 37"/>
        <xdr:cNvSpPr txBox="1">
          <a:spLocks noChangeArrowheads="1"/>
        </xdr:cNvSpPr>
      </xdr:nvSpPr>
      <xdr:spPr bwMode="auto">
        <a:xfrm>
          <a:off x="4410075" y="3714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17</xdr:row>
      <xdr:rowOff>9525</xdr:rowOff>
    </xdr:from>
    <xdr:to>
      <xdr:col>5</xdr:col>
      <xdr:colOff>123825</xdr:colOff>
      <xdr:row>17</xdr:row>
      <xdr:rowOff>133350</xdr:rowOff>
    </xdr:to>
    <xdr:sp macro="" textlink="">
      <xdr:nvSpPr>
        <xdr:cNvPr id="4275" name="Text Box 4"/>
        <xdr:cNvSpPr txBox="1">
          <a:spLocks noChangeArrowheads="1"/>
        </xdr:cNvSpPr>
      </xdr:nvSpPr>
      <xdr:spPr bwMode="auto">
        <a:xfrm>
          <a:off x="4857750" y="3705225"/>
          <a:ext cx="3619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123825</xdr:colOff>
      <xdr:row>17</xdr:row>
      <xdr:rowOff>133350</xdr:rowOff>
    </xdr:to>
    <xdr:sp macro="" textlink="">
      <xdr:nvSpPr>
        <xdr:cNvPr id="4276" name="Text Box 4"/>
        <xdr:cNvSpPr txBox="1">
          <a:spLocks noChangeArrowheads="1"/>
        </xdr:cNvSpPr>
      </xdr:nvSpPr>
      <xdr:spPr bwMode="auto">
        <a:xfrm>
          <a:off x="4829175" y="3705225"/>
          <a:ext cx="390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123825</xdr:colOff>
      <xdr:row>17</xdr:row>
      <xdr:rowOff>133350</xdr:rowOff>
    </xdr:to>
    <xdr:sp macro="" textlink="">
      <xdr:nvSpPr>
        <xdr:cNvPr id="4277" name="Text Box 4"/>
        <xdr:cNvSpPr txBox="1">
          <a:spLocks noChangeArrowheads="1"/>
        </xdr:cNvSpPr>
      </xdr:nvSpPr>
      <xdr:spPr bwMode="auto">
        <a:xfrm>
          <a:off x="4829175" y="3705225"/>
          <a:ext cx="390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114300</xdr:colOff>
      <xdr:row>17</xdr:row>
      <xdr:rowOff>133350</xdr:rowOff>
    </xdr:to>
    <xdr:sp macro="" textlink="">
      <xdr:nvSpPr>
        <xdr:cNvPr id="4278" name="Text Box 4"/>
        <xdr:cNvSpPr txBox="1">
          <a:spLocks noChangeArrowheads="1"/>
        </xdr:cNvSpPr>
      </xdr:nvSpPr>
      <xdr:spPr bwMode="auto">
        <a:xfrm>
          <a:off x="4838700" y="3705225"/>
          <a:ext cx="3714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114300</xdr:colOff>
      <xdr:row>17</xdr:row>
      <xdr:rowOff>133350</xdr:rowOff>
    </xdr:to>
    <xdr:sp macro="" textlink="">
      <xdr:nvSpPr>
        <xdr:cNvPr id="4279" name="Text Box 4"/>
        <xdr:cNvSpPr txBox="1">
          <a:spLocks noChangeArrowheads="1"/>
        </xdr:cNvSpPr>
      </xdr:nvSpPr>
      <xdr:spPr bwMode="auto">
        <a:xfrm>
          <a:off x="4838700" y="3705225"/>
          <a:ext cx="3714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4280" name="Text Box 17"/>
        <xdr:cNvSpPr txBox="1">
          <a:spLocks noChangeArrowheads="1"/>
        </xdr:cNvSpPr>
      </xdr:nvSpPr>
      <xdr:spPr bwMode="auto">
        <a:xfrm>
          <a:off x="4410075" y="3714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4281" name="Text Box 25"/>
        <xdr:cNvSpPr txBox="1">
          <a:spLocks noChangeArrowheads="1"/>
        </xdr:cNvSpPr>
      </xdr:nvSpPr>
      <xdr:spPr bwMode="auto">
        <a:xfrm>
          <a:off x="4410075" y="3714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4282" name="Text Box 26"/>
        <xdr:cNvSpPr txBox="1">
          <a:spLocks noChangeArrowheads="1"/>
        </xdr:cNvSpPr>
      </xdr:nvSpPr>
      <xdr:spPr bwMode="auto">
        <a:xfrm>
          <a:off x="4410075" y="3714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4283" name="Text Box 37"/>
        <xdr:cNvSpPr txBox="1">
          <a:spLocks noChangeArrowheads="1"/>
        </xdr:cNvSpPr>
      </xdr:nvSpPr>
      <xdr:spPr bwMode="auto">
        <a:xfrm>
          <a:off x="4410075" y="3714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4284" name="Text Box 4"/>
        <xdr:cNvSpPr txBox="1">
          <a:spLocks noChangeArrowheads="1"/>
        </xdr:cNvSpPr>
      </xdr:nvSpPr>
      <xdr:spPr bwMode="auto">
        <a:xfrm>
          <a:off x="4857750" y="37052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4285" name="Text Box 4"/>
        <xdr:cNvSpPr txBox="1">
          <a:spLocks noChangeArrowheads="1"/>
        </xdr:cNvSpPr>
      </xdr:nvSpPr>
      <xdr:spPr bwMode="auto">
        <a:xfrm>
          <a:off x="48291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4286" name="Text Box 4"/>
        <xdr:cNvSpPr txBox="1">
          <a:spLocks noChangeArrowheads="1"/>
        </xdr:cNvSpPr>
      </xdr:nvSpPr>
      <xdr:spPr bwMode="auto">
        <a:xfrm>
          <a:off x="48291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4287" name="Text Box 4"/>
        <xdr:cNvSpPr txBox="1">
          <a:spLocks noChangeArrowheads="1"/>
        </xdr:cNvSpPr>
      </xdr:nvSpPr>
      <xdr:spPr bwMode="auto">
        <a:xfrm>
          <a:off x="4838700" y="37052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4288" name="Text Box 4"/>
        <xdr:cNvSpPr txBox="1">
          <a:spLocks noChangeArrowheads="1"/>
        </xdr:cNvSpPr>
      </xdr:nvSpPr>
      <xdr:spPr bwMode="auto">
        <a:xfrm>
          <a:off x="4838700" y="37052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4289" name="Text Box 26"/>
        <xdr:cNvSpPr txBox="1">
          <a:spLocks noChangeArrowheads="1"/>
        </xdr:cNvSpPr>
      </xdr:nvSpPr>
      <xdr:spPr bwMode="auto">
        <a:xfrm>
          <a:off x="4410075" y="3714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4290" name="Text Box 37"/>
        <xdr:cNvSpPr txBox="1">
          <a:spLocks noChangeArrowheads="1"/>
        </xdr:cNvSpPr>
      </xdr:nvSpPr>
      <xdr:spPr bwMode="auto">
        <a:xfrm>
          <a:off x="4410075" y="3714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4291" name="Text Box 4"/>
        <xdr:cNvSpPr txBox="1">
          <a:spLocks noChangeArrowheads="1"/>
        </xdr:cNvSpPr>
      </xdr:nvSpPr>
      <xdr:spPr bwMode="auto">
        <a:xfrm>
          <a:off x="4857750" y="37052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4292" name="Text Box 4"/>
        <xdr:cNvSpPr txBox="1">
          <a:spLocks noChangeArrowheads="1"/>
        </xdr:cNvSpPr>
      </xdr:nvSpPr>
      <xdr:spPr bwMode="auto">
        <a:xfrm>
          <a:off x="48291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4293" name="Text Box 4"/>
        <xdr:cNvSpPr txBox="1">
          <a:spLocks noChangeArrowheads="1"/>
        </xdr:cNvSpPr>
      </xdr:nvSpPr>
      <xdr:spPr bwMode="auto">
        <a:xfrm>
          <a:off x="48291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4294" name="Text Box 4"/>
        <xdr:cNvSpPr txBox="1">
          <a:spLocks noChangeArrowheads="1"/>
        </xdr:cNvSpPr>
      </xdr:nvSpPr>
      <xdr:spPr bwMode="auto">
        <a:xfrm>
          <a:off x="4838700" y="37052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4295" name="Text Box 4"/>
        <xdr:cNvSpPr txBox="1">
          <a:spLocks noChangeArrowheads="1"/>
        </xdr:cNvSpPr>
      </xdr:nvSpPr>
      <xdr:spPr bwMode="auto">
        <a:xfrm>
          <a:off x="4838700" y="37052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4296" name="Text Box 4"/>
        <xdr:cNvSpPr txBox="1">
          <a:spLocks noChangeArrowheads="1"/>
        </xdr:cNvSpPr>
      </xdr:nvSpPr>
      <xdr:spPr bwMode="auto">
        <a:xfrm>
          <a:off x="4857750" y="37052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4297" name="Text Box 4"/>
        <xdr:cNvSpPr txBox="1">
          <a:spLocks noChangeArrowheads="1"/>
        </xdr:cNvSpPr>
      </xdr:nvSpPr>
      <xdr:spPr bwMode="auto">
        <a:xfrm>
          <a:off x="48291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4298" name="Text Box 4"/>
        <xdr:cNvSpPr txBox="1">
          <a:spLocks noChangeArrowheads="1"/>
        </xdr:cNvSpPr>
      </xdr:nvSpPr>
      <xdr:spPr bwMode="auto">
        <a:xfrm>
          <a:off x="48291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4299" name="Text Box 4"/>
        <xdr:cNvSpPr txBox="1">
          <a:spLocks noChangeArrowheads="1"/>
        </xdr:cNvSpPr>
      </xdr:nvSpPr>
      <xdr:spPr bwMode="auto">
        <a:xfrm>
          <a:off x="4838700" y="37052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4300" name="Text Box 4"/>
        <xdr:cNvSpPr txBox="1">
          <a:spLocks noChangeArrowheads="1"/>
        </xdr:cNvSpPr>
      </xdr:nvSpPr>
      <xdr:spPr bwMode="auto">
        <a:xfrm>
          <a:off x="4838700" y="37052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4301" name="Text Box 4"/>
        <xdr:cNvSpPr txBox="1">
          <a:spLocks noChangeArrowheads="1"/>
        </xdr:cNvSpPr>
      </xdr:nvSpPr>
      <xdr:spPr bwMode="auto">
        <a:xfrm>
          <a:off x="4857750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4302" name="Text Box 4"/>
        <xdr:cNvSpPr txBox="1">
          <a:spLocks noChangeArrowheads="1"/>
        </xdr:cNvSpPr>
      </xdr:nvSpPr>
      <xdr:spPr bwMode="auto">
        <a:xfrm>
          <a:off x="482917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4303" name="Text Box 4"/>
        <xdr:cNvSpPr txBox="1">
          <a:spLocks noChangeArrowheads="1"/>
        </xdr:cNvSpPr>
      </xdr:nvSpPr>
      <xdr:spPr bwMode="auto">
        <a:xfrm>
          <a:off x="482917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4304" name="Text Box 4"/>
        <xdr:cNvSpPr txBox="1">
          <a:spLocks noChangeArrowheads="1"/>
        </xdr:cNvSpPr>
      </xdr:nvSpPr>
      <xdr:spPr bwMode="auto">
        <a:xfrm>
          <a:off x="4838700" y="3705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4305" name="Text Box 4"/>
        <xdr:cNvSpPr txBox="1">
          <a:spLocks noChangeArrowheads="1"/>
        </xdr:cNvSpPr>
      </xdr:nvSpPr>
      <xdr:spPr bwMode="auto">
        <a:xfrm>
          <a:off x="4838700" y="3705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647700</xdr:colOff>
      <xdr:row>17</xdr:row>
      <xdr:rowOff>133350</xdr:rowOff>
    </xdr:to>
    <xdr:sp macro="" textlink="">
      <xdr:nvSpPr>
        <xdr:cNvPr id="4306" name="Text Box 4"/>
        <xdr:cNvSpPr txBox="1">
          <a:spLocks noChangeArrowheads="1"/>
        </xdr:cNvSpPr>
      </xdr:nvSpPr>
      <xdr:spPr bwMode="auto">
        <a:xfrm>
          <a:off x="4848225" y="3705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647700</xdr:colOff>
      <xdr:row>17</xdr:row>
      <xdr:rowOff>133350</xdr:rowOff>
    </xdr:to>
    <xdr:sp macro="" textlink="">
      <xdr:nvSpPr>
        <xdr:cNvPr id="4307" name="Text Box 4"/>
        <xdr:cNvSpPr txBox="1">
          <a:spLocks noChangeArrowheads="1"/>
        </xdr:cNvSpPr>
      </xdr:nvSpPr>
      <xdr:spPr bwMode="auto">
        <a:xfrm>
          <a:off x="4848225" y="3705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647700</xdr:colOff>
      <xdr:row>17</xdr:row>
      <xdr:rowOff>133350</xdr:rowOff>
    </xdr:to>
    <xdr:sp macro="" textlink="">
      <xdr:nvSpPr>
        <xdr:cNvPr id="4308" name="Text Box 4"/>
        <xdr:cNvSpPr txBox="1">
          <a:spLocks noChangeArrowheads="1"/>
        </xdr:cNvSpPr>
      </xdr:nvSpPr>
      <xdr:spPr bwMode="auto">
        <a:xfrm>
          <a:off x="4848225" y="3705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647700</xdr:colOff>
      <xdr:row>17</xdr:row>
      <xdr:rowOff>133350</xdr:rowOff>
    </xdr:to>
    <xdr:sp macro="" textlink="">
      <xdr:nvSpPr>
        <xdr:cNvPr id="4309" name="Text Box 4"/>
        <xdr:cNvSpPr txBox="1">
          <a:spLocks noChangeArrowheads="1"/>
        </xdr:cNvSpPr>
      </xdr:nvSpPr>
      <xdr:spPr bwMode="auto">
        <a:xfrm>
          <a:off x="4848225" y="3705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647700</xdr:colOff>
      <xdr:row>17</xdr:row>
      <xdr:rowOff>133350</xdr:rowOff>
    </xdr:to>
    <xdr:sp macro="" textlink="">
      <xdr:nvSpPr>
        <xdr:cNvPr id="4310" name="Text Box 4"/>
        <xdr:cNvSpPr txBox="1">
          <a:spLocks noChangeArrowheads="1"/>
        </xdr:cNvSpPr>
      </xdr:nvSpPr>
      <xdr:spPr bwMode="auto">
        <a:xfrm>
          <a:off x="4848225" y="3705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4311" name="Text Box 4"/>
        <xdr:cNvSpPr txBox="1">
          <a:spLocks noChangeArrowheads="1"/>
        </xdr:cNvSpPr>
      </xdr:nvSpPr>
      <xdr:spPr bwMode="auto">
        <a:xfrm>
          <a:off x="48482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4312" name="Text Box 4"/>
        <xdr:cNvSpPr txBox="1">
          <a:spLocks noChangeArrowheads="1"/>
        </xdr:cNvSpPr>
      </xdr:nvSpPr>
      <xdr:spPr bwMode="auto">
        <a:xfrm>
          <a:off x="48482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4313" name="Text Box 4"/>
        <xdr:cNvSpPr txBox="1">
          <a:spLocks noChangeArrowheads="1"/>
        </xdr:cNvSpPr>
      </xdr:nvSpPr>
      <xdr:spPr bwMode="auto">
        <a:xfrm>
          <a:off x="48482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4314" name="Text Box 4"/>
        <xdr:cNvSpPr txBox="1">
          <a:spLocks noChangeArrowheads="1"/>
        </xdr:cNvSpPr>
      </xdr:nvSpPr>
      <xdr:spPr bwMode="auto">
        <a:xfrm>
          <a:off x="48482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4315" name="Text Box 4"/>
        <xdr:cNvSpPr txBox="1">
          <a:spLocks noChangeArrowheads="1"/>
        </xdr:cNvSpPr>
      </xdr:nvSpPr>
      <xdr:spPr bwMode="auto">
        <a:xfrm>
          <a:off x="48482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546247</xdr:colOff>
      <xdr:row>11</xdr:row>
      <xdr:rowOff>100542</xdr:rowOff>
    </xdr:to>
    <xdr:sp macro="" textlink="">
      <xdr:nvSpPr>
        <xdr:cNvPr id="4316" name="Text Box 3"/>
        <xdr:cNvSpPr txBox="1">
          <a:spLocks noChangeArrowheads="1"/>
        </xdr:cNvSpPr>
      </xdr:nvSpPr>
      <xdr:spPr bwMode="auto">
        <a:xfrm>
          <a:off x="7341870" y="2552700"/>
          <a:ext cx="719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510687</xdr:colOff>
      <xdr:row>11</xdr:row>
      <xdr:rowOff>125942</xdr:rowOff>
    </xdr:to>
    <xdr:sp macro="" textlink="">
      <xdr:nvSpPr>
        <xdr:cNvPr id="4317" name="Text Box 3"/>
        <xdr:cNvSpPr txBox="1">
          <a:spLocks noChangeArrowheads="1"/>
        </xdr:cNvSpPr>
      </xdr:nvSpPr>
      <xdr:spPr bwMode="auto">
        <a:xfrm>
          <a:off x="7341870" y="25527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510687</xdr:colOff>
      <xdr:row>11</xdr:row>
      <xdr:rowOff>125942</xdr:rowOff>
    </xdr:to>
    <xdr:sp macro="" textlink="">
      <xdr:nvSpPr>
        <xdr:cNvPr id="4318" name="Text Box 3"/>
        <xdr:cNvSpPr txBox="1">
          <a:spLocks noChangeArrowheads="1"/>
        </xdr:cNvSpPr>
      </xdr:nvSpPr>
      <xdr:spPr bwMode="auto">
        <a:xfrm>
          <a:off x="7341870" y="25527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510687</xdr:colOff>
      <xdr:row>11</xdr:row>
      <xdr:rowOff>125942</xdr:rowOff>
    </xdr:to>
    <xdr:sp macro="" textlink="">
      <xdr:nvSpPr>
        <xdr:cNvPr id="4319" name="Text Box 3"/>
        <xdr:cNvSpPr txBox="1">
          <a:spLocks noChangeArrowheads="1"/>
        </xdr:cNvSpPr>
      </xdr:nvSpPr>
      <xdr:spPr bwMode="auto">
        <a:xfrm>
          <a:off x="7341870" y="25527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510687</xdr:colOff>
      <xdr:row>11</xdr:row>
      <xdr:rowOff>125942</xdr:rowOff>
    </xdr:to>
    <xdr:sp macro="" textlink="">
      <xdr:nvSpPr>
        <xdr:cNvPr id="4320" name="Text Box 3"/>
        <xdr:cNvSpPr txBox="1">
          <a:spLocks noChangeArrowheads="1"/>
        </xdr:cNvSpPr>
      </xdr:nvSpPr>
      <xdr:spPr bwMode="auto">
        <a:xfrm>
          <a:off x="7341870" y="25527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510687</xdr:colOff>
      <xdr:row>11</xdr:row>
      <xdr:rowOff>125942</xdr:rowOff>
    </xdr:to>
    <xdr:sp macro="" textlink="">
      <xdr:nvSpPr>
        <xdr:cNvPr id="4321" name="Text Box 3"/>
        <xdr:cNvSpPr txBox="1">
          <a:spLocks noChangeArrowheads="1"/>
        </xdr:cNvSpPr>
      </xdr:nvSpPr>
      <xdr:spPr bwMode="auto">
        <a:xfrm>
          <a:off x="7341870" y="25527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9</xdr:col>
      <xdr:colOff>3322</xdr:colOff>
      <xdr:row>11</xdr:row>
      <xdr:rowOff>100542</xdr:rowOff>
    </xdr:to>
    <xdr:sp macro="" textlink="">
      <xdr:nvSpPr>
        <xdr:cNvPr id="4322" name="Text Box 3"/>
        <xdr:cNvSpPr txBox="1">
          <a:spLocks noChangeArrowheads="1"/>
        </xdr:cNvSpPr>
      </xdr:nvSpPr>
      <xdr:spPr bwMode="auto">
        <a:xfrm>
          <a:off x="7341870" y="2552700"/>
          <a:ext cx="1100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577362</xdr:colOff>
      <xdr:row>11</xdr:row>
      <xdr:rowOff>125942</xdr:rowOff>
    </xdr:to>
    <xdr:sp macro="" textlink="">
      <xdr:nvSpPr>
        <xdr:cNvPr id="4323" name="Text Box 3"/>
        <xdr:cNvSpPr txBox="1">
          <a:spLocks noChangeArrowheads="1"/>
        </xdr:cNvSpPr>
      </xdr:nvSpPr>
      <xdr:spPr bwMode="auto">
        <a:xfrm>
          <a:off x="7341870" y="25527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577362</xdr:colOff>
      <xdr:row>11</xdr:row>
      <xdr:rowOff>125942</xdr:rowOff>
    </xdr:to>
    <xdr:sp macro="" textlink="">
      <xdr:nvSpPr>
        <xdr:cNvPr id="4324" name="Text Box 3"/>
        <xdr:cNvSpPr txBox="1">
          <a:spLocks noChangeArrowheads="1"/>
        </xdr:cNvSpPr>
      </xdr:nvSpPr>
      <xdr:spPr bwMode="auto">
        <a:xfrm>
          <a:off x="7341870" y="25527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577362</xdr:colOff>
      <xdr:row>11</xdr:row>
      <xdr:rowOff>125942</xdr:rowOff>
    </xdr:to>
    <xdr:sp macro="" textlink="">
      <xdr:nvSpPr>
        <xdr:cNvPr id="4325" name="Text Box 3"/>
        <xdr:cNvSpPr txBox="1">
          <a:spLocks noChangeArrowheads="1"/>
        </xdr:cNvSpPr>
      </xdr:nvSpPr>
      <xdr:spPr bwMode="auto">
        <a:xfrm>
          <a:off x="7341870" y="25527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577362</xdr:colOff>
      <xdr:row>11</xdr:row>
      <xdr:rowOff>125942</xdr:rowOff>
    </xdr:to>
    <xdr:sp macro="" textlink="">
      <xdr:nvSpPr>
        <xdr:cNvPr id="4326" name="Text Box 3"/>
        <xdr:cNvSpPr txBox="1">
          <a:spLocks noChangeArrowheads="1"/>
        </xdr:cNvSpPr>
      </xdr:nvSpPr>
      <xdr:spPr bwMode="auto">
        <a:xfrm>
          <a:off x="7341870" y="25527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11</xdr:row>
      <xdr:rowOff>0</xdr:rowOff>
    </xdr:from>
    <xdr:to>
      <xdr:col>8</xdr:col>
      <xdr:colOff>577362</xdr:colOff>
      <xdr:row>11</xdr:row>
      <xdr:rowOff>125942</xdr:rowOff>
    </xdr:to>
    <xdr:sp macro="" textlink="">
      <xdr:nvSpPr>
        <xdr:cNvPr id="4327" name="Text Box 3"/>
        <xdr:cNvSpPr txBox="1">
          <a:spLocks noChangeArrowheads="1"/>
        </xdr:cNvSpPr>
      </xdr:nvSpPr>
      <xdr:spPr bwMode="auto">
        <a:xfrm>
          <a:off x="7341870" y="25527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104775</xdr:rowOff>
    </xdr:to>
    <xdr:sp macro="" textlink="">
      <xdr:nvSpPr>
        <xdr:cNvPr id="4328" name="Text Box 4"/>
        <xdr:cNvSpPr txBox="1">
          <a:spLocks noChangeArrowheads="1"/>
        </xdr:cNvSpPr>
      </xdr:nvSpPr>
      <xdr:spPr bwMode="auto">
        <a:xfrm>
          <a:off x="7353300" y="35147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104775</xdr:rowOff>
    </xdr:to>
    <xdr:sp macro="" textlink="">
      <xdr:nvSpPr>
        <xdr:cNvPr id="4329" name="Text Box 4"/>
        <xdr:cNvSpPr txBox="1">
          <a:spLocks noChangeArrowheads="1"/>
        </xdr:cNvSpPr>
      </xdr:nvSpPr>
      <xdr:spPr bwMode="auto">
        <a:xfrm>
          <a:off x="7353300" y="35147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4330" name="Text Box 4"/>
        <xdr:cNvSpPr txBox="1">
          <a:spLocks noChangeArrowheads="1"/>
        </xdr:cNvSpPr>
      </xdr:nvSpPr>
      <xdr:spPr bwMode="auto">
        <a:xfrm>
          <a:off x="73533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4331" name="Text Box 4"/>
        <xdr:cNvSpPr txBox="1">
          <a:spLocks noChangeArrowheads="1"/>
        </xdr:cNvSpPr>
      </xdr:nvSpPr>
      <xdr:spPr bwMode="auto">
        <a:xfrm>
          <a:off x="73533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57150</xdr:colOff>
      <xdr:row>16</xdr:row>
      <xdr:rowOff>104775</xdr:rowOff>
    </xdr:to>
    <xdr:sp macro="" textlink="">
      <xdr:nvSpPr>
        <xdr:cNvPr id="4332" name="Text Box 4"/>
        <xdr:cNvSpPr txBox="1">
          <a:spLocks noChangeArrowheads="1"/>
        </xdr:cNvSpPr>
      </xdr:nvSpPr>
      <xdr:spPr bwMode="auto">
        <a:xfrm>
          <a:off x="7343775" y="35147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57150</xdr:colOff>
      <xdr:row>16</xdr:row>
      <xdr:rowOff>104775</xdr:rowOff>
    </xdr:to>
    <xdr:sp macro="" textlink="">
      <xdr:nvSpPr>
        <xdr:cNvPr id="4333" name="Text Box 4"/>
        <xdr:cNvSpPr txBox="1">
          <a:spLocks noChangeArrowheads="1"/>
        </xdr:cNvSpPr>
      </xdr:nvSpPr>
      <xdr:spPr bwMode="auto">
        <a:xfrm>
          <a:off x="7343775" y="35147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57150</xdr:colOff>
      <xdr:row>16</xdr:row>
      <xdr:rowOff>104775</xdr:rowOff>
    </xdr:to>
    <xdr:sp macro="" textlink="">
      <xdr:nvSpPr>
        <xdr:cNvPr id="4334" name="Text Box 4"/>
        <xdr:cNvSpPr txBox="1">
          <a:spLocks noChangeArrowheads="1"/>
        </xdr:cNvSpPr>
      </xdr:nvSpPr>
      <xdr:spPr bwMode="auto">
        <a:xfrm>
          <a:off x="7343775" y="35147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57150</xdr:colOff>
      <xdr:row>16</xdr:row>
      <xdr:rowOff>104775</xdr:rowOff>
    </xdr:to>
    <xdr:sp macro="" textlink="">
      <xdr:nvSpPr>
        <xdr:cNvPr id="4335" name="Text Box 4"/>
        <xdr:cNvSpPr txBox="1">
          <a:spLocks noChangeArrowheads="1"/>
        </xdr:cNvSpPr>
      </xdr:nvSpPr>
      <xdr:spPr bwMode="auto">
        <a:xfrm>
          <a:off x="7343775" y="35147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57150</xdr:colOff>
      <xdr:row>16</xdr:row>
      <xdr:rowOff>104775</xdr:rowOff>
    </xdr:to>
    <xdr:sp macro="" textlink="">
      <xdr:nvSpPr>
        <xdr:cNvPr id="4336" name="Text Box 4"/>
        <xdr:cNvSpPr txBox="1">
          <a:spLocks noChangeArrowheads="1"/>
        </xdr:cNvSpPr>
      </xdr:nvSpPr>
      <xdr:spPr bwMode="auto">
        <a:xfrm>
          <a:off x="7343775" y="35147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57150</xdr:colOff>
      <xdr:row>16</xdr:row>
      <xdr:rowOff>104775</xdr:rowOff>
    </xdr:to>
    <xdr:sp macro="" textlink="">
      <xdr:nvSpPr>
        <xdr:cNvPr id="4337" name="Text Box 4"/>
        <xdr:cNvSpPr txBox="1">
          <a:spLocks noChangeArrowheads="1"/>
        </xdr:cNvSpPr>
      </xdr:nvSpPr>
      <xdr:spPr bwMode="auto">
        <a:xfrm>
          <a:off x="7343775" y="35147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57150</xdr:colOff>
      <xdr:row>16</xdr:row>
      <xdr:rowOff>104775</xdr:rowOff>
    </xdr:to>
    <xdr:sp macro="" textlink="">
      <xdr:nvSpPr>
        <xdr:cNvPr id="4338" name="Text Box 4"/>
        <xdr:cNvSpPr txBox="1">
          <a:spLocks noChangeArrowheads="1"/>
        </xdr:cNvSpPr>
      </xdr:nvSpPr>
      <xdr:spPr bwMode="auto">
        <a:xfrm>
          <a:off x="7343775" y="35147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57150</xdr:colOff>
      <xdr:row>16</xdr:row>
      <xdr:rowOff>104775</xdr:rowOff>
    </xdr:to>
    <xdr:sp macro="" textlink="">
      <xdr:nvSpPr>
        <xdr:cNvPr id="4339" name="Text Box 4"/>
        <xdr:cNvSpPr txBox="1">
          <a:spLocks noChangeArrowheads="1"/>
        </xdr:cNvSpPr>
      </xdr:nvSpPr>
      <xdr:spPr bwMode="auto">
        <a:xfrm>
          <a:off x="7343775" y="35147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57150</xdr:colOff>
      <xdr:row>16</xdr:row>
      <xdr:rowOff>104775</xdr:rowOff>
    </xdr:to>
    <xdr:sp macro="" textlink="">
      <xdr:nvSpPr>
        <xdr:cNvPr id="4340" name="Text Box 4"/>
        <xdr:cNvSpPr txBox="1">
          <a:spLocks noChangeArrowheads="1"/>
        </xdr:cNvSpPr>
      </xdr:nvSpPr>
      <xdr:spPr bwMode="auto">
        <a:xfrm>
          <a:off x="7343775" y="35147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57150</xdr:colOff>
      <xdr:row>16</xdr:row>
      <xdr:rowOff>104775</xdr:rowOff>
    </xdr:to>
    <xdr:sp macro="" textlink="">
      <xdr:nvSpPr>
        <xdr:cNvPr id="4341" name="Text Box 4"/>
        <xdr:cNvSpPr txBox="1">
          <a:spLocks noChangeArrowheads="1"/>
        </xdr:cNvSpPr>
      </xdr:nvSpPr>
      <xdr:spPr bwMode="auto">
        <a:xfrm>
          <a:off x="7343775" y="35147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4342" name="Text Box 4"/>
        <xdr:cNvSpPr txBox="1">
          <a:spLocks noChangeArrowheads="1"/>
        </xdr:cNvSpPr>
      </xdr:nvSpPr>
      <xdr:spPr bwMode="auto">
        <a:xfrm>
          <a:off x="7343775" y="37052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4343" name="Text Box 4"/>
        <xdr:cNvSpPr txBox="1">
          <a:spLocks noChangeArrowheads="1"/>
        </xdr:cNvSpPr>
      </xdr:nvSpPr>
      <xdr:spPr bwMode="auto">
        <a:xfrm>
          <a:off x="7343775" y="37052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4344" name="Text Box 4"/>
        <xdr:cNvSpPr txBox="1">
          <a:spLocks noChangeArrowheads="1"/>
        </xdr:cNvSpPr>
      </xdr:nvSpPr>
      <xdr:spPr bwMode="auto">
        <a:xfrm>
          <a:off x="7343775" y="37052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4345" name="Text Box 4"/>
        <xdr:cNvSpPr txBox="1">
          <a:spLocks noChangeArrowheads="1"/>
        </xdr:cNvSpPr>
      </xdr:nvSpPr>
      <xdr:spPr bwMode="auto">
        <a:xfrm>
          <a:off x="7343775" y="37052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4346" name="Text Box 4"/>
        <xdr:cNvSpPr txBox="1">
          <a:spLocks noChangeArrowheads="1"/>
        </xdr:cNvSpPr>
      </xdr:nvSpPr>
      <xdr:spPr bwMode="auto">
        <a:xfrm>
          <a:off x="7343775" y="37052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4347" name="Text Box 4"/>
        <xdr:cNvSpPr txBox="1">
          <a:spLocks noChangeArrowheads="1"/>
        </xdr:cNvSpPr>
      </xdr:nvSpPr>
      <xdr:spPr bwMode="auto">
        <a:xfrm>
          <a:off x="73533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4348" name="Text Box 4"/>
        <xdr:cNvSpPr txBox="1">
          <a:spLocks noChangeArrowheads="1"/>
        </xdr:cNvSpPr>
      </xdr:nvSpPr>
      <xdr:spPr bwMode="auto">
        <a:xfrm>
          <a:off x="7343775" y="37052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4349" name="Text Box 4"/>
        <xdr:cNvSpPr txBox="1">
          <a:spLocks noChangeArrowheads="1"/>
        </xdr:cNvSpPr>
      </xdr:nvSpPr>
      <xdr:spPr bwMode="auto">
        <a:xfrm>
          <a:off x="7362825" y="3705225"/>
          <a:ext cx="857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4350" name="Text Box 4"/>
        <xdr:cNvSpPr txBox="1">
          <a:spLocks noChangeArrowheads="1"/>
        </xdr:cNvSpPr>
      </xdr:nvSpPr>
      <xdr:spPr bwMode="auto">
        <a:xfrm>
          <a:off x="7343775" y="37052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4351" name="Text Box 4"/>
        <xdr:cNvSpPr txBox="1">
          <a:spLocks noChangeArrowheads="1"/>
        </xdr:cNvSpPr>
      </xdr:nvSpPr>
      <xdr:spPr bwMode="auto">
        <a:xfrm>
          <a:off x="7343775" y="37052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4352" name="Text Box 4"/>
        <xdr:cNvSpPr txBox="1">
          <a:spLocks noChangeArrowheads="1"/>
        </xdr:cNvSpPr>
      </xdr:nvSpPr>
      <xdr:spPr bwMode="auto">
        <a:xfrm>
          <a:off x="73533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4353" name="Text Box 4"/>
        <xdr:cNvSpPr txBox="1">
          <a:spLocks noChangeArrowheads="1"/>
        </xdr:cNvSpPr>
      </xdr:nvSpPr>
      <xdr:spPr bwMode="auto">
        <a:xfrm>
          <a:off x="7343775" y="37052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4354" name="Text Box 4"/>
        <xdr:cNvSpPr txBox="1">
          <a:spLocks noChangeArrowheads="1"/>
        </xdr:cNvSpPr>
      </xdr:nvSpPr>
      <xdr:spPr bwMode="auto">
        <a:xfrm>
          <a:off x="7362825" y="3705225"/>
          <a:ext cx="857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4355" name="Text Box 4"/>
        <xdr:cNvSpPr txBox="1">
          <a:spLocks noChangeArrowheads="1"/>
        </xdr:cNvSpPr>
      </xdr:nvSpPr>
      <xdr:spPr bwMode="auto">
        <a:xfrm>
          <a:off x="7343775" y="37052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4356" name="Text Box 4"/>
        <xdr:cNvSpPr txBox="1">
          <a:spLocks noChangeArrowheads="1"/>
        </xdr:cNvSpPr>
      </xdr:nvSpPr>
      <xdr:spPr bwMode="auto">
        <a:xfrm>
          <a:off x="7362825" y="3705225"/>
          <a:ext cx="857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4357" name="Text Box 4"/>
        <xdr:cNvSpPr txBox="1">
          <a:spLocks noChangeArrowheads="1"/>
        </xdr:cNvSpPr>
      </xdr:nvSpPr>
      <xdr:spPr bwMode="auto">
        <a:xfrm>
          <a:off x="7334250" y="37052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4358" name="Text Box 4"/>
        <xdr:cNvSpPr txBox="1">
          <a:spLocks noChangeArrowheads="1"/>
        </xdr:cNvSpPr>
      </xdr:nvSpPr>
      <xdr:spPr bwMode="auto">
        <a:xfrm>
          <a:off x="7334250" y="37052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4359" name="Text Box 4"/>
        <xdr:cNvSpPr txBox="1">
          <a:spLocks noChangeArrowheads="1"/>
        </xdr:cNvSpPr>
      </xdr:nvSpPr>
      <xdr:spPr bwMode="auto">
        <a:xfrm>
          <a:off x="7343775" y="37052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4360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4361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362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363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4364" name="Text Box 4"/>
        <xdr:cNvSpPr txBox="1">
          <a:spLocks noChangeArrowheads="1"/>
        </xdr:cNvSpPr>
      </xdr:nvSpPr>
      <xdr:spPr bwMode="auto">
        <a:xfrm>
          <a:off x="7343775" y="3514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4365" name="Text Box 4"/>
        <xdr:cNvSpPr txBox="1">
          <a:spLocks noChangeArrowheads="1"/>
        </xdr:cNvSpPr>
      </xdr:nvSpPr>
      <xdr:spPr bwMode="auto">
        <a:xfrm>
          <a:off x="7343775" y="3514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4366" name="Text Box 4"/>
        <xdr:cNvSpPr txBox="1">
          <a:spLocks noChangeArrowheads="1"/>
        </xdr:cNvSpPr>
      </xdr:nvSpPr>
      <xdr:spPr bwMode="auto">
        <a:xfrm>
          <a:off x="7343775" y="3514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4367" name="Text Box 4"/>
        <xdr:cNvSpPr txBox="1">
          <a:spLocks noChangeArrowheads="1"/>
        </xdr:cNvSpPr>
      </xdr:nvSpPr>
      <xdr:spPr bwMode="auto">
        <a:xfrm>
          <a:off x="7343775" y="3514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4368" name="Text Box 4"/>
        <xdr:cNvSpPr txBox="1">
          <a:spLocks noChangeArrowheads="1"/>
        </xdr:cNvSpPr>
      </xdr:nvSpPr>
      <xdr:spPr bwMode="auto">
        <a:xfrm>
          <a:off x="7343775" y="3514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4369" name="Text Box 4"/>
        <xdr:cNvSpPr txBox="1">
          <a:spLocks noChangeArrowheads="1"/>
        </xdr:cNvSpPr>
      </xdr:nvSpPr>
      <xdr:spPr bwMode="auto">
        <a:xfrm>
          <a:off x="7343775" y="3514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4370" name="Text Box 4"/>
        <xdr:cNvSpPr txBox="1">
          <a:spLocks noChangeArrowheads="1"/>
        </xdr:cNvSpPr>
      </xdr:nvSpPr>
      <xdr:spPr bwMode="auto">
        <a:xfrm>
          <a:off x="7343775" y="3514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4371" name="Text Box 4"/>
        <xdr:cNvSpPr txBox="1">
          <a:spLocks noChangeArrowheads="1"/>
        </xdr:cNvSpPr>
      </xdr:nvSpPr>
      <xdr:spPr bwMode="auto">
        <a:xfrm>
          <a:off x="7343775" y="3514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4372" name="Text Box 4"/>
        <xdr:cNvSpPr txBox="1">
          <a:spLocks noChangeArrowheads="1"/>
        </xdr:cNvSpPr>
      </xdr:nvSpPr>
      <xdr:spPr bwMode="auto">
        <a:xfrm>
          <a:off x="7343775" y="3514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4373" name="Text Box 4"/>
        <xdr:cNvSpPr txBox="1">
          <a:spLocks noChangeArrowheads="1"/>
        </xdr:cNvSpPr>
      </xdr:nvSpPr>
      <xdr:spPr bwMode="auto">
        <a:xfrm>
          <a:off x="7343775" y="3514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374" name="Text Box 4"/>
        <xdr:cNvSpPr txBox="1">
          <a:spLocks noChangeArrowheads="1"/>
        </xdr:cNvSpPr>
      </xdr:nvSpPr>
      <xdr:spPr bwMode="auto">
        <a:xfrm>
          <a:off x="7343775" y="3705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375" name="Text Box 4"/>
        <xdr:cNvSpPr txBox="1">
          <a:spLocks noChangeArrowheads="1"/>
        </xdr:cNvSpPr>
      </xdr:nvSpPr>
      <xdr:spPr bwMode="auto">
        <a:xfrm>
          <a:off x="7343775" y="3705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9525</xdr:colOff>
      <xdr:row>17</xdr:row>
      <xdr:rowOff>133350</xdr:rowOff>
    </xdr:to>
    <xdr:sp macro="" textlink="">
      <xdr:nvSpPr>
        <xdr:cNvPr id="4376" name="Text Box 4"/>
        <xdr:cNvSpPr txBox="1">
          <a:spLocks noChangeArrowheads="1"/>
        </xdr:cNvSpPr>
      </xdr:nvSpPr>
      <xdr:spPr bwMode="auto">
        <a:xfrm>
          <a:off x="7343775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377" name="Text Box 4"/>
        <xdr:cNvSpPr txBox="1">
          <a:spLocks noChangeArrowheads="1"/>
        </xdr:cNvSpPr>
      </xdr:nvSpPr>
      <xdr:spPr bwMode="auto">
        <a:xfrm>
          <a:off x="7343775" y="3705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19050</xdr:colOff>
      <xdr:row>17</xdr:row>
      <xdr:rowOff>133350</xdr:rowOff>
    </xdr:to>
    <xdr:sp macro="" textlink="">
      <xdr:nvSpPr>
        <xdr:cNvPr id="4378" name="Text Box 4"/>
        <xdr:cNvSpPr txBox="1">
          <a:spLocks noChangeArrowheads="1"/>
        </xdr:cNvSpPr>
      </xdr:nvSpPr>
      <xdr:spPr bwMode="auto">
        <a:xfrm>
          <a:off x="7343775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4379" name="Text Box 4"/>
        <xdr:cNvSpPr txBox="1">
          <a:spLocks noChangeArrowheads="1"/>
        </xdr:cNvSpPr>
      </xdr:nvSpPr>
      <xdr:spPr bwMode="auto">
        <a:xfrm>
          <a:off x="735330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19050</xdr:colOff>
      <xdr:row>17</xdr:row>
      <xdr:rowOff>133350</xdr:rowOff>
    </xdr:to>
    <xdr:sp macro="" textlink="">
      <xdr:nvSpPr>
        <xdr:cNvPr id="4380" name="Text Box 4"/>
        <xdr:cNvSpPr txBox="1">
          <a:spLocks noChangeArrowheads="1"/>
        </xdr:cNvSpPr>
      </xdr:nvSpPr>
      <xdr:spPr bwMode="auto">
        <a:xfrm>
          <a:off x="7343775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4381" name="Text Box 4"/>
        <xdr:cNvSpPr txBox="1">
          <a:spLocks noChangeArrowheads="1"/>
        </xdr:cNvSpPr>
      </xdr:nvSpPr>
      <xdr:spPr bwMode="auto">
        <a:xfrm>
          <a:off x="7362825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4382" name="Text Box 4"/>
        <xdr:cNvSpPr txBox="1">
          <a:spLocks noChangeArrowheads="1"/>
        </xdr:cNvSpPr>
      </xdr:nvSpPr>
      <xdr:spPr bwMode="auto">
        <a:xfrm>
          <a:off x="7343775" y="3705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19050</xdr:colOff>
      <xdr:row>17</xdr:row>
      <xdr:rowOff>133350</xdr:rowOff>
    </xdr:to>
    <xdr:sp macro="" textlink="">
      <xdr:nvSpPr>
        <xdr:cNvPr id="4383" name="Text Box 4"/>
        <xdr:cNvSpPr txBox="1">
          <a:spLocks noChangeArrowheads="1"/>
        </xdr:cNvSpPr>
      </xdr:nvSpPr>
      <xdr:spPr bwMode="auto">
        <a:xfrm>
          <a:off x="7343775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4384" name="Text Box 4"/>
        <xdr:cNvSpPr txBox="1">
          <a:spLocks noChangeArrowheads="1"/>
        </xdr:cNvSpPr>
      </xdr:nvSpPr>
      <xdr:spPr bwMode="auto">
        <a:xfrm>
          <a:off x="735330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19050</xdr:colOff>
      <xdr:row>17</xdr:row>
      <xdr:rowOff>133350</xdr:rowOff>
    </xdr:to>
    <xdr:sp macro="" textlink="">
      <xdr:nvSpPr>
        <xdr:cNvPr id="4385" name="Text Box 4"/>
        <xdr:cNvSpPr txBox="1">
          <a:spLocks noChangeArrowheads="1"/>
        </xdr:cNvSpPr>
      </xdr:nvSpPr>
      <xdr:spPr bwMode="auto">
        <a:xfrm>
          <a:off x="7343775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4386" name="Text Box 4"/>
        <xdr:cNvSpPr txBox="1">
          <a:spLocks noChangeArrowheads="1"/>
        </xdr:cNvSpPr>
      </xdr:nvSpPr>
      <xdr:spPr bwMode="auto">
        <a:xfrm>
          <a:off x="7362825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4387" name="Text Box 4"/>
        <xdr:cNvSpPr txBox="1">
          <a:spLocks noChangeArrowheads="1"/>
        </xdr:cNvSpPr>
      </xdr:nvSpPr>
      <xdr:spPr bwMode="auto">
        <a:xfrm>
          <a:off x="7343775" y="3705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388" name="Text Box 4"/>
        <xdr:cNvSpPr txBox="1">
          <a:spLocks noChangeArrowheads="1"/>
        </xdr:cNvSpPr>
      </xdr:nvSpPr>
      <xdr:spPr bwMode="auto">
        <a:xfrm>
          <a:off x="7362825" y="3705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389" name="Text Box 4"/>
        <xdr:cNvSpPr txBox="1">
          <a:spLocks noChangeArrowheads="1"/>
        </xdr:cNvSpPr>
      </xdr:nvSpPr>
      <xdr:spPr bwMode="auto">
        <a:xfrm>
          <a:off x="7334250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390" name="Text Box 4"/>
        <xdr:cNvSpPr txBox="1">
          <a:spLocks noChangeArrowheads="1"/>
        </xdr:cNvSpPr>
      </xdr:nvSpPr>
      <xdr:spPr bwMode="auto">
        <a:xfrm>
          <a:off x="7334250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391" name="Text Box 4"/>
        <xdr:cNvSpPr txBox="1">
          <a:spLocks noChangeArrowheads="1"/>
        </xdr:cNvSpPr>
      </xdr:nvSpPr>
      <xdr:spPr bwMode="auto">
        <a:xfrm>
          <a:off x="7343775" y="3705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4392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4393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394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395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4396" name="Text Box 4"/>
        <xdr:cNvSpPr txBox="1">
          <a:spLocks noChangeArrowheads="1"/>
        </xdr:cNvSpPr>
      </xdr:nvSpPr>
      <xdr:spPr bwMode="auto">
        <a:xfrm>
          <a:off x="7343775" y="3514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4397" name="Text Box 4"/>
        <xdr:cNvSpPr txBox="1">
          <a:spLocks noChangeArrowheads="1"/>
        </xdr:cNvSpPr>
      </xdr:nvSpPr>
      <xdr:spPr bwMode="auto">
        <a:xfrm>
          <a:off x="7343775" y="3514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4398" name="Text Box 4"/>
        <xdr:cNvSpPr txBox="1">
          <a:spLocks noChangeArrowheads="1"/>
        </xdr:cNvSpPr>
      </xdr:nvSpPr>
      <xdr:spPr bwMode="auto">
        <a:xfrm>
          <a:off x="7343775" y="3514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4399" name="Text Box 4"/>
        <xdr:cNvSpPr txBox="1">
          <a:spLocks noChangeArrowheads="1"/>
        </xdr:cNvSpPr>
      </xdr:nvSpPr>
      <xdr:spPr bwMode="auto">
        <a:xfrm>
          <a:off x="7343775" y="3514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4400" name="Text Box 4"/>
        <xdr:cNvSpPr txBox="1">
          <a:spLocks noChangeArrowheads="1"/>
        </xdr:cNvSpPr>
      </xdr:nvSpPr>
      <xdr:spPr bwMode="auto">
        <a:xfrm>
          <a:off x="7343775" y="3514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4401" name="Text Box 4"/>
        <xdr:cNvSpPr txBox="1">
          <a:spLocks noChangeArrowheads="1"/>
        </xdr:cNvSpPr>
      </xdr:nvSpPr>
      <xdr:spPr bwMode="auto">
        <a:xfrm>
          <a:off x="7343775" y="3514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4402" name="Text Box 4"/>
        <xdr:cNvSpPr txBox="1">
          <a:spLocks noChangeArrowheads="1"/>
        </xdr:cNvSpPr>
      </xdr:nvSpPr>
      <xdr:spPr bwMode="auto">
        <a:xfrm>
          <a:off x="7343775" y="3514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4403" name="Text Box 4"/>
        <xdr:cNvSpPr txBox="1">
          <a:spLocks noChangeArrowheads="1"/>
        </xdr:cNvSpPr>
      </xdr:nvSpPr>
      <xdr:spPr bwMode="auto">
        <a:xfrm>
          <a:off x="7343775" y="3514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4404" name="Text Box 4"/>
        <xdr:cNvSpPr txBox="1">
          <a:spLocks noChangeArrowheads="1"/>
        </xdr:cNvSpPr>
      </xdr:nvSpPr>
      <xdr:spPr bwMode="auto">
        <a:xfrm>
          <a:off x="7343775" y="3514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114300</xdr:colOff>
      <xdr:row>16</xdr:row>
      <xdr:rowOff>133350</xdr:rowOff>
    </xdr:to>
    <xdr:sp macro="" textlink="">
      <xdr:nvSpPr>
        <xdr:cNvPr id="4405" name="Text Box 4"/>
        <xdr:cNvSpPr txBox="1">
          <a:spLocks noChangeArrowheads="1"/>
        </xdr:cNvSpPr>
      </xdr:nvSpPr>
      <xdr:spPr bwMode="auto">
        <a:xfrm>
          <a:off x="7343775" y="3514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406" name="Text Box 4"/>
        <xdr:cNvSpPr txBox="1">
          <a:spLocks noChangeArrowheads="1"/>
        </xdr:cNvSpPr>
      </xdr:nvSpPr>
      <xdr:spPr bwMode="auto">
        <a:xfrm>
          <a:off x="7343775" y="3705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407" name="Text Box 4"/>
        <xdr:cNvSpPr txBox="1">
          <a:spLocks noChangeArrowheads="1"/>
        </xdr:cNvSpPr>
      </xdr:nvSpPr>
      <xdr:spPr bwMode="auto">
        <a:xfrm>
          <a:off x="7343775" y="3705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9525</xdr:colOff>
      <xdr:row>17</xdr:row>
      <xdr:rowOff>133350</xdr:rowOff>
    </xdr:to>
    <xdr:sp macro="" textlink="">
      <xdr:nvSpPr>
        <xdr:cNvPr id="4408" name="Text Box 4"/>
        <xdr:cNvSpPr txBox="1">
          <a:spLocks noChangeArrowheads="1"/>
        </xdr:cNvSpPr>
      </xdr:nvSpPr>
      <xdr:spPr bwMode="auto">
        <a:xfrm>
          <a:off x="7343775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409" name="Text Box 4"/>
        <xdr:cNvSpPr txBox="1">
          <a:spLocks noChangeArrowheads="1"/>
        </xdr:cNvSpPr>
      </xdr:nvSpPr>
      <xdr:spPr bwMode="auto">
        <a:xfrm>
          <a:off x="7343775" y="3705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19050</xdr:colOff>
      <xdr:row>17</xdr:row>
      <xdr:rowOff>133350</xdr:rowOff>
    </xdr:to>
    <xdr:sp macro="" textlink="">
      <xdr:nvSpPr>
        <xdr:cNvPr id="4410" name="Text Box 4"/>
        <xdr:cNvSpPr txBox="1">
          <a:spLocks noChangeArrowheads="1"/>
        </xdr:cNvSpPr>
      </xdr:nvSpPr>
      <xdr:spPr bwMode="auto">
        <a:xfrm>
          <a:off x="7343775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4411" name="Text Box 4"/>
        <xdr:cNvSpPr txBox="1">
          <a:spLocks noChangeArrowheads="1"/>
        </xdr:cNvSpPr>
      </xdr:nvSpPr>
      <xdr:spPr bwMode="auto">
        <a:xfrm>
          <a:off x="735330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19050</xdr:colOff>
      <xdr:row>17</xdr:row>
      <xdr:rowOff>133350</xdr:rowOff>
    </xdr:to>
    <xdr:sp macro="" textlink="">
      <xdr:nvSpPr>
        <xdr:cNvPr id="4412" name="Text Box 4"/>
        <xdr:cNvSpPr txBox="1">
          <a:spLocks noChangeArrowheads="1"/>
        </xdr:cNvSpPr>
      </xdr:nvSpPr>
      <xdr:spPr bwMode="auto">
        <a:xfrm>
          <a:off x="7343775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4413" name="Text Box 4"/>
        <xdr:cNvSpPr txBox="1">
          <a:spLocks noChangeArrowheads="1"/>
        </xdr:cNvSpPr>
      </xdr:nvSpPr>
      <xdr:spPr bwMode="auto">
        <a:xfrm>
          <a:off x="7362825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4414" name="Text Box 4"/>
        <xdr:cNvSpPr txBox="1">
          <a:spLocks noChangeArrowheads="1"/>
        </xdr:cNvSpPr>
      </xdr:nvSpPr>
      <xdr:spPr bwMode="auto">
        <a:xfrm>
          <a:off x="7343775" y="3705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19050</xdr:colOff>
      <xdr:row>17</xdr:row>
      <xdr:rowOff>133350</xdr:rowOff>
    </xdr:to>
    <xdr:sp macro="" textlink="">
      <xdr:nvSpPr>
        <xdr:cNvPr id="4415" name="Text Box 4"/>
        <xdr:cNvSpPr txBox="1">
          <a:spLocks noChangeArrowheads="1"/>
        </xdr:cNvSpPr>
      </xdr:nvSpPr>
      <xdr:spPr bwMode="auto">
        <a:xfrm>
          <a:off x="7343775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4416" name="Text Box 4"/>
        <xdr:cNvSpPr txBox="1">
          <a:spLocks noChangeArrowheads="1"/>
        </xdr:cNvSpPr>
      </xdr:nvSpPr>
      <xdr:spPr bwMode="auto">
        <a:xfrm>
          <a:off x="735330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19050</xdr:colOff>
      <xdr:row>17</xdr:row>
      <xdr:rowOff>133350</xdr:rowOff>
    </xdr:to>
    <xdr:sp macro="" textlink="">
      <xdr:nvSpPr>
        <xdr:cNvPr id="4417" name="Text Box 4"/>
        <xdr:cNvSpPr txBox="1">
          <a:spLocks noChangeArrowheads="1"/>
        </xdr:cNvSpPr>
      </xdr:nvSpPr>
      <xdr:spPr bwMode="auto">
        <a:xfrm>
          <a:off x="7343775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4418" name="Text Box 4"/>
        <xdr:cNvSpPr txBox="1">
          <a:spLocks noChangeArrowheads="1"/>
        </xdr:cNvSpPr>
      </xdr:nvSpPr>
      <xdr:spPr bwMode="auto">
        <a:xfrm>
          <a:off x="7362825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4419" name="Text Box 4"/>
        <xdr:cNvSpPr txBox="1">
          <a:spLocks noChangeArrowheads="1"/>
        </xdr:cNvSpPr>
      </xdr:nvSpPr>
      <xdr:spPr bwMode="auto">
        <a:xfrm>
          <a:off x="7343775" y="3705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420" name="Text Box 4"/>
        <xdr:cNvSpPr txBox="1">
          <a:spLocks noChangeArrowheads="1"/>
        </xdr:cNvSpPr>
      </xdr:nvSpPr>
      <xdr:spPr bwMode="auto">
        <a:xfrm>
          <a:off x="7362825" y="3705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421" name="Text Box 4"/>
        <xdr:cNvSpPr txBox="1">
          <a:spLocks noChangeArrowheads="1"/>
        </xdr:cNvSpPr>
      </xdr:nvSpPr>
      <xdr:spPr bwMode="auto">
        <a:xfrm>
          <a:off x="7334250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422" name="Text Box 4"/>
        <xdr:cNvSpPr txBox="1">
          <a:spLocks noChangeArrowheads="1"/>
        </xdr:cNvSpPr>
      </xdr:nvSpPr>
      <xdr:spPr bwMode="auto">
        <a:xfrm>
          <a:off x="7334250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423" name="Text Box 4"/>
        <xdr:cNvSpPr txBox="1">
          <a:spLocks noChangeArrowheads="1"/>
        </xdr:cNvSpPr>
      </xdr:nvSpPr>
      <xdr:spPr bwMode="auto">
        <a:xfrm>
          <a:off x="7343775" y="3705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66675</xdr:colOff>
      <xdr:row>16</xdr:row>
      <xdr:rowOff>133350</xdr:rowOff>
    </xdr:to>
    <xdr:sp macro="" textlink="">
      <xdr:nvSpPr>
        <xdr:cNvPr id="4424" name="Text Box 4"/>
        <xdr:cNvSpPr txBox="1">
          <a:spLocks noChangeArrowheads="1"/>
        </xdr:cNvSpPr>
      </xdr:nvSpPr>
      <xdr:spPr bwMode="auto">
        <a:xfrm>
          <a:off x="7353300" y="3514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66675</xdr:colOff>
      <xdr:row>16</xdr:row>
      <xdr:rowOff>133350</xdr:rowOff>
    </xdr:to>
    <xdr:sp macro="" textlink="">
      <xdr:nvSpPr>
        <xdr:cNvPr id="4425" name="Text Box 4"/>
        <xdr:cNvSpPr txBox="1">
          <a:spLocks noChangeArrowheads="1"/>
        </xdr:cNvSpPr>
      </xdr:nvSpPr>
      <xdr:spPr bwMode="auto">
        <a:xfrm>
          <a:off x="7353300" y="3514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66675</xdr:colOff>
      <xdr:row>17</xdr:row>
      <xdr:rowOff>133350</xdr:rowOff>
    </xdr:to>
    <xdr:sp macro="" textlink="">
      <xdr:nvSpPr>
        <xdr:cNvPr id="4426" name="Text Box 4"/>
        <xdr:cNvSpPr txBox="1">
          <a:spLocks noChangeArrowheads="1"/>
        </xdr:cNvSpPr>
      </xdr:nvSpPr>
      <xdr:spPr bwMode="auto">
        <a:xfrm>
          <a:off x="7353300" y="3705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66675</xdr:colOff>
      <xdr:row>17</xdr:row>
      <xdr:rowOff>133350</xdr:rowOff>
    </xdr:to>
    <xdr:sp macro="" textlink="">
      <xdr:nvSpPr>
        <xdr:cNvPr id="4427" name="Text Box 4"/>
        <xdr:cNvSpPr txBox="1">
          <a:spLocks noChangeArrowheads="1"/>
        </xdr:cNvSpPr>
      </xdr:nvSpPr>
      <xdr:spPr bwMode="auto">
        <a:xfrm>
          <a:off x="7353300" y="3705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219075</xdr:colOff>
      <xdr:row>16</xdr:row>
      <xdr:rowOff>133350</xdr:rowOff>
    </xdr:to>
    <xdr:sp macro="" textlink="">
      <xdr:nvSpPr>
        <xdr:cNvPr id="4428" name="Text Box 4"/>
        <xdr:cNvSpPr txBox="1">
          <a:spLocks noChangeArrowheads="1"/>
        </xdr:cNvSpPr>
      </xdr:nvSpPr>
      <xdr:spPr bwMode="auto">
        <a:xfrm>
          <a:off x="7343775" y="3514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219075</xdr:colOff>
      <xdr:row>16</xdr:row>
      <xdr:rowOff>133350</xdr:rowOff>
    </xdr:to>
    <xdr:sp macro="" textlink="">
      <xdr:nvSpPr>
        <xdr:cNvPr id="4429" name="Text Box 4"/>
        <xdr:cNvSpPr txBox="1">
          <a:spLocks noChangeArrowheads="1"/>
        </xdr:cNvSpPr>
      </xdr:nvSpPr>
      <xdr:spPr bwMode="auto">
        <a:xfrm>
          <a:off x="7343775" y="3514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219075</xdr:colOff>
      <xdr:row>16</xdr:row>
      <xdr:rowOff>133350</xdr:rowOff>
    </xdr:to>
    <xdr:sp macro="" textlink="">
      <xdr:nvSpPr>
        <xdr:cNvPr id="4430" name="Text Box 4"/>
        <xdr:cNvSpPr txBox="1">
          <a:spLocks noChangeArrowheads="1"/>
        </xdr:cNvSpPr>
      </xdr:nvSpPr>
      <xdr:spPr bwMode="auto">
        <a:xfrm>
          <a:off x="7343775" y="3514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219075</xdr:colOff>
      <xdr:row>16</xdr:row>
      <xdr:rowOff>133350</xdr:rowOff>
    </xdr:to>
    <xdr:sp macro="" textlink="">
      <xdr:nvSpPr>
        <xdr:cNvPr id="4431" name="Text Box 4"/>
        <xdr:cNvSpPr txBox="1">
          <a:spLocks noChangeArrowheads="1"/>
        </xdr:cNvSpPr>
      </xdr:nvSpPr>
      <xdr:spPr bwMode="auto">
        <a:xfrm>
          <a:off x="7343775" y="3514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219075</xdr:colOff>
      <xdr:row>16</xdr:row>
      <xdr:rowOff>133350</xdr:rowOff>
    </xdr:to>
    <xdr:sp macro="" textlink="">
      <xdr:nvSpPr>
        <xdr:cNvPr id="4432" name="Text Box 4"/>
        <xdr:cNvSpPr txBox="1">
          <a:spLocks noChangeArrowheads="1"/>
        </xdr:cNvSpPr>
      </xdr:nvSpPr>
      <xdr:spPr bwMode="auto">
        <a:xfrm>
          <a:off x="7343775" y="3514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219075</xdr:colOff>
      <xdr:row>16</xdr:row>
      <xdr:rowOff>133350</xdr:rowOff>
    </xdr:to>
    <xdr:sp macro="" textlink="">
      <xdr:nvSpPr>
        <xdr:cNvPr id="4433" name="Text Box 4"/>
        <xdr:cNvSpPr txBox="1">
          <a:spLocks noChangeArrowheads="1"/>
        </xdr:cNvSpPr>
      </xdr:nvSpPr>
      <xdr:spPr bwMode="auto">
        <a:xfrm>
          <a:off x="7343775" y="3514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219075</xdr:colOff>
      <xdr:row>16</xdr:row>
      <xdr:rowOff>133350</xdr:rowOff>
    </xdr:to>
    <xdr:sp macro="" textlink="">
      <xdr:nvSpPr>
        <xdr:cNvPr id="4434" name="Text Box 4"/>
        <xdr:cNvSpPr txBox="1">
          <a:spLocks noChangeArrowheads="1"/>
        </xdr:cNvSpPr>
      </xdr:nvSpPr>
      <xdr:spPr bwMode="auto">
        <a:xfrm>
          <a:off x="7343775" y="3514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219075</xdr:colOff>
      <xdr:row>16</xdr:row>
      <xdr:rowOff>133350</xdr:rowOff>
    </xdr:to>
    <xdr:sp macro="" textlink="">
      <xdr:nvSpPr>
        <xdr:cNvPr id="4435" name="Text Box 4"/>
        <xdr:cNvSpPr txBox="1">
          <a:spLocks noChangeArrowheads="1"/>
        </xdr:cNvSpPr>
      </xdr:nvSpPr>
      <xdr:spPr bwMode="auto">
        <a:xfrm>
          <a:off x="7343775" y="3514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219075</xdr:colOff>
      <xdr:row>16</xdr:row>
      <xdr:rowOff>133350</xdr:rowOff>
    </xdr:to>
    <xdr:sp macro="" textlink="">
      <xdr:nvSpPr>
        <xdr:cNvPr id="4436" name="Text Box 4"/>
        <xdr:cNvSpPr txBox="1">
          <a:spLocks noChangeArrowheads="1"/>
        </xdr:cNvSpPr>
      </xdr:nvSpPr>
      <xdr:spPr bwMode="auto">
        <a:xfrm>
          <a:off x="7343775" y="3514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219075</xdr:colOff>
      <xdr:row>16</xdr:row>
      <xdr:rowOff>133350</xdr:rowOff>
    </xdr:to>
    <xdr:sp macro="" textlink="">
      <xdr:nvSpPr>
        <xdr:cNvPr id="4437" name="Text Box 4"/>
        <xdr:cNvSpPr txBox="1">
          <a:spLocks noChangeArrowheads="1"/>
        </xdr:cNvSpPr>
      </xdr:nvSpPr>
      <xdr:spPr bwMode="auto">
        <a:xfrm>
          <a:off x="7343775" y="3514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104775</xdr:colOff>
      <xdr:row>17</xdr:row>
      <xdr:rowOff>133350</xdr:rowOff>
    </xdr:to>
    <xdr:sp macro="" textlink="">
      <xdr:nvSpPr>
        <xdr:cNvPr id="4438" name="Text Box 4"/>
        <xdr:cNvSpPr txBox="1">
          <a:spLocks noChangeArrowheads="1"/>
        </xdr:cNvSpPr>
      </xdr:nvSpPr>
      <xdr:spPr bwMode="auto">
        <a:xfrm>
          <a:off x="7343775" y="3705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4439" name="Text Box 4"/>
        <xdr:cNvSpPr txBox="1">
          <a:spLocks noChangeArrowheads="1"/>
        </xdr:cNvSpPr>
      </xdr:nvSpPr>
      <xdr:spPr bwMode="auto">
        <a:xfrm>
          <a:off x="7343775" y="3705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4440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4441" name="Text Box 4"/>
        <xdr:cNvSpPr txBox="1">
          <a:spLocks noChangeArrowheads="1"/>
        </xdr:cNvSpPr>
      </xdr:nvSpPr>
      <xdr:spPr bwMode="auto">
        <a:xfrm>
          <a:off x="7343775" y="3705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123825</xdr:colOff>
      <xdr:row>17</xdr:row>
      <xdr:rowOff>133350</xdr:rowOff>
    </xdr:to>
    <xdr:sp macro="" textlink="">
      <xdr:nvSpPr>
        <xdr:cNvPr id="4442" name="Text Box 4"/>
        <xdr:cNvSpPr txBox="1">
          <a:spLocks noChangeArrowheads="1"/>
        </xdr:cNvSpPr>
      </xdr:nvSpPr>
      <xdr:spPr bwMode="auto">
        <a:xfrm>
          <a:off x="7343775" y="3705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4443" name="Text Box 4"/>
        <xdr:cNvSpPr txBox="1">
          <a:spLocks noChangeArrowheads="1"/>
        </xdr:cNvSpPr>
      </xdr:nvSpPr>
      <xdr:spPr bwMode="auto">
        <a:xfrm>
          <a:off x="7353300" y="3705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123825</xdr:colOff>
      <xdr:row>17</xdr:row>
      <xdr:rowOff>133350</xdr:rowOff>
    </xdr:to>
    <xdr:sp macro="" textlink="">
      <xdr:nvSpPr>
        <xdr:cNvPr id="4444" name="Text Box 4"/>
        <xdr:cNvSpPr txBox="1">
          <a:spLocks noChangeArrowheads="1"/>
        </xdr:cNvSpPr>
      </xdr:nvSpPr>
      <xdr:spPr bwMode="auto">
        <a:xfrm>
          <a:off x="7343775" y="3705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4445" name="Text Box 4"/>
        <xdr:cNvSpPr txBox="1">
          <a:spLocks noChangeArrowheads="1"/>
        </xdr:cNvSpPr>
      </xdr:nvSpPr>
      <xdr:spPr bwMode="auto">
        <a:xfrm>
          <a:off x="736282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4446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123825</xdr:colOff>
      <xdr:row>17</xdr:row>
      <xdr:rowOff>133350</xdr:rowOff>
    </xdr:to>
    <xdr:sp macro="" textlink="">
      <xdr:nvSpPr>
        <xdr:cNvPr id="4447" name="Text Box 4"/>
        <xdr:cNvSpPr txBox="1">
          <a:spLocks noChangeArrowheads="1"/>
        </xdr:cNvSpPr>
      </xdr:nvSpPr>
      <xdr:spPr bwMode="auto">
        <a:xfrm>
          <a:off x="7343775" y="3705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4448" name="Text Box 4"/>
        <xdr:cNvSpPr txBox="1">
          <a:spLocks noChangeArrowheads="1"/>
        </xdr:cNvSpPr>
      </xdr:nvSpPr>
      <xdr:spPr bwMode="auto">
        <a:xfrm>
          <a:off x="7353300" y="3705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123825</xdr:colOff>
      <xdr:row>17</xdr:row>
      <xdr:rowOff>133350</xdr:rowOff>
    </xdr:to>
    <xdr:sp macro="" textlink="">
      <xdr:nvSpPr>
        <xdr:cNvPr id="4449" name="Text Box 4"/>
        <xdr:cNvSpPr txBox="1">
          <a:spLocks noChangeArrowheads="1"/>
        </xdr:cNvSpPr>
      </xdr:nvSpPr>
      <xdr:spPr bwMode="auto">
        <a:xfrm>
          <a:off x="7343775" y="3705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4450" name="Text Box 4"/>
        <xdr:cNvSpPr txBox="1">
          <a:spLocks noChangeArrowheads="1"/>
        </xdr:cNvSpPr>
      </xdr:nvSpPr>
      <xdr:spPr bwMode="auto">
        <a:xfrm>
          <a:off x="736282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4451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4452" name="Text Box 4"/>
        <xdr:cNvSpPr txBox="1">
          <a:spLocks noChangeArrowheads="1"/>
        </xdr:cNvSpPr>
      </xdr:nvSpPr>
      <xdr:spPr bwMode="auto">
        <a:xfrm>
          <a:off x="7362825" y="3705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4453" name="Text Box 4"/>
        <xdr:cNvSpPr txBox="1">
          <a:spLocks noChangeArrowheads="1"/>
        </xdr:cNvSpPr>
      </xdr:nvSpPr>
      <xdr:spPr bwMode="auto">
        <a:xfrm>
          <a:off x="7334250" y="3705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4454" name="Text Box 4"/>
        <xdr:cNvSpPr txBox="1">
          <a:spLocks noChangeArrowheads="1"/>
        </xdr:cNvSpPr>
      </xdr:nvSpPr>
      <xdr:spPr bwMode="auto">
        <a:xfrm>
          <a:off x="7334250" y="3705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85725</xdr:colOff>
      <xdr:row>17</xdr:row>
      <xdr:rowOff>133350</xdr:rowOff>
    </xdr:to>
    <xdr:sp macro="" textlink="">
      <xdr:nvSpPr>
        <xdr:cNvPr id="4455" name="Text Box 4"/>
        <xdr:cNvSpPr txBox="1">
          <a:spLocks noChangeArrowheads="1"/>
        </xdr:cNvSpPr>
      </xdr:nvSpPr>
      <xdr:spPr bwMode="auto">
        <a:xfrm>
          <a:off x="7343775" y="3705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95250</xdr:colOff>
      <xdr:row>16</xdr:row>
      <xdr:rowOff>133350</xdr:rowOff>
    </xdr:to>
    <xdr:sp macro="" textlink="">
      <xdr:nvSpPr>
        <xdr:cNvPr id="4456" name="Text Box 4"/>
        <xdr:cNvSpPr txBox="1">
          <a:spLocks noChangeArrowheads="1"/>
        </xdr:cNvSpPr>
      </xdr:nvSpPr>
      <xdr:spPr bwMode="auto">
        <a:xfrm>
          <a:off x="7353300" y="35147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95250</xdr:colOff>
      <xdr:row>16</xdr:row>
      <xdr:rowOff>133350</xdr:rowOff>
    </xdr:to>
    <xdr:sp macro="" textlink="">
      <xdr:nvSpPr>
        <xdr:cNvPr id="4457" name="Text Box 4"/>
        <xdr:cNvSpPr txBox="1">
          <a:spLocks noChangeArrowheads="1"/>
        </xdr:cNvSpPr>
      </xdr:nvSpPr>
      <xdr:spPr bwMode="auto">
        <a:xfrm>
          <a:off x="7353300" y="35147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4458" name="Text Box 4"/>
        <xdr:cNvSpPr txBox="1">
          <a:spLocks noChangeArrowheads="1"/>
        </xdr:cNvSpPr>
      </xdr:nvSpPr>
      <xdr:spPr bwMode="auto">
        <a:xfrm>
          <a:off x="7353300" y="3705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4459" name="Text Box 4"/>
        <xdr:cNvSpPr txBox="1">
          <a:spLocks noChangeArrowheads="1"/>
        </xdr:cNvSpPr>
      </xdr:nvSpPr>
      <xdr:spPr bwMode="auto">
        <a:xfrm>
          <a:off x="7353300" y="3705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247650</xdr:colOff>
      <xdr:row>16</xdr:row>
      <xdr:rowOff>133350</xdr:rowOff>
    </xdr:to>
    <xdr:sp macro="" textlink="">
      <xdr:nvSpPr>
        <xdr:cNvPr id="4460" name="Text Box 4"/>
        <xdr:cNvSpPr txBox="1">
          <a:spLocks noChangeArrowheads="1"/>
        </xdr:cNvSpPr>
      </xdr:nvSpPr>
      <xdr:spPr bwMode="auto">
        <a:xfrm>
          <a:off x="7343775" y="35147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247650</xdr:colOff>
      <xdr:row>16</xdr:row>
      <xdr:rowOff>133350</xdr:rowOff>
    </xdr:to>
    <xdr:sp macro="" textlink="">
      <xdr:nvSpPr>
        <xdr:cNvPr id="4461" name="Text Box 4"/>
        <xdr:cNvSpPr txBox="1">
          <a:spLocks noChangeArrowheads="1"/>
        </xdr:cNvSpPr>
      </xdr:nvSpPr>
      <xdr:spPr bwMode="auto">
        <a:xfrm>
          <a:off x="7343775" y="35147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247650</xdr:colOff>
      <xdr:row>16</xdr:row>
      <xdr:rowOff>133350</xdr:rowOff>
    </xdr:to>
    <xdr:sp macro="" textlink="">
      <xdr:nvSpPr>
        <xdr:cNvPr id="4462" name="Text Box 4"/>
        <xdr:cNvSpPr txBox="1">
          <a:spLocks noChangeArrowheads="1"/>
        </xdr:cNvSpPr>
      </xdr:nvSpPr>
      <xdr:spPr bwMode="auto">
        <a:xfrm>
          <a:off x="7343775" y="35147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247650</xdr:colOff>
      <xdr:row>16</xdr:row>
      <xdr:rowOff>133350</xdr:rowOff>
    </xdr:to>
    <xdr:sp macro="" textlink="">
      <xdr:nvSpPr>
        <xdr:cNvPr id="4463" name="Text Box 4"/>
        <xdr:cNvSpPr txBox="1">
          <a:spLocks noChangeArrowheads="1"/>
        </xdr:cNvSpPr>
      </xdr:nvSpPr>
      <xdr:spPr bwMode="auto">
        <a:xfrm>
          <a:off x="7343775" y="35147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247650</xdr:colOff>
      <xdr:row>16</xdr:row>
      <xdr:rowOff>133350</xdr:rowOff>
    </xdr:to>
    <xdr:sp macro="" textlink="">
      <xdr:nvSpPr>
        <xdr:cNvPr id="4464" name="Text Box 4"/>
        <xdr:cNvSpPr txBox="1">
          <a:spLocks noChangeArrowheads="1"/>
        </xdr:cNvSpPr>
      </xdr:nvSpPr>
      <xdr:spPr bwMode="auto">
        <a:xfrm>
          <a:off x="7343775" y="35147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247650</xdr:colOff>
      <xdr:row>16</xdr:row>
      <xdr:rowOff>133350</xdr:rowOff>
    </xdr:to>
    <xdr:sp macro="" textlink="">
      <xdr:nvSpPr>
        <xdr:cNvPr id="4465" name="Text Box 4"/>
        <xdr:cNvSpPr txBox="1">
          <a:spLocks noChangeArrowheads="1"/>
        </xdr:cNvSpPr>
      </xdr:nvSpPr>
      <xdr:spPr bwMode="auto">
        <a:xfrm>
          <a:off x="7343775" y="35147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247650</xdr:colOff>
      <xdr:row>16</xdr:row>
      <xdr:rowOff>133350</xdr:rowOff>
    </xdr:to>
    <xdr:sp macro="" textlink="">
      <xdr:nvSpPr>
        <xdr:cNvPr id="4466" name="Text Box 4"/>
        <xdr:cNvSpPr txBox="1">
          <a:spLocks noChangeArrowheads="1"/>
        </xdr:cNvSpPr>
      </xdr:nvSpPr>
      <xdr:spPr bwMode="auto">
        <a:xfrm>
          <a:off x="7343775" y="35147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247650</xdr:colOff>
      <xdr:row>16</xdr:row>
      <xdr:rowOff>133350</xdr:rowOff>
    </xdr:to>
    <xdr:sp macro="" textlink="">
      <xdr:nvSpPr>
        <xdr:cNvPr id="4467" name="Text Box 4"/>
        <xdr:cNvSpPr txBox="1">
          <a:spLocks noChangeArrowheads="1"/>
        </xdr:cNvSpPr>
      </xdr:nvSpPr>
      <xdr:spPr bwMode="auto">
        <a:xfrm>
          <a:off x="7343775" y="35147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247650</xdr:colOff>
      <xdr:row>16</xdr:row>
      <xdr:rowOff>133350</xdr:rowOff>
    </xdr:to>
    <xdr:sp macro="" textlink="">
      <xdr:nvSpPr>
        <xdr:cNvPr id="4468" name="Text Box 4"/>
        <xdr:cNvSpPr txBox="1">
          <a:spLocks noChangeArrowheads="1"/>
        </xdr:cNvSpPr>
      </xdr:nvSpPr>
      <xdr:spPr bwMode="auto">
        <a:xfrm>
          <a:off x="7343775" y="35147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247650</xdr:colOff>
      <xdr:row>16</xdr:row>
      <xdr:rowOff>133350</xdr:rowOff>
    </xdr:to>
    <xdr:sp macro="" textlink="">
      <xdr:nvSpPr>
        <xdr:cNvPr id="4469" name="Text Box 4"/>
        <xdr:cNvSpPr txBox="1">
          <a:spLocks noChangeArrowheads="1"/>
        </xdr:cNvSpPr>
      </xdr:nvSpPr>
      <xdr:spPr bwMode="auto">
        <a:xfrm>
          <a:off x="7343775" y="35147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4470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123825</xdr:colOff>
      <xdr:row>17</xdr:row>
      <xdr:rowOff>133350</xdr:rowOff>
    </xdr:to>
    <xdr:sp macro="" textlink="">
      <xdr:nvSpPr>
        <xdr:cNvPr id="4471" name="Text Box 4"/>
        <xdr:cNvSpPr txBox="1">
          <a:spLocks noChangeArrowheads="1"/>
        </xdr:cNvSpPr>
      </xdr:nvSpPr>
      <xdr:spPr bwMode="auto">
        <a:xfrm>
          <a:off x="7343775" y="3705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142875</xdr:colOff>
      <xdr:row>17</xdr:row>
      <xdr:rowOff>133350</xdr:rowOff>
    </xdr:to>
    <xdr:sp macro="" textlink="">
      <xdr:nvSpPr>
        <xdr:cNvPr id="4472" name="Text Box 4"/>
        <xdr:cNvSpPr txBox="1">
          <a:spLocks noChangeArrowheads="1"/>
        </xdr:cNvSpPr>
      </xdr:nvSpPr>
      <xdr:spPr bwMode="auto">
        <a:xfrm>
          <a:off x="734377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123825</xdr:colOff>
      <xdr:row>17</xdr:row>
      <xdr:rowOff>133350</xdr:rowOff>
    </xdr:to>
    <xdr:sp macro="" textlink="">
      <xdr:nvSpPr>
        <xdr:cNvPr id="4473" name="Text Box 4"/>
        <xdr:cNvSpPr txBox="1">
          <a:spLocks noChangeArrowheads="1"/>
        </xdr:cNvSpPr>
      </xdr:nvSpPr>
      <xdr:spPr bwMode="auto">
        <a:xfrm>
          <a:off x="7343775" y="3705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152400</xdr:colOff>
      <xdr:row>17</xdr:row>
      <xdr:rowOff>133350</xdr:rowOff>
    </xdr:to>
    <xdr:sp macro="" textlink="">
      <xdr:nvSpPr>
        <xdr:cNvPr id="4474" name="Text Box 4"/>
        <xdr:cNvSpPr txBox="1">
          <a:spLocks noChangeArrowheads="1"/>
        </xdr:cNvSpPr>
      </xdr:nvSpPr>
      <xdr:spPr bwMode="auto">
        <a:xfrm>
          <a:off x="7343775" y="3705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161925</xdr:colOff>
      <xdr:row>17</xdr:row>
      <xdr:rowOff>133350</xdr:rowOff>
    </xdr:to>
    <xdr:sp macro="" textlink="">
      <xdr:nvSpPr>
        <xdr:cNvPr id="4475" name="Text Box 4"/>
        <xdr:cNvSpPr txBox="1">
          <a:spLocks noChangeArrowheads="1"/>
        </xdr:cNvSpPr>
      </xdr:nvSpPr>
      <xdr:spPr bwMode="auto">
        <a:xfrm>
          <a:off x="7353300" y="3705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152400</xdr:colOff>
      <xdr:row>17</xdr:row>
      <xdr:rowOff>133350</xdr:rowOff>
    </xdr:to>
    <xdr:sp macro="" textlink="">
      <xdr:nvSpPr>
        <xdr:cNvPr id="4476" name="Text Box 4"/>
        <xdr:cNvSpPr txBox="1">
          <a:spLocks noChangeArrowheads="1"/>
        </xdr:cNvSpPr>
      </xdr:nvSpPr>
      <xdr:spPr bwMode="auto">
        <a:xfrm>
          <a:off x="7343775" y="3705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161925</xdr:colOff>
      <xdr:row>17</xdr:row>
      <xdr:rowOff>133350</xdr:rowOff>
    </xdr:to>
    <xdr:sp macro="" textlink="">
      <xdr:nvSpPr>
        <xdr:cNvPr id="4477" name="Text Box 4"/>
        <xdr:cNvSpPr txBox="1">
          <a:spLocks noChangeArrowheads="1"/>
        </xdr:cNvSpPr>
      </xdr:nvSpPr>
      <xdr:spPr bwMode="auto">
        <a:xfrm>
          <a:off x="7362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161925</xdr:colOff>
      <xdr:row>17</xdr:row>
      <xdr:rowOff>133350</xdr:rowOff>
    </xdr:to>
    <xdr:sp macro="" textlink="">
      <xdr:nvSpPr>
        <xdr:cNvPr id="4478" name="Text Box 4"/>
        <xdr:cNvSpPr txBox="1">
          <a:spLocks noChangeArrowheads="1"/>
        </xdr:cNvSpPr>
      </xdr:nvSpPr>
      <xdr:spPr bwMode="auto">
        <a:xfrm>
          <a:off x="734377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152400</xdr:colOff>
      <xdr:row>17</xdr:row>
      <xdr:rowOff>133350</xdr:rowOff>
    </xdr:to>
    <xdr:sp macro="" textlink="">
      <xdr:nvSpPr>
        <xdr:cNvPr id="4479" name="Text Box 4"/>
        <xdr:cNvSpPr txBox="1">
          <a:spLocks noChangeArrowheads="1"/>
        </xdr:cNvSpPr>
      </xdr:nvSpPr>
      <xdr:spPr bwMode="auto">
        <a:xfrm>
          <a:off x="7343775" y="3705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161925</xdr:colOff>
      <xdr:row>17</xdr:row>
      <xdr:rowOff>133350</xdr:rowOff>
    </xdr:to>
    <xdr:sp macro="" textlink="">
      <xdr:nvSpPr>
        <xdr:cNvPr id="4480" name="Text Box 4"/>
        <xdr:cNvSpPr txBox="1">
          <a:spLocks noChangeArrowheads="1"/>
        </xdr:cNvSpPr>
      </xdr:nvSpPr>
      <xdr:spPr bwMode="auto">
        <a:xfrm>
          <a:off x="7353300" y="3705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152400</xdr:colOff>
      <xdr:row>17</xdr:row>
      <xdr:rowOff>133350</xdr:rowOff>
    </xdr:to>
    <xdr:sp macro="" textlink="">
      <xdr:nvSpPr>
        <xdr:cNvPr id="4481" name="Text Box 4"/>
        <xdr:cNvSpPr txBox="1">
          <a:spLocks noChangeArrowheads="1"/>
        </xdr:cNvSpPr>
      </xdr:nvSpPr>
      <xdr:spPr bwMode="auto">
        <a:xfrm>
          <a:off x="7343775" y="3705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161925</xdr:colOff>
      <xdr:row>17</xdr:row>
      <xdr:rowOff>133350</xdr:rowOff>
    </xdr:to>
    <xdr:sp macro="" textlink="">
      <xdr:nvSpPr>
        <xdr:cNvPr id="4482" name="Text Box 4"/>
        <xdr:cNvSpPr txBox="1">
          <a:spLocks noChangeArrowheads="1"/>
        </xdr:cNvSpPr>
      </xdr:nvSpPr>
      <xdr:spPr bwMode="auto">
        <a:xfrm>
          <a:off x="73628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161925</xdr:colOff>
      <xdr:row>17</xdr:row>
      <xdr:rowOff>133350</xdr:rowOff>
    </xdr:to>
    <xdr:sp macro="" textlink="">
      <xdr:nvSpPr>
        <xdr:cNvPr id="4483" name="Text Box 4"/>
        <xdr:cNvSpPr txBox="1">
          <a:spLocks noChangeArrowheads="1"/>
        </xdr:cNvSpPr>
      </xdr:nvSpPr>
      <xdr:spPr bwMode="auto">
        <a:xfrm>
          <a:off x="734377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123825</xdr:colOff>
      <xdr:row>17</xdr:row>
      <xdr:rowOff>133350</xdr:rowOff>
    </xdr:to>
    <xdr:sp macro="" textlink="">
      <xdr:nvSpPr>
        <xdr:cNvPr id="4484" name="Text Box 4"/>
        <xdr:cNvSpPr txBox="1">
          <a:spLocks noChangeArrowheads="1"/>
        </xdr:cNvSpPr>
      </xdr:nvSpPr>
      <xdr:spPr bwMode="auto">
        <a:xfrm>
          <a:off x="7362825" y="3705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123825</xdr:colOff>
      <xdr:row>17</xdr:row>
      <xdr:rowOff>133350</xdr:rowOff>
    </xdr:to>
    <xdr:sp macro="" textlink="">
      <xdr:nvSpPr>
        <xdr:cNvPr id="4485" name="Text Box 4"/>
        <xdr:cNvSpPr txBox="1">
          <a:spLocks noChangeArrowheads="1"/>
        </xdr:cNvSpPr>
      </xdr:nvSpPr>
      <xdr:spPr bwMode="auto">
        <a:xfrm>
          <a:off x="7334250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123825</xdr:colOff>
      <xdr:row>17</xdr:row>
      <xdr:rowOff>133350</xdr:rowOff>
    </xdr:to>
    <xdr:sp macro="" textlink="">
      <xdr:nvSpPr>
        <xdr:cNvPr id="4486" name="Text Box 4"/>
        <xdr:cNvSpPr txBox="1">
          <a:spLocks noChangeArrowheads="1"/>
        </xdr:cNvSpPr>
      </xdr:nvSpPr>
      <xdr:spPr bwMode="auto">
        <a:xfrm>
          <a:off x="7334250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4487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8</xdr:col>
      <xdr:colOff>533400</xdr:colOff>
      <xdr:row>16</xdr:row>
      <xdr:rowOff>133350</xdr:rowOff>
    </xdr:to>
    <xdr:sp macro="" textlink="">
      <xdr:nvSpPr>
        <xdr:cNvPr id="4488" name="Text Box 4"/>
        <xdr:cNvSpPr txBox="1">
          <a:spLocks noChangeArrowheads="1"/>
        </xdr:cNvSpPr>
      </xdr:nvSpPr>
      <xdr:spPr bwMode="auto">
        <a:xfrm>
          <a:off x="7353300" y="3514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8</xdr:col>
      <xdr:colOff>533400</xdr:colOff>
      <xdr:row>16</xdr:row>
      <xdr:rowOff>133350</xdr:rowOff>
    </xdr:to>
    <xdr:sp macro="" textlink="">
      <xdr:nvSpPr>
        <xdr:cNvPr id="4489" name="Text Box 4"/>
        <xdr:cNvSpPr txBox="1">
          <a:spLocks noChangeArrowheads="1"/>
        </xdr:cNvSpPr>
      </xdr:nvSpPr>
      <xdr:spPr bwMode="auto">
        <a:xfrm>
          <a:off x="7353300" y="3514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533400</xdr:colOff>
      <xdr:row>17</xdr:row>
      <xdr:rowOff>133350</xdr:rowOff>
    </xdr:to>
    <xdr:sp macro="" textlink="">
      <xdr:nvSpPr>
        <xdr:cNvPr id="4490" name="Text Box 4"/>
        <xdr:cNvSpPr txBox="1">
          <a:spLocks noChangeArrowheads="1"/>
        </xdr:cNvSpPr>
      </xdr:nvSpPr>
      <xdr:spPr bwMode="auto">
        <a:xfrm>
          <a:off x="7353300" y="3705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533400</xdr:colOff>
      <xdr:row>17</xdr:row>
      <xdr:rowOff>133350</xdr:rowOff>
    </xdr:to>
    <xdr:sp macro="" textlink="">
      <xdr:nvSpPr>
        <xdr:cNvPr id="4491" name="Text Box 4"/>
        <xdr:cNvSpPr txBox="1">
          <a:spLocks noChangeArrowheads="1"/>
        </xdr:cNvSpPr>
      </xdr:nvSpPr>
      <xdr:spPr bwMode="auto">
        <a:xfrm>
          <a:off x="7353300" y="3705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133350</xdr:colOff>
      <xdr:row>16</xdr:row>
      <xdr:rowOff>133350</xdr:rowOff>
    </xdr:to>
    <xdr:sp macro="" textlink="">
      <xdr:nvSpPr>
        <xdr:cNvPr id="4492" name="Text Box 4"/>
        <xdr:cNvSpPr txBox="1">
          <a:spLocks noChangeArrowheads="1"/>
        </xdr:cNvSpPr>
      </xdr:nvSpPr>
      <xdr:spPr bwMode="auto">
        <a:xfrm>
          <a:off x="7343775" y="3514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133350</xdr:colOff>
      <xdr:row>16</xdr:row>
      <xdr:rowOff>133350</xdr:rowOff>
    </xdr:to>
    <xdr:sp macro="" textlink="">
      <xdr:nvSpPr>
        <xdr:cNvPr id="4493" name="Text Box 4"/>
        <xdr:cNvSpPr txBox="1">
          <a:spLocks noChangeArrowheads="1"/>
        </xdr:cNvSpPr>
      </xdr:nvSpPr>
      <xdr:spPr bwMode="auto">
        <a:xfrm>
          <a:off x="7343775" y="3514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133350</xdr:colOff>
      <xdr:row>16</xdr:row>
      <xdr:rowOff>133350</xdr:rowOff>
    </xdr:to>
    <xdr:sp macro="" textlink="">
      <xdr:nvSpPr>
        <xdr:cNvPr id="4494" name="Text Box 4"/>
        <xdr:cNvSpPr txBox="1">
          <a:spLocks noChangeArrowheads="1"/>
        </xdr:cNvSpPr>
      </xdr:nvSpPr>
      <xdr:spPr bwMode="auto">
        <a:xfrm>
          <a:off x="7343775" y="3514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133350</xdr:colOff>
      <xdr:row>16</xdr:row>
      <xdr:rowOff>133350</xdr:rowOff>
    </xdr:to>
    <xdr:sp macro="" textlink="">
      <xdr:nvSpPr>
        <xdr:cNvPr id="4495" name="Text Box 4"/>
        <xdr:cNvSpPr txBox="1">
          <a:spLocks noChangeArrowheads="1"/>
        </xdr:cNvSpPr>
      </xdr:nvSpPr>
      <xdr:spPr bwMode="auto">
        <a:xfrm>
          <a:off x="7343775" y="3514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133350</xdr:colOff>
      <xdr:row>16</xdr:row>
      <xdr:rowOff>133350</xdr:rowOff>
    </xdr:to>
    <xdr:sp macro="" textlink="">
      <xdr:nvSpPr>
        <xdr:cNvPr id="4496" name="Text Box 4"/>
        <xdr:cNvSpPr txBox="1">
          <a:spLocks noChangeArrowheads="1"/>
        </xdr:cNvSpPr>
      </xdr:nvSpPr>
      <xdr:spPr bwMode="auto">
        <a:xfrm>
          <a:off x="7343775" y="3514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133350</xdr:colOff>
      <xdr:row>16</xdr:row>
      <xdr:rowOff>133350</xdr:rowOff>
    </xdr:to>
    <xdr:sp macro="" textlink="">
      <xdr:nvSpPr>
        <xdr:cNvPr id="4497" name="Text Box 4"/>
        <xdr:cNvSpPr txBox="1">
          <a:spLocks noChangeArrowheads="1"/>
        </xdr:cNvSpPr>
      </xdr:nvSpPr>
      <xdr:spPr bwMode="auto">
        <a:xfrm>
          <a:off x="7343775" y="3514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133350</xdr:colOff>
      <xdr:row>16</xdr:row>
      <xdr:rowOff>133350</xdr:rowOff>
    </xdr:to>
    <xdr:sp macro="" textlink="">
      <xdr:nvSpPr>
        <xdr:cNvPr id="4498" name="Text Box 4"/>
        <xdr:cNvSpPr txBox="1">
          <a:spLocks noChangeArrowheads="1"/>
        </xdr:cNvSpPr>
      </xdr:nvSpPr>
      <xdr:spPr bwMode="auto">
        <a:xfrm>
          <a:off x="7343775" y="3514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133350</xdr:colOff>
      <xdr:row>16</xdr:row>
      <xdr:rowOff>133350</xdr:rowOff>
    </xdr:to>
    <xdr:sp macro="" textlink="">
      <xdr:nvSpPr>
        <xdr:cNvPr id="4499" name="Text Box 4"/>
        <xdr:cNvSpPr txBox="1">
          <a:spLocks noChangeArrowheads="1"/>
        </xdr:cNvSpPr>
      </xdr:nvSpPr>
      <xdr:spPr bwMode="auto">
        <a:xfrm>
          <a:off x="7343775" y="3514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133350</xdr:colOff>
      <xdr:row>16</xdr:row>
      <xdr:rowOff>133350</xdr:rowOff>
    </xdr:to>
    <xdr:sp macro="" textlink="">
      <xdr:nvSpPr>
        <xdr:cNvPr id="4500" name="Text Box 4"/>
        <xdr:cNvSpPr txBox="1">
          <a:spLocks noChangeArrowheads="1"/>
        </xdr:cNvSpPr>
      </xdr:nvSpPr>
      <xdr:spPr bwMode="auto">
        <a:xfrm>
          <a:off x="7343775" y="3514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16</xdr:row>
      <xdr:rowOff>9525</xdr:rowOff>
    </xdr:from>
    <xdr:to>
      <xdr:col>9</xdr:col>
      <xdr:colOff>133350</xdr:colOff>
      <xdr:row>16</xdr:row>
      <xdr:rowOff>133350</xdr:rowOff>
    </xdr:to>
    <xdr:sp macro="" textlink="">
      <xdr:nvSpPr>
        <xdr:cNvPr id="4501" name="Text Box 4"/>
        <xdr:cNvSpPr txBox="1">
          <a:spLocks noChangeArrowheads="1"/>
        </xdr:cNvSpPr>
      </xdr:nvSpPr>
      <xdr:spPr bwMode="auto">
        <a:xfrm>
          <a:off x="7343775" y="3514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8</xdr:col>
      <xdr:colOff>571500</xdr:colOff>
      <xdr:row>17</xdr:row>
      <xdr:rowOff>133350</xdr:rowOff>
    </xdr:to>
    <xdr:sp macro="" textlink="">
      <xdr:nvSpPr>
        <xdr:cNvPr id="4502" name="Text Box 4"/>
        <xdr:cNvSpPr txBox="1">
          <a:spLocks noChangeArrowheads="1"/>
        </xdr:cNvSpPr>
      </xdr:nvSpPr>
      <xdr:spPr bwMode="auto">
        <a:xfrm>
          <a:off x="7343775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8</xdr:col>
      <xdr:colOff>561975</xdr:colOff>
      <xdr:row>17</xdr:row>
      <xdr:rowOff>133350</xdr:rowOff>
    </xdr:to>
    <xdr:sp macro="" textlink="">
      <xdr:nvSpPr>
        <xdr:cNvPr id="4503" name="Text Box 4"/>
        <xdr:cNvSpPr txBox="1">
          <a:spLocks noChangeArrowheads="1"/>
        </xdr:cNvSpPr>
      </xdr:nvSpPr>
      <xdr:spPr bwMode="auto">
        <a:xfrm>
          <a:off x="7343775" y="3705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28575</xdr:colOff>
      <xdr:row>17</xdr:row>
      <xdr:rowOff>133350</xdr:rowOff>
    </xdr:to>
    <xdr:sp macro="" textlink="">
      <xdr:nvSpPr>
        <xdr:cNvPr id="4504" name="Text Box 4"/>
        <xdr:cNvSpPr txBox="1">
          <a:spLocks noChangeArrowheads="1"/>
        </xdr:cNvSpPr>
      </xdr:nvSpPr>
      <xdr:spPr bwMode="auto">
        <a:xfrm>
          <a:off x="7343775" y="3705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8</xdr:col>
      <xdr:colOff>561975</xdr:colOff>
      <xdr:row>17</xdr:row>
      <xdr:rowOff>133350</xdr:rowOff>
    </xdr:to>
    <xdr:sp macro="" textlink="">
      <xdr:nvSpPr>
        <xdr:cNvPr id="4505" name="Text Box 4"/>
        <xdr:cNvSpPr txBox="1">
          <a:spLocks noChangeArrowheads="1"/>
        </xdr:cNvSpPr>
      </xdr:nvSpPr>
      <xdr:spPr bwMode="auto">
        <a:xfrm>
          <a:off x="7343775" y="3705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38100</xdr:colOff>
      <xdr:row>17</xdr:row>
      <xdr:rowOff>133350</xdr:rowOff>
    </xdr:to>
    <xdr:sp macro="" textlink="">
      <xdr:nvSpPr>
        <xdr:cNvPr id="4506" name="Text Box 4"/>
        <xdr:cNvSpPr txBox="1">
          <a:spLocks noChangeArrowheads="1"/>
        </xdr:cNvSpPr>
      </xdr:nvSpPr>
      <xdr:spPr bwMode="auto">
        <a:xfrm>
          <a:off x="7343775" y="3705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47625</xdr:colOff>
      <xdr:row>17</xdr:row>
      <xdr:rowOff>133350</xdr:rowOff>
    </xdr:to>
    <xdr:sp macro="" textlink="">
      <xdr:nvSpPr>
        <xdr:cNvPr id="4507" name="Text Box 4"/>
        <xdr:cNvSpPr txBox="1">
          <a:spLocks noChangeArrowheads="1"/>
        </xdr:cNvSpPr>
      </xdr:nvSpPr>
      <xdr:spPr bwMode="auto">
        <a:xfrm>
          <a:off x="7353300" y="3705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38100</xdr:colOff>
      <xdr:row>17</xdr:row>
      <xdr:rowOff>133350</xdr:rowOff>
    </xdr:to>
    <xdr:sp macro="" textlink="">
      <xdr:nvSpPr>
        <xdr:cNvPr id="4508" name="Text Box 4"/>
        <xdr:cNvSpPr txBox="1">
          <a:spLocks noChangeArrowheads="1"/>
        </xdr:cNvSpPr>
      </xdr:nvSpPr>
      <xdr:spPr bwMode="auto">
        <a:xfrm>
          <a:off x="7343775" y="3705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47625</xdr:colOff>
      <xdr:row>17</xdr:row>
      <xdr:rowOff>133350</xdr:rowOff>
    </xdr:to>
    <xdr:sp macro="" textlink="">
      <xdr:nvSpPr>
        <xdr:cNvPr id="4509" name="Text Box 4"/>
        <xdr:cNvSpPr txBox="1">
          <a:spLocks noChangeArrowheads="1"/>
        </xdr:cNvSpPr>
      </xdr:nvSpPr>
      <xdr:spPr bwMode="auto">
        <a:xfrm>
          <a:off x="7362825" y="3705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47625</xdr:colOff>
      <xdr:row>17</xdr:row>
      <xdr:rowOff>133350</xdr:rowOff>
    </xdr:to>
    <xdr:sp macro="" textlink="">
      <xdr:nvSpPr>
        <xdr:cNvPr id="4510" name="Text Box 4"/>
        <xdr:cNvSpPr txBox="1">
          <a:spLocks noChangeArrowheads="1"/>
        </xdr:cNvSpPr>
      </xdr:nvSpPr>
      <xdr:spPr bwMode="auto">
        <a:xfrm>
          <a:off x="7343775" y="37052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38100</xdr:colOff>
      <xdr:row>17</xdr:row>
      <xdr:rowOff>133350</xdr:rowOff>
    </xdr:to>
    <xdr:sp macro="" textlink="">
      <xdr:nvSpPr>
        <xdr:cNvPr id="4511" name="Text Box 4"/>
        <xdr:cNvSpPr txBox="1">
          <a:spLocks noChangeArrowheads="1"/>
        </xdr:cNvSpPr>
      </xdr:nvSpPr>
      <xdr:spPr bwMode="auto">
        <a:xfrm>
          <a:off x="7343775" y="3705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47625</xdr:colOff>
      <xdr:row>17</xdr:row>
      <xdr:rowOff>133350</xdr:rowOff>
    </xdr:to>
    <xdr:sp macro="" textlink="">
      <xdr:nvSpPr>
        <xdr:cNvPr id="4512" name="Text Box 4"/>
        <xdr:cNvSpPr txBox="1">
          <a:spLocks noChangeArrowheads="1"/>
        </xdr:cNvSpPr>
      </xdr:nvSpPr>
      <xdr:spPr bwMode="auto">
        <a:xfrm>
          <a:off x="7353300" y="3705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38100</xdr:colOff>
      <xdr:row>17</xdr:row>
      <xdr:rowOff>133350</xdr:rowOff>
    </xdr:to>
    <xdr:sp macro="" textlink="">
      <xdr:nvSpPr>
        <xdr:cNvPr id="4513" name="Text Box 4"/>
        <xdr:cNvSpPr txBox="1">
          <a:spLocks noChangeArrowheads="1"/>
        </xdr:cNvSpPr>
      </xdr:nvSpPr>
      <xdr:spPr bwMode="auto">
        <a:xfrm>
          <a:off x="7343775" y="3705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47625</xdr:colOff>
      <xdr:row>17</xdr:row>
      <xdr:rowOff>133350</xdr:rowOff>
    </xdr:to>
    <xdr:sp macro="" textlink="">
      <xdr:nvSpPr>
        <xdr:cNvPr id="4514" name="Text Box 4"/>
        <xdr:cNvSpPr txBox="1">
          <a:spLocks noChangeArrowheads="1"/>
        </xdr:cNvSpPr>
      </xdr:nvSpPr>
      <xdr:spPr bwMode="auto">
        <a:xfrm>
          <a:off x="7362825" y="3705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47625</xdr:colOff>
      <xdr:row>17</xdr:row>
      <xdr:rowOff>133350</xdr:rowOff>
    </xdr:to>
    <xdr:sp macro="" textlink="">
      <xdr:nvSpPr>
        <xdr:cNvPr id="4515" name="Text Box 4"/>
        <xdr:cNvSpPr txBox="1">
          <a:spLocks noChangeArrowheads="1"/>
        </xdr:cNvSpPr>
      </xdr:nvSpPr>
      <xdr:spPr bwMode="auto">
        <a:xfrm>
          <a:off x="7343775" y="37052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8</xdr:col>
      <xdr:colOff>561975</xdr:colOff>
      <xdr:row>17</xdr:row>
      <xdr:rowOff>133350</xdr:rowOff>
    </xdr:to>
    <xdr:sp macro="" textlink="">
      <xdr:nvSpPr>
        <xdr:cNvPr id="4516" name="Text Box 4"/>
        <xdr:cNvSpPr txBox="1">
          <a:spLocks noChangeArrowheads="1"/>
        </xdr:cNvSpPr>
      </xdr:nvSpPr>
      <xdr:spPr bwMode="auto">
        <a:xfrm>
          <a:off x="7362825" y="3705225"/>
          <a:ext cx="66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8</xdr:col>
      <xdr:colOff>561975</xdr:colOff>
      <xdr:row>17</xdr:row>
      <xdr:rowOff>133350</xdr:rowOff>
    </xdr:to>
    <xdr:sp macro="" textlink="">
      <xdr:nvSpPr>
        <xdr:cNvPr id="4517" name="Text Box 4"/>
        <xdr:cNvSpPr txBox="1">
          <a:spLocks noChangeArrowheads="1"/>
        </xdr:cNvSpPr>
      </xdr:nvSpPr>
      <xdr:spPr bwMode="auto">
        <a:xfrm>
          <a:off x="73342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8</xdr:col>
      <xdr:colOff>561975</xdr:colOff>
      <xdr:row>17</xdr:row>
      <xdr:rowOff>133350</xdr:rowOff>
    </xdr:to>
    <xdr:sp macro="" textlink="">
      <xdr:nvSpPr>
        <xdr:cNvPr id="4518" name="Text Box 4"/>
        <xdr:cNvSpPr txBox="1">
          <a:spLocks noChangeArrowheads="1"/>
        </xdr:cNvSpPr>
      </xdr:nvSpPr>
      <xdr:spPr bwMode="auto">
        <a:xfrm>
          <a:off x="73342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8</xdr:col>
      <xdr:colOff>552450</xdr:colOff>
      <xdr:row>17</xdr:row>
      <xdr:rowOff>133350</xdr:rowOff>
    </xdr:to>
    <xdr:sp macro="" textlink="">
      <xdr:nvSpPr>
        <xdr:cNvPr id="4519" name="Text Box 4"/>
        <xdr:cNvSpPr txBox="1">
          <a:spLocks noChangeArrowheads="1"/>
        </xdr:cNvSpPr>
      </xdr:nvSpPr>
      <xdr:spPr bwMode="auto">
        <a:xfrm>
          <a:off x="7343775" y="3705225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533400</xdr:colOff>
      <xdr:row>17</xdr:row>
      <xdr:rowOff>133350</xdr:rowOff>
    </xdr:to>
    <xdr:sp macro="" textlink="">
      <xdr:nvSpPr>
        <xdr:cNvPr id="4520" name="Text Box 4"/>
        <xdr:cNvSpPr txBox="1">
          <a:spLocks noChangeArrowheads="1"/>
        </xdr:cNvSpPr>
      </xdr:nvSpPr>
      <xdr:spPr bwMode="auto">
        <a:xfrm>
          <a:off x="7353300" y="3705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533400</xdr:colOff>
      <xdr:row>17</xdr:row>
      <xdr:rowOff>133350</xdr:rowOff>
    </xdr:to>
    <xdr:sp macro="" textlink="">
      <xdr:nvSpPr>
        <xdr:cNvPr id="4521" name="Text Box 4"/>
        <xdr:cNvSpPr txBox="1">
          <a:spLocks noChangeArrowheads="1"/>
        </xdr:cNvSpPr>
      </xdr:nvSpPr>
      <xdr:spPr bwMode="auto">
        <a:xfrm>
          <a:off x="7353300" y="3705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4522" name="Text Box 4"/>
        <xdr:cNvSpPr txBox="1">
          <a:spLocks noChangeArrowheads="1"/>
        </xdr:cNvSpPr>
      </xdr:nvSpPr>
      <xdr:spPr bwMode="auto">
        <a:xfrm>
          <a:off x="7353300" y="3895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4523" name="Text Box 4"/>
        <xdr:cNvSpPr txBox="1">
          <a:spLocks noChangeArrowheads="1"/>
        </xdr:cNvSpPr>
      </xdr:nvSpPr>
      <xdr:spPr bwMode="auto">
        <a:xfrm>
          <a:off x="7353300" y="3895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4524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4525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4526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4527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4528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4529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4530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4531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4532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4533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571500</xdr:colOff>
      <xdr:row>18</xdr:row>
      <xdr:rowOff>133350</xdr:rowOff>
    </xdr:to>
    <xdr:sp macro="" textlink="">
      <xdr:nvSpPr>
        <xdr:cNvPr id="4534" name="Text Box 4"/>
        <xdr:cNvSpPr txBox="1">
          <a:spLocks noChangeArrowheads="1"/>
        </xdr:cNvSpPr>
      </xdr:nvSpPr>
      <xdr:spPr bwMode="auto">
        <a:xfrm>
          <a:off x="7343775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4535" name="Text Box 4"/>
        <xdr:cNvSpPr txBox="1">
          <a:spLocks noChangeArrowheads="1"/>
        </xdr:cNvSpPr>
      </xdr:nvSpPr>
      <xdr:spPr bwMode="auto">
        <a:xfrm>
          <a:off x="73437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4536" name="Text Box 4"/>
        <xdr:cNvSpPr txBox="1">
          <a:spLocks noChangeArrowheads="1"/>
        </xdr:cNvSpPr>
      </xdr:nvSpPr>
      <xdr:spPr bwMode="auto">
        <a:xfrm>
          <a:off x="734377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4537" name="Text Box 4"/>
        <xdr:cNvSpPr txBox="1">
          <a:spLocks noChangeArrowheads="1"/>
        </xdr:cNvSpPr>
      </xdr:nvSpPr>
      <xdr:spPr bwMode="auto">
        <a:xfrm>
          <a:off x="73437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4538" name="Text Box 4"/>
        <xdr:cNvSpPr txBox="1">
          <a:spLocks noChangeArrowheads="1"/>
        </xdr:cNvSpPr>
      </xdr:nvSpPr>
      <xdr:spPr bwMode="auto">
        <a:xfrm>
          <a:off x="73437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4539" name="Text Box 4"/>
        <xdr:cNvSpPr txBox="1">
          <a:spLocks noChangeArrowheads="1"/>
        </xdr:cNvSpPr>
      </xdr:nvSpPr>
      <xdr:spPr bwMode="auto">
        <a:xfrm>
          <a:off x="7353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4540" name="Text Box 4"/>
        <xdr:cNvSpPr txBox="1">
          <a:spLocks noChangeArrowheads="1"/>
        </xdr:cNvSpPr>
      </xdr:nvSpPr>
      <xdr:spPr bwMode="auto">
        <a:xfrm>
          <a:off x="73437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4541" name="Text Box 4"/>
        <xdr:cNvSpPr txBox="1">
          <a:spLocks noChangeArrowheads="1"/>
        </xdr:cNvSpPr>
      </xdr:nvSpPr>
      <xdr:spPr bwMode="auto">
        <a:xfrm>
          <a:off x="7362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4542" name="Text Box 4"/>
        <xdr:cNvSpPr txBox="1">
          <a:spLocks noChangeArrowheads="1"/>
        </xdr:cNvSpPr>
      </xdr:nvSpPr>
      <xdr:spPr bwMode="auto">
        <a:xfrm>
          <a:off x="734377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4543" name="Text Box 4"/>
        <xdr:cNvSpPr txBox="1">
          <a:spLocks noChangeArrowheads="1"/>
        </xdr:cNvSpPr>
      </xdr:nvSpPr>
      <xdr:spPr bwMode="auto">
        <a:xfrm>
          <a:off x="73437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4544" name="Text Box 4"/>
        <xdr:cNvSpPr txBox="1">
          <a:spLocks noChangeArrowheads="1"/>
        </xdr:cNvSpPr>
      </xdr:nvSpPr>
      <xdr:spPr bwMode="auto">
        <a:xfrm>
          <a:off x="7353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4545" name="Text Box 4"/>
        <xdr:cNvSpPr txBox="1">
          <a:spLocks noChangeArrowheads="1"/>
        </xdr:cNvSpPr>
      </xdr:nvSpPr>
      <xdr:spPr bwMode="auto">
        <a:xfrm>
          <a:off x="73437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4546" name="Text Box 4"/>
        <xdr:cNvSpPr txBox="1">
          <a:spLocks noChangeArrowheads="1"/>
        </xdr:cNvSpPr>
      </xdr:nvSpPr>
      <xdr:spPr bwMode="auto">
        <a:xfrm>
          <a:off x="7362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4547" name="Text Box 4"/>
        <xdr:cNvSpPr txBox="1">
          <a:spLocks noChangeArrowheads="1"/>
        </xdr:cNvSpPr>
      </xdr:nvSpPr>
      <xdr:spPr bwMode="auto">
        <a:xfrm>
          <a:off x="734377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4548" name="Text Box 4"/>
        <xdr:cNvSpPr txBox="1">
          <a:spLocks noChangeArrowheads="1"/>
        </xdr:cNvSpPr>
      </xdr:nvSpPr>
      <xdr:spPr bwMode="auto">
        <a:xfrm>
          <a:off x="7362825" y="3895725"/>
          <a:ext cx="66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4549" name="Text Box 4"/>
        <xdr:cNvSpPr txBox="1">
          <a:spLocks noChangeArrowheads="1"/>
        </xdr:cNvSpPr>
      </xdr:nvSpPr>
      <xdr:spPr bwMode="auto">
        <a:xfrm>
          <a:off x="73342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4550" name="Text Box 4"/>
        <xdr:cNvSpPr txBox="1">
          <a:spLocks noChangeArrowheads="1"/>
        </xdr:cNvSpPr>
      </xdr:nvSpPr>
      <xdr:spPr bwMode="auto">
        <a:xfrm>
          <a:off x="73342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552450</xdr:colOff>
      <xdr:row>18</xdr:row>
      <xdr:rowOff>133350</xdr:rowOff>
    </xdr:to>
    <xdr:sp macro="" textlink="">
      <xdr:nvSpPr>
        <xdr:cNvPr id="4551" name="Text Box 4"/>
        <xdr:cNvSpPr txBox="1">
          <a:spLocks noChangeArrowheads="1"/>
        </xdr:cNvSpPr>
      </xdr:nvSpPr>
      <xdr:spPr bwMode="auto">
        <a:xfrm>
          <a:off x="7343775" y="3895725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4552" name="Text Box 15"/>
        <xdr:cNvSpPr txBox="1">
          <a:spLocks noChangeArrowheads="1"/>
        </xdr:cNvSpPr>
      </xdr:nvSpPr>
      <xdr:spPr bwMode="auto">
        <a:xfrm>
          <a:off x="73628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4553" name="Text Box 15"/>
        <xdr:cNvSpPr txBox="1">
          <a:spLocks noChangeArrowheads="1"/>
        </xdr:cNvSpPr>
      </xdr:nvSpPr>
      <xdr:spPr bwMode="auto">
        <a:xfrm>
          <a:off x="73818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66675</xdr:colOff>
      <xdr:row>18</xdr:row>
      <xdr:rowOff>133350</xdr:rowOff>
    </xdr:to>
    <xdr:sp macro="" textlink="">
      <xdr:nvSpPr>
        <xdr:cNvPr id="4554" name="Text Box 15"/>
        <xdr:cNvSpPr txBox="1">
          <a:spLocks noChangeArrowheads="1"/>
        </xdr:cNvSpPr>
      </xdr:nvSpPr>
      <xdr:spPr bwMode="auto">
        <a:xfrm>
          <a:off x="7353300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66675</xdr:colOff>
      <xdr:row>18</xdr:row>
      <xdr:rowOff>133350</xdr:rowOff>
    </xdr:to>
    <xdr:sp macro="" textlink="">
      <xdr:nvSpPr>
        <xdr:cNvPr id="4555" name="Text Box 15"/>
        <xdr:cNvSpPr txBox="1">
          <a:spLocks noChangeArrowheads="1"/>
        </xdr:cNvSpPr>
      </xdr:nvSpPr>
      <xdr:spPr bwMode="auto">
        <a:xfrm>
          <a:off x="7353300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18</xdr:row>
      <xdr:rowOff>9525</xdr:rowOff>
    </xdr:from>
    <xdr:to>
      <xdr:col>9</xdr:col>
      <xdr:colOff>85725</xdr:colOff>
      <xdr:row>18</xdr:row>
      <xdr:rowOff>133350</xdr:rowOff>
    </xdr:to>
    <xdr:sp macro="" textlink="">
      <xdr:nvSpPr>
        <xdr:cNvPr id="4556" name="Text Box 15"/>
        <xdr:cNvSpPr txBox="1">
          <a:spLocks noChangeArrowheads="1"/>
        </xdr:cNvSpPr>
      </xdr:nvSpPr>
      <xdr:spPr bwMode="auto">
        <a:xfrm>
          <a:off x="738187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4557" name="Text Box 15"/>
        <xdr:cNvSpPr txBox="1">
          <a:spLocks noChangeArrowheads="1"/>
        </xdr:cNvSpPr>
      </xdr:nvSpPr>
      <xdr:spPr bwMode="auto">
        <a:xfrm>
          <a:off x="7353300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4558" name="Text Box 15"/>
        <xdr:cNvSpPr txBox="1">
          <a:spLocks noChangeArrowheads="1"/>
        </xdr:cNvSpPr>
      </xdr:nvSpPr>
      <xdr:spPr bwMode="auto">
        <a:xfrm>
          <a:off x="7353300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57150</xdr:colOff>
      <xdr:row>18</xdr:row>
      <xdr:rowOff>133350</xdr:rowOff>
    </xdr:to>
    <xdr:sp macro="" textlink="">
      <xdr:nvSpPr>
        <xdr:cNvPr id="4559" name="Text Box 15"/>
        <xdr:cNvSpPr txBox="1">
          <a:spLocks noChangeArrowheads="1"/>
        </xdr:cNvSpPr>
      </xdr:nvSpPr>
      <xdr:spPr bwMode="auto">
        <a:xfrm>
          <a:off x="734377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57150</xdr:colOff>
      <xdr:row>18</xdr:row>
      <xdr:rowOff>133350</xdr:rowOff>
    </xdr:to>
    <xdr:sp macro="" textlink="">
      <xdr:nvSpPr>
        <xdr:cNvPr id="4560" name="Text Box 15"/>
        <xdr:cNvSpPr txBox="1">
          <a:spLocks noChangeArrowheads="1"/>
        </xdr:cNvSpPr>
      </xdr:nvSpPr>
      <xdr:spPr bwMode="auto">
        <a:xfrm>
          <a:off x="734377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57150</xdr:colOff>
      <xdr:row>18</xdr:row>
      <xdr:rowOff>133350</xdr:rowOff>
    </xdr:to>
    <xdr:sp macro="" textlink="">
      <xdr:nvSpPr>
        <xdr:cNvPr id="4561" name="Text Box 15"/>
        <xdr:cNvSpPr txBox="1">
          <a:spLocks noChangeArrowheads="1"/>
        </xdr:cNvSpPr>
      </xdr:nvSpPr>
      <xdr:spPr bwMode="auto">
        <a:xfrm>
          <a:off x="734377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18</xdr:row>
      <xdr:rowOff>9525</xdr:rowOff>
    </xdr:from>
    <xdr:to>
      <xdr:col>9</xdr:col>
      <xdr:colOff>85725</xdr:colOff>
      <xdr:row>18</xdr:row>
      <xdr:rowOff>133350</xdr:rowOff>
    </xdr:to>
    <xdr:sp macro="" textlink="">
      <xdr:nvSpPr>
        <xdr:cNvPr id="4562" name="Text Box 15"/>
        <xdr:cNvSpPr txBox="1">
          <a:spLocks noChangeArrowheads="1"/>
        </xdr:cNvSpPr>
      </xdr:nvSpPr>
      <xdr:spPr bwMode="auto">
        <a:xfrm>
          <a:off x="738187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4563" name="Text Box 15"/>
        <xdr:cNvSpPr txBox="1">
          <a:spLocks noChangeArrowheads="1"/>
        </xdr:cNvSpPr>
      </xdr:nvSpPr>
      <xdr:spPr bwMode="auto">
        <a:xfrm>
          <a:off x="7353300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4564" name="Text Box 15"/>
        <xdr:cNvSpPr txBox="1">
          <a:spLocks noChangeArrowheads="1"/>
        </xdr:cNvSpPr>
      </xdr:nvSpPr>
      <xdr:spPr bwMode="auto">
        <a:xfrm>
          <a:off x="7353300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57150</xdr:colOff>
      <xdr:row>18</xdr:row>
      <xdr:rowOff>133350</xdr:rowOff>
    </xdr:to>
    <xdr:sp macro="" textlink="">
      <xdr:nvSpPr>
        <xdr:cNvPr id="4565" name="Text Box 15"/>
        <xdr:cNvSpPr txBox="1">
          <a:spLocks noChangeArrowheads="1"/>
        </xdr:cNvSpPr>
      </xdr:nvSpPr>
      <xdr:spPr bwMode="auto">
        <a:xfrm>
          <a:off x="734377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57150</xdr:colOff>
      <xdr:row>18</xdr:row>
      <xdr:rowOff>133350</xdr:rowOff>
    </xdr:to>
    <xdr:sp macro="" textlink="">
      <xdr:nvSpPr>
        <xdr:cNvPr id="4566" name="Text Box 15"/>
        <xdr:cNvSpPr txBox="1">
          <a:spLocks noChangeArrowheads="1"/>
        </xdr:cNvSpPr>
      </xdr:nvSpPr>
      <xdr:spPr bwMode="auto">
        <a:xfrm>
          <a:off x="734377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57150</xdr:colOff>
      <xdr:row>18</xdr:row>
      <xdr:rowOff>133350</xdr:rowOff>
    </xdr:to>
    <xdr:sp macro="" textlink="">
      <xdr:nvSpPr>
        <xdr:cNvPr id="4567" name="Text Box 15"/>
        <xdr:cNvSpPr txBox="1">
          <a:spLocks noChangeArrowheads="1"/>
        </xdr:cNvSpPr>
      </xdr:nvSpPr>
      <xdr:spPr bwMode="auto">
        <a:xfrm>
          <a:off x="734377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4568" name="Text Box 15"/>
        <xdr:cNvSpPr txBox="1">
          <a:spLocks noChangeArrowheads="1"/>
        </xdr:cNvSpPr>
      </xdr:nvSpPr>
      <xdr:spPr bwMode="auto">
        <a:xfrm>
          <a:off x="73437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4569" name="Text Box 15"/>
        <xdr:cNvSpPr txBox="1">
          <a:spLocks noChangeArrowheads="1"/>
        </xdr:cNvSpPr>
      </xdr:nvSpPr>
      <xdr:spPr bwMode="auto">
        <a:xfrm>
          <a:off x="73437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4570" name="Text Box 15"/>
        <xdr:cNvSpPr txBox="1">
          <a:spLocks noChangeArrowheads="1"/>
        </xdr:cNvSpPr>
      </xdr:nvSpPr>
      <xdr:spPr bwMode="auto">
        <a:xfrm>
          <a:off x="73437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4571" name="Text Box 15"/>
        <xdr:cNvSpPr txBox="1">
          <a:spLocks noChangeArrowheads="1"/>
        </xdr:cNvSpPr>
      </xdr:nvSpPr>
      <xdr:spPr bwMode="auto">
        <a:xfrm>
          <a:off x="73437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47625</xdr:colOff>
      <xdr:row>17</xdr:row>
      <xdr:rowOff>133350</xdr:rowOff>
    </xdr:to>
    <xdr:sp macro="" textlink="">
      <xdr:nvSpPr>
        <xdr:cNvPr id="4572" name="Text Box 4"/>
        <xdr:cNvSpPr txBox="1">
          <a:spLocks noChangeArrowheads="1"/>
        </xdr:cNvSpPr>
      </xdr:nvSpPr>
      <xdr:spPr bwMode="auto">
        <a:xfrm>
          <a:off x="7353300" y="3705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47625</xdr:colOff>
      <xdr:row>17</xdr:row>
      <xdr:rowOff>133350</xdr:rowOff>
    </xdr:to>
    <xdr:sp macro="" textlink="">
      <xdr:nvSpPr>
        <xdr:cNvPr id="4573" name="Text Box 4"/>
        <xdr:cNvSpPr txBox="1">
          <a:spLocks noChangeArrowheads="1"/>
        </xdr:cNvSpPr>
      </xdr:nvSpPr>
      <xdr:spPr bwMode="auto">
        <a:xfrm>
          <a:off x="7353300" y="3705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4574" name="Text Box 4"/>
        <xdr:cNvSpPr txBox="1">
          <a:spLocks noChangeArrowheads="1"/>
        </xdr:cNvSpPr>
      </xdr:nvSpPr>
      <xdr:spPr bwMode="auto">
        <a:xfrm>
          <a:off x="7353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4575" name="Text Box 4"/>
        <xdr:cNvSpPr txBox="1">
          <a:spLocks noChangeArrowheads="1"/>
        </xdr:cNvSpPr>
      </xdr:nvSpPr>
      <xdr:spPr bwMode="auto">
        <a:xfrm>
          <a:off x="7353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200025</xdr:colOff>
      <xdr:row>17</xdr:row>
      <xdr:rowOff>133350</xdr:rowOff>
    </xdr:to>
    <xdr:sp macro="" textlink="">
      <xdr:nvSpPr>
        <xdr:cNvPr id="4576" name="Text Box 4"/>
        <xdr:cNvSpPr txBox="1">
          <a:spLocks noChangeArrowheads="1"/>
        </xdr:cNvSpPr>
      </xdr:nvSpPr>
      <xdr:spPr bwMode="auto">
        <a:xfrm>
          <a:off x="7343775" y="37052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200025</xdr:colOff>
      <xdr:row>17</xdr:row>
      <xdr:rowOff>133350</xdr:rowOff>
    </xdr:to>
    <xdr:sp macro="" textlink="">
      <xdr:nvSpPr>
        <xdr:cNvPr id="4577" name="Text Box 4"/>
        <xdr:cNvSpPr txBox="1">
          <a:spLocks noChangeArrowheads="1"/>
        </xdr:cNvSpPr>
      </xdr:nvSpPr>
      <xdr:spPr bwMode="auto">
        <a:xfrm>
          <a:off x="7343775" y="37052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200025</xdr:colOff>
      <xdr:row>17</xdr:row>
      <xdr:rowOff>133350</xdr:rowOff>
    </xdr:to>
    <xdr:sp macro="" textlink="">
      <xdr:nvSpPr>
        <xdr:cNvPr id="4578" name="Text Box 4"/>
        <xdr:cNvSpPr txBox="1">
          <a:spLocks noChangeArrowheads="1"/>
        </xdr:cNvSpPr>
      </xdr:nvSpPr>
      <xdr:spPr bwMode="auto">
        <a:xfrm>
          <a:off x="7343775" y="37052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200025</xdr:colOff>
      <xdr:row>17</xdr:row>
      <xdr:rowOff>133350</xdr:rowOff>
    </xdr:to>
    <xdr:sp macro="" textlink="">
      <xdr:nvSpPr>
        <xdr:cNvPr id="4579" name="Text Box 4"/>
        <xdr:cNvSpPr txBox="1">
          <a:spLocks noChangeArrowheads="1"/>
        </xdr:cNvSpPr>
      </xdr:nvSpPr>
      <xdr:spPr bwMode="auto">
        <a:xfrm>
          <a:off x="7343775" y="37052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200025</xdr:colOff>
      <xdr:row>17</xdr:row>
      <xdr:rowOff>133350</xdr:rowOff>
    </xdr:to>
    <xdr:sp macro="" textlink="">
      <xdr:nvSpPr>
        <xdr:cNvPr id="4580" name="Text Box 4"/>
        <xdr:cNvSpPr txBox="1">
          <a:spLocks noChangeArrowheads="1"/>
        </xdr:cNvSpPr>
      </xdr:nvSpPr>
      <xdr:spPr bwMode="auto">
        <a:xfrm>
          <a:off x="7343775" y="37052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200025</xdr:colOff>
      <xdr:row>17</xdr:row>
      <xdr:rowOff>133350</xdr:rowOff>
    </xdr:to>
    <xdr:sp macro="" textlink="">
      <xdr:nvSpPr>
        <xdr:cNvPr id="4581" name="Text Box 4"/>
        <xdr:cNvSpPr txBox="1">
          <a:spLocks noChangeArrowheads="1"/>
        </xdr:cNvSpPr>
      </xdr:nvSpPr>
      <xdr:spPr bwMode="auto">
        <a:xfrm>
          <a:off x="7343775" y="37052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200025</xdr:colOff>
      <xdr:row>17</xdr:row>
      <xdr:rowOff>133350</xdr:rowOff>
    </xdr:to>
    <xdr:sp macro="" textlink="">
      <xdr:nvSpPr>
        <xdr:cNvPr id="4582" name="Text Box 4"/>
        <xdr:cNvSpPr txBox="1">
          <a:spLocks noChangeArrowheads="1"/>
        </xdr:cNvSpPr>
      </xdr:nvSpPr>
      <xdr:spPr bwMode="auto">
        <a:xfrm>
          <a:off x="7343775" y="37052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200025</xdr:colOff>
      <xdr:row>17</xdr:row>
      <xdr:rowOff>133350</xdr:rowOff>
    </xdr:to>
    <xdr:sp macro="" textlink="">
      <xdr:nvSpPr>
        <xdr:cNvPr id="4583" name="Text Box 4"/>
        <xdr:cNvSpPr txBox="1">
          <a:spLocks noChangeArrowheads="1"/>
        </xdr:cNvSpPr>
      </xdr:nvSpPr>
      <xdr:spPr bwMode="auto">
        <a:xfrm>
          <a:off x="7343775" y="37052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200025</xdr:colOff>
      <xdr:row>17</xdr:row>
      <xdr:rowOff>133350</xdr:rowOff>
    </xdr:to>
    <xdr:sp macro="" textlink="">
      <xdr:nvSpPr>
        <xdr:cNvPr id="4584" name="Text Box 4"/>
        <xdr:cNvSpPr txBox="1">
          <a:spLocks noChangeArrowheads="1"/>
        </xdr:cNvSpPr>
      </xdr:nvSpPr>
      <xdr:spPr bwMode="auto">
        <a:xfrm>
          <a:off x="7343775" y="37052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200025</xdr:colOff>
      <xdr:row>17</xdr:row>
      <xdr:rowOff>133350</xdr:rowOff>
    </xdr:to>
    <xdr:sp macro="" textlink="">
      <xdr:nvSpPr>
        <xdr:cNvPr id="4585" name="Text Box 4"/>
        <xdr:cNvSpPr txBox="1">
          <a:spLocks noChangeArrowheads="1"/>
        </xdr:cNvSpPr>
      </xdr:nvSpPr>
      <xdr:spPr bwMode="auto">
        <a:xfrm>
          <a:off x="7343775" y="37052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85725</xdr:colOff>
      <xdr:row>18</xdr:row>
      <xdr:rowOff>133350</xdr:rowOff>
    </xdr:to>
    <xdr:sp macro="" textlink="">
      <xdr:nvSpPr>
        <xdr:cNvPr id="4586" name="Text Box 4"/>
        <xdr:cNvSpPr txBox="1">
          <a:spLocks noChangeArrowheads="1"/>
        </xdr:cNvSpPr>
      </xdr:nvSpPr>
      <xdr:spPr bwMode="auto">
        <a:xfrm>
          <a:off x="7343775" y="38957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4587" name="Text Box 4"/>
        <xdr:cNvSpPr txBox="1">
          <a:spLocks noChangeArrowheads="1"/>
        </xdr:cNvSpPr>
      </xdr:nvSpPr>
      <xdr:spPr bwMode="auto">
        <a:xfrm>
          <a:off x="7343775" y="38957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4588" name="Text Box 4"/>
        <xdr:cNvSpPr txBox="1">
          <a:spLocks noChangeArrowheads="1"/>
        </xdr:cNvSpPr>
      </xdr:nvSpPr>
      <xdr:spPr bwMode="auto">
        <a:xfrm>
          <a:off x="7343775" y="3895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4589" name="Text Box 4"/>
        <xdr:cNvSpPr txBox="1">
          <a:spLocks noChangeArrowheads="1"/>
        </xdr:cNvSpPr>
      </xdr:nvSpPr>
      <xdr:spPr bwMode="auto">
        <a:xfrm>
          <a:off x="7343775" y="38957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104775</xdr:colOff>
      <xdr:row>18</xdr:row>
      <xdr:rowOff>133350</xdr:rowOff>
    </xdr:to>
    <xdr:sp macro="" textlink="">
      <xdr:nvSpPr>
        <xdr:cNvPr id="4590" name="Text Box 4"/>
        <xdr:cNvSpPr txBox="1">
          <a:spLocks noChangeArrowheads="1"/>
        </xdr:cNvSpPr>
      </xdr:nvSpPr>
      <xdr:spPr bwMode="auto">
        <a:xfrm>
          <a:off x="7343775" y="38957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4591" name="Text Box 4"/>
        <xdr:cNvSpPr txBox="1">
          <a:spLocks noChangeArrowheads="1"/>
        </xdr:cNvSpPr>
      </xdr:nvSpPr>
      <xdr:spPr bwMode="auto">
        <a:xfrm>
          <a:off x="7353300" y="38957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104775</xdr:colOff>
      <xdr:row>18</xdr:row>
      <xdr:rowOff>133350</xdr:rowOff>
    </xdr:to>
    <xdr:sp macro="" textlink="">
      <xdr:nvSpPr>
        <xdr:cNvPr id="4592" name="Text Box 4"/>
        <xdr:cNvSpPr txBox="1">
          <a:spLocks noChangeArrowheads="1"/>
        </xdr:cNvSpPr>
      </xdr:nvSpPr>
      <xdr:spPr bwMode="auto">
        <a:xfrm>
          <a:off x="7343775" y="38957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4593" name="Text Box 4"/>
        <xdr:cNvSpPr txBox="1">
          <a:spLocks noChangeArrowheads="1"/>
        </xdr:cNvSpPr>
      </xdr:nvSpPr>
      <xdr:spPr bwMode="auto">
        <a:xfrm>
          <a:off x="7362825" y="3895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4594" name="Text Box 4"/>
        <xdr:cNvSpPr txBox="1">
          <a:spLocks noChangeArrowheads="1"/>
        </xdr:cNvSpPr>
      </xdr:nvSpPr>
      <xdr:spPr bwMode="auto">
        <a:xfrm>
          <a:off x="7343775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104775</xdr:colOff>
      <xdr:row>18</xdr:row>
      <xdr:rowOff>133350</xdr:rowOff>
    </xdr:to>
    <xdr:sp macro="" textlink="">
      <xdr:nvSpPr>
        <xdr:cNvPr id="4595" name="Text Box 4"/>
        <xdr:cNvSpPr txBox="1">
          <a:spLocks noChangeArrowheads="1"/>
        </xdr:cNvSpPr>
      </xdr:nvSpPr>
      <xdr:spPr bwMode="auto">
        <a:xfrm>
          <a:off x="7343775" y="38957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4596" name="Text Box 4"/>
        <xdr:cNvSpPr txBox="1">
          <a:spLocks noChangeArrowheads="1"/>
        </xdr:cNvSpPr>
      </xdr:nvSpPr>
      <xdr:spPr bwMode="auto">
        <a:xfrm>
          <a:off x="7353300" y="38957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104775</xdr:colOff>
      <xdr:row>18</xdr:row>
      <xdr:rowOff>133350</xdr:rowOff>
    </xdr:to>
    <xdr:sp macro="" textlink="">
      <xdr:nvSpPr>
        <xdr:cNvPr id="4597" name="Text Box 4"/>
        <xdr:cNvSpPr txBox="1">
          <a:spLocks noChangeArrowheads="1"/>
        </xdr:cNvSpPr>
      </xdr:nvSpPr>
      <xdr:spPr bwMode="auto">
        <a:xfrm>
          <a:off x="7343775" y="38957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4598" name="Text Box 4"/>
        <xdr:cNvSpPr txBox="1">
          <a:spLocks noChangeArrowheads="1"/>
        </xdr:cNvSpPr>
      </xdr:nvSpPr>
      <xdr:spPr bwMode="auto">
        <a:xfrm>
          <a:off x="7362825" y="3895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4599" name="Text Box 4"/>
        <xdr:cNvSpPr txBox="1">
          <a:spLocks noChangeArrowheads="1"/>
        </xdr:cNvSpPr>
      </xdr:nvSpPr>
      <xdr:spPr bwMode="auto">
        <a:xfrm>
          <a:off x="7343775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4600" name="Text Box 4"/>
        <xdr:cNvSpPr txBox="1">
          <a:spLocks noChangeArrowheads="1"/>
        </xdr:cNvSpPr>
      </xdr:nvSpPr>
      <xdr:spPr bwMode="auto">
        <a:xfrm>
          <a:off x="73628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4601" name="Text Box 4"/>
        <xdr:cNvSpPr txBox="1">
          <a:spLocks noChangeArrowheads="1"/>
        </xdr:cNvSpPr>
      </xdr:nvSpPr>
      <xdr:spPr bwMode="auto">
        <a:xfrm>
          <a:off x="7334250" y="38957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4602" name="Text Box 4"/>
        <xdr:cNvSpPr txBox="1">
          <a:spLocks noChangeArrowheads="1"/>
        </xdr:cNvSpPr>
      </xdr:nvSpPr>
      <xdr:spPr bwMode="auto">
        <a:xfrm>
          <a:off x="7334250" y="38957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66675</xdr:colOff>
      <xdr:row>18</xdr:row>
      <xdr:rowOff>133350</xdr:rowOff>
    </xdr:to>
    <xdr:sp macro="" textlink="">
      <xdr:nvSpPr>
        <xdr:cNvPr id="4603" name="Text Box 4"/>
        <xdr:cNvSpPr txBox="1">
          <a:spLocks noChangeArrowheads="1"/>
        </xdr:cNvSpPr>
      </xdr:nvSpPr>
      <xdr:spPr bwMode="auto">
        <a:xfrm>
          <a:off x="7343775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142875</xdr:colOff>
      <xdr:row>18</xdr:row>
      <xdr:rowOff>133350</xdr:rowOff>
    </xdr:to>
    <xdr:sp macro="" textlink="">
      <xdr:nvSpPr>
        <xdr:cNvPr id="4604" name="Text Box 15"/>
        <xdr:cNvSpPr txBox="1">
          <a:spLocks noChangeArrowheads="1"/>
        </xdr:cNvSpPr>
      </xdr:nvSpPr>
      <xdr:spPr bwMode="auto">
        <a:xfrm>
          <a:off x="736282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18</xdr:row>
      <xdr:rowOff>9525</xdr:rowOff>
    </xdr:from>
    <xdr:to>
      <xdr:col>9</xdr:col>
      <xdr:colOff>142875</xdr:colOff>
      <xdr:row>18</xdr:row>
      <xdr:rowOff>133350</xdr:rowOff>
    </xdr:to>
    <xdr:sp macro="" textlink="">
      <xdr:nvSpPr>
        <xdr:cNvPr id="4605" name="Text Box 15"/>
        <xdr:cNvSpPr txBox="1">
          <a:spLocks noChangeArrowheads="1"/>
        </xdr:cNvSpPr>
      </xdr:nvSpPr>
      <xdr:spPr bwMode="auto">
        <a:xfrm>
          <a:off x="7381875" y="38957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4606" name="Text Box 15"/>
        <xdr:cNvSpPr txBox="1">
          <a:spLocks noChangeArrowheads="1"/>
        </xdr:cNvSpPr>
      </xdr:nvSpPr>
      <xdr:spPr bwMode="auto">
        <a:xfrm>
          <a:off x="7353300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4607" name="Text Box 15"/>
        <xdr:cNvSpPr txBox="1">
          <a:spLocks noChangeArrowheads="1"/>
        </xdr:cNvSpPr>
      </xdr:nvSpPr>
      <xdr:spPr bwMode="auto">
        <a:xfrm>
          <a:off x="7353300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4608" name="Text Box 15"/>
        <xdr:cNvSpPr txBox="1">
          <a:spLocks noChangeArrowheads="1"/>
        </xdr:cNvSpPr>
      </xdr:nvSpPr>
      <xdr:spPr bwMode="auto">
        <a:xfrm>
          <a:off x="7381875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142875</xdr:colOff>
      <xdr:row>18</xdr:row>
      <xdr:rowOff>133350</xdr:rowOff>
    </xdr:to>
    <xdr:sp macro="" textlink="">
      <xdr:nvSpPr>
        <xdr:cNvPr id="4609" name="Text Box 15"/>
        <xdr:cNvSpPr txBox="1">
          <a:spLocks noChangeArrowheads="1"/>
        </xdr:cNvSpPr>
      </xdr:nvSpPr>
      <xdr:spPr bwMode="auto">
        <a:xfrm>
          <a:off x="7353300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142875</xdr:colOff>
      <xdr:row>18</xdr:row>
      <xdr:rowOff>133350</xdr:rowOff>
    </xdr:to>
    <xdr:sp macro="" textlink="">
      <xdr:nvSpPr>
        <xdr:cNvPr id="4610" name="Text Box 15"/>
        <xdr:cNvSpPr txBox="1">
          <a:spLocks noChangeArrowheads="1"/>
        </xdr:cNvSpPr>
      </xdr:nvSpPr>
      <xdr:spPr bwMode="auto">
        <a:xfrm>
          <a:off x="7353300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4611" name="Text Box 15"/>
        <xdr:cNvSpPr txBox="1">
          <a:spLocks noChangeArrowheads="1"/>
        </xdr:cNvSpPr>
      </xdr:nvSpPr>
      <xdr:spPr bwMode="auto">
        <a:xfrm>
          <a:off x="734377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4612" name="Text Box 15"/>
        <xdr:cNvSpPr txBox="1">
          <a:spLocks noChangeArrowheads="1"/>
        </xdr:cNvSpPr>
      </xdr:nvSpPr>
      <xdr:spPr bwMode="auto">
        <a:xfrm>
          <a:off x="734377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4613" name="Text Box 15"/>
        <xdr:cNvSpPr txBox="1">
          <a:spLocks noChangeArrowheads="1"/>
        </xdr:cNvSpPr>
      </xdr:nvSpPr>
      <xdr:spPr bwMode="auto">
        <a:xfrm>
          <a:off x="734377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4614" name="Text Box 15"/>
        <xdr:cNvSpPr txBox="1">
          <a:spLocks noChangeArrowheads="1"/>
        </xdr:cNvSpPr>
      </xdr:nvSpPr>
      <xdr:spPr bwMode="auto">
        <a:xfrm>
          <a:off x="7381875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142875</xdr:colOff>
      <xdr:row>18</xdr:row>
      <xdr:rowOff>133350</xdr:rowOff>
    </xdr:to>
    <xdr:sp macro="" textlink="">
      <xdr:nvSpPr>
        <xdr:cNvPr id="4615" name="Text Box 15"/>
        <xdr:cNvSpPr txBox="1">
          <a:spLocks noChangeArrowheads="1"/>
        </xdr:cNvSpPr>
      </xdr:nvSpPr>
      <xdr:spPr bwMode="auto">
        <a:xfrm>
          <a:off x="7353300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142875</xdr:colOff>
      <xdr:row>18</xdr:row>
      <xdr:rowOff>133350</xdr:rowOff>
    </xdr:to>
    <xdr:sp macro="" textlink="">
      <xdr:nvSpPr>
        <xdr:cNvPr id="4616" name="Text Box 15"/>
        <xdr:cNvSpPr txBox="1">
          <a:spLocks noChangeArrowheads="1"/>
        </xdr:cNvSpPr>
      </xdr:nvSpPr>
      <xdr:spPr bwMode="auto">
        <a:xfrm>
          <a:off x="7353300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4617" name="Text Box 15"/>
        <xdr:cNvSpPr txBox="1">
          <a:spLocks noChangeArrowheads="1"/>
        </xdr:cNvSpPr>
      </xdr:nvSpPr>
      <xdr:spPr bwMode="auto">
        <a:xfrm>
          <a:off x="734377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4618" name="Text Box 15"/>
        <xdr:cNvSpPr txBox="1">
          <a:spLocks noChangeArrowheads="1"/>
        </xdr:cNvSpPr>
      </xdr:nvSpPr>
      <xdr:spPr bwMode="auto">
        <a:xfrm>
          <a:off x="734377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4619" name="Text Box 15"/>
        <xdr:cNvSpPr txBox="1">
          <a:spLocks noChangeArrowheads="1"/>
        </xdr:cNvSpPr>
      </xdr:nvSpPr>
      <xdr:spPr bwMode="auto">
        <a:xfrm>
          <a:off x="734377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4620" name="Text Box 15"/>
        <xdr:cNvSpPr txBox="1">
          <a:spLocks noChangeArrowheads="1"/>
        </xdr:cNvSpPr>
      </xdr:nvSpPr>
      <xdr:spPr bwMode="auto">
        <a:xfrm>
          <a:off x="7343775" y="38957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4621" name="Text Box 15"/>
        <xdr:cNvSpPr txBox="1">
          <a:spLocks noChangeArrowheads="1"/>
        </xdr:cNvSpPr>
      </xdr:nvSpPr>
      <xdr:spPr bwMode="auto">
        <a:xfrm>
          <a:off x="7343775" y="38957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4622" name="Text Box 15"/>
        <xdr:cNvSpPr txBox="1">
          <a:spLocks noChangeArrowheads="1"/>
        </xdr:cNvSpPr>
      </xdr:nvSpPr>
      <xdr:spPr bwMode="auto">
        <a:xfrm>
          <a:off x="7343775" y="38957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76200</xdr:colOff>
      <xdr:row>18</xdr:row>
      <xdr:rowOff>133350</xdr:rowOff>
    </xdr:to>
    <xdr:sp macro="" textlink="">
      <xdr:nvSpPr>
        <xdr:cNvPr id="4623" name="Text Box 15"/>
        <xdr:cNvSpPr txBox="1">
          <a:spLocks noChangeArrowheads="1"/>
        </xdr:cNvSpPr>
      </xdr:nvSpPr>
      <xdr:spPr bwMode="auto">
        <a:xfrm>
          <a:off x="7343775" y="38957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104775</xdr:rowOff>
    </xdr:to>
    <xdr:sp macro="" textlink="">
      <xdr:nvSpPr>
        <xdr:cNvPr id="4624" name="Text Box 4"/>
        <xdr:cNvSpPr txBox="1">
          <a:spLocks noChangeArrowheads="1"/>
        </xdr:cNvSpPr>
      </xdr:nvSpPr>
      <xdr:spPr bwMode="auto">
        <a:xfrm>
          <a:off x="7353300" y="35147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104775</xdr:rowOff>
    </xdr:to>
    <xdr:sp macro="" textlink="">
      <xdr:nvSpPr>
        <xdr:cNvPr id="4625" name="Text Box 4"/>
        <xdr:cNvSpPr txBox="1">
          <a:spLocks noChangeArrowheads="1"/>
        </xdr:cNvSpPr>
      </xdr:nvSpPr>
      <xdr:spPr bwMode="auto">
        <a:xfrm>
          <a:off x="7353300" y="35147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104775</xdr:rowOff>
    </xdr:to>
    <xdr:sp macro="" textlink="">
      <xdr:nvSpPr>
        <xdr:cNvPr id="4626" name="Text Box 4"/>
        <xdr:cNvSpPr txBox="1">
          <a:spLocks noChangeArrowheads="1"/>
        </xdr:cNvSpPr>
      </xdr:nvSpPr>
      <xdr:spPr bwMode="auto">
        <a:xfrm>
          <a:off x="7353300" y="35147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104775</xdr:rowOff>
    </xdr:to>
    <xdr:sp macro="" textlink="">
      <xdr:nvSpPr>
        <xdr:cNvPr id="4627" name="Text Box 4"/>
        <xdr:cNvSpPr txBox="1">
          <a:spLocks noChangeArrowheads="1"/>
        </xdr:cNvSpPr>
      </xdr:nvSpPr>
      <xdr:spPr bwMode="auto">
        <a:xfrm>
          <a:off x="7353300" y="35147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104775</xdr:rowOff>
    </xdr:to>
    <xdr:sp macro="" textlink="">
      <xdr:nvSpPr>
        <xdr:cNvPr id="4628" name="Text Box 4"/>
        <xdr:cNvSpPr txBox="1">
          <a:spLocks noChangeArrowheads="1"/>
        </xdr:cNvSpPr>
      </xdr:nvSpPr>
      <xdr:spPr bwMode="auto">
        <a:xfrm>
          <a:off x="7353300" y="35147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19050</xdr:colOff>
      <xdr:row>17</xdr:row>
      <xdr:rowOff>104775</xdr:rowOff>
    </xdr:to>
    <xdr:sp macro="" textlink="">
      <xdr:nvSpPr>
        <xdr:cNvPr id="4629" name="Text Box 4"/>
        <xdr:cNvSpPr txBox="1">
          <a:spLocks noChangeArrowheads="1"/>
        </xdr:cNvSpPr>
      </xdr:nvSpPr>
      <xdr:spPr bwMode="auto">
        <a:xfrm>
          <a:off x="7362825" y="37052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19050</xdr:colOff>
      <xdr:row>17</xdr:row>
      <xdr:rowOff>104775</xdr:rowOff>
    </xdr:to>
    <xdr:sp macro="" textlink="">
      <xdr:nvSpPr>
        <xdr:cNvPr id="4630" name="Text Box 4"/>
        <xdr:cNvSpPr txBox="1">
          <a:spLocks noChangeArrowheads="1"/>
        </xdr:cNvSpPr>
      </xdr:nvSpPr>
      <xdr:spPr bwMode="auto">
        <a:xfrm>
          <a:off x="7334250" y="37052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19050</xdr:colOff>
      <xdr:row>17</xdr:row>
      <xdr:rowOff>104775</xdr:rowOff>
    </xdr:to>
    <xdr:sp macro="" textlink="">
      <xdr:nvSpPr>
        <xdr:cNvPr id="4631" name="Text Box 4"/>
        <xdr:cNvSpPr txBox="1">
          <a:spLocks noChangeArrowheads="1"/>
        </xdr:cNvSpPr>
      </xdr:nvSpPr>
      <xdr:spPr bwMode="auto">
        <a:xfrm>
          <a:off x="7334250" y="37052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9525</xdr:colOff>
      <xdr:row>17</xdr:row>
      <xdr:rowOff>104775</xdr:rowOff>
    </xdr:to>
    <xdr:sp macro="" textlink="">
      <xdr:nvSpPr>
        <xdr:cNvPr id="4632" name="Text Box 4"/>
        <xdr:cNvSpPr txBox="1">
          <a:spLocks noChangeArrowheads="1"/>
        </xdr:cNvSpPr>
      </xdr:nvSpPr>
      <xdr:spPr bwMode="auto">
        <a:xfrm>
          <a:off x="7343775" y="37052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9525</xdr:colOff>
      <xdr:row>17</xdr:row>
      <xdr:rowOff>104775</xdr:rowOff>
    </xdr:to>
    <xdr:sp macro="" textlink="">
      <xdr:nvSpPr>
        <xdr:cNvPr id="4633" name="Text Box 4"/>
        <xdr:cNvSpPr txBox="1">
          <a:spLocks noChangeArrowheads="1"/>
        </xdr:cNvSpPr>
      </xdr:nvSpPr>
      <xdr:spPr bwMode="auto">
        <a:xfrm>
          <a:off x="7343775" y="37052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4634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4635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4636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4637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4638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639" name="Text Box 4"/>
        <xdr:cNvSpPr txBox="1">
          <a:spLocks noChangeArrowheads="1"/>
        </xdr:cNvSpPr>
      </xdr:nvSpPr>
      <xdr:spPr bwMode="auto">
        <a:xfrm>
          <a:off x="7362825" y="3705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640" name="Text Box 4"/>
        <xdr:cNvSpPr txBox="1">
          <a:spLocks noChangeArrowheads="1"/>
        </xdr:cNvSpPr>
      </xdr:nvSpPr>
      <xdr:spPr bwMode="auto">
        <a:xfrm>
          <a:off x="7334250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641" name="Text Box 4"/>
        <xdr:cNvSpPr txBox="1">
          <a:spLocks noChangeArrowheads="1"/>
        </xdr:cNvSpPr>
      </xdr:nvSpPr>
      <xdr:spPr bwMode="auto">
        <a:xfrm>
          <a:off x="7334250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642" name="Text Box 4"/>
        <xdr:cNvSpPr txBox="1">
          <a:spLocks noChangeArrowheads="1"/>
        </xdr:cNvSpPr>
      </xdr:nvSpPr>
      <xdr:spPr bwMode="auto">
        <a:xfrm>
          <a:off x="7343775" y="3705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643" name="Text Box 4"/>
        <xdr:cNvSpPr txBox="1">
          <a:spLocks noChangeArrowheads="1"/>
        </xdr:cNvSpPr>
      </xdr:nvSpPr>
      <xdr:spPr bwMode="auto">
        <a:xfrm>
          <a:off x="7343775" y="3705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4644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4645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4646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4647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4648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649" name="Text Box 4"/>
        <xdr:cNvSpPr txBox="1">
          <a:spLocks noChangeArrowheads="1"/>
        </xdr:cNvSpPr>
      </xdr:nvSpPr>
      <xdr:spPr bwMode="auto">
        <a:xfrm>
          <a:off x="7362825" y="3705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650" name="Text Box 4"/>
        <xdr:cNvSpPr txBox="1">
          <a:spLocks noChangeArrowheads="1"/>
        </xdr:cNvSpPr>
      </xdr:nvSpPr>
      <xdr:spPr bwMode="auto">
        <a:xfrm>
          <a:off x="7334250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651" name="Text Box 4"/>
        <xdr:cNvSpPr txBox="1">
          <a:spLocks noChangeArrowheads="1"/>
        </xdr:cNvSpPr>
      </xdr:nvSpPr>
      <xdr:spPr bwMode="auto">
        <a:xfrm>
          <a:off x="7334250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652" name="Text Box 4"/>
        <xdr:cNvSpPr txBox="1">
          <a:spLocks noChangeArrowheads="1"/>
        </xdr:cNvSpPr>
      </xdr:nvSpPr>
      <xdr:spPr bwMode="auto">
        <a:xfrm>
          <a:off x="7343775" y="3705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653" name="Text Box 4"/>
        <xdr:cNvSpPr txBox="1">
          <a:spLocks noChangeArrowheads="1"/>
        </xdr:cNvSpPr>
      </xdr:nvSpPr>
      <xdr:spPr bwMode="auto">
        <a:xfrm>
          <a:off x="7343775" y="3705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4654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4655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4656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4657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4658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659" name="Text Box 4"/>
        <xdr:cNvSpPr txBox="1">
          <a:spLocks noChangeArrowheads="1"/>
        </xdr:cNvSpPr>
      </xdr:nvSpPr>
      <xdr:spPr bwMode="auto">
        <a:xfrm>
          <a:off x="7362825" y="3705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660" name="Text Box 4"/>
        <xdr:cNvSpPr txBox="1">
          <a:spLocks noChangeArrowheads="1"/>
        </xdr:cNvSpPr>
      </xdr:nvSpPr>
      <xdr:spPr bwMode="auto">
        <a:xfrm>
          <a:off x="7334250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661" name="Text Box 4"/>
        <xdr:cNvSpPr txBox="1">
          <a:spLocks noChangeArrowheads="1"/>
        </xdr:cNvSpPr>
      </xdr:nvSpPr>
      <xdr:spPr bwMode="auto">
        <a:xfrm>
          <a:off x="7334250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662" name="Text Box 4"/>
        <xdr:cNvSpPr txBox="1">
          <a:spLocks noChangeArrowheads="1"/>
        </xdr:cNvSpPr>
      </xdr:nvSpPr>
      <xdr:spPr bwMode="auto">
        <a:xfrm>
          <a:off x="7343775" y="3705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663" name="Text Box 4"/>
        <xdr:cNvSpPr txBox="1">
          <a:spLocks noChangeArrowheads="1"/>
        </xdr:cNvSpPr>
      </xdr:nvSpPr>
      <xdr:spPr bwMode="auto">
        <a:xfrm>
          <a:off x="7343775" y="3705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4664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4665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4666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4667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4668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669" name="Text Box 4"/>
        <xdr:cNvSpPr txBox="1">
          <a:spLocks noChangeArrowheads="1"/>
        </xdr:cNvSpPr>
      </xdr:nvSpPr>
      <xdr:spPr bwMode="auto">
        <a:xfrm>
          <a:off x="7362825" y="3705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670" name="Text Box 4"/>
        <xdr:cNvSpPr txBox="1">
          <a:spLocks noChangeArrowheads="1"/>
        </xdr:cNvSpPr>
      </xdr:nvSpPr>
      <xdr:spPr bwMode="auto">
        <a:xfrm>
          <a:off x="7334250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671" name="Text Box 4"/>
        <xdr:cNvSpPr txBox="1">
          <a:spLocks noChangeArrowheads="1"/>
        </xdr:cNvSpPr>
      </xdr:nvSpPr>
      <xdr:spPr bwMode="auto">
        <a:xfrm>
          <a:off x="7334250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672" name="Text Box 4"/>
        <xdr:cNvSpPr txBox="1">
          <a:spLocks noChangeArrowheads="1"/>
        </xdr:cNvSpPr>
      </xdr:nvSpPr>
      <xdr:spPr bwMode="auto">
        <a:xfrm>
          <a:off x="7343775" y="3705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673" name="Text Box 4"/>
        <xdr:cNvSpPr txBox="1">
          <a:spLocks noChangeArrowheads="1"/>
        </xdr:cNvSpPr>
      </xdr:nvSpPr>
      <xdr:spPr bwMode="auto">
        <a:xfrm>
          <a:off x="7343775" y="3705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4674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4675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4676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4677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16</xdr:row>
      <xdr:rowOff>9525</xdr:rowOff>
    </xdr:from>
    <xdr:to>
      <xdr:col>9</xdr:col>
      <xdr:colOff>0</xdr:colOff>
      <xdr:row>16</xdr:row>
      <xdr:rowOff>133350</xdr:rowOff>
    </xdr:to>
    <xdr:sp macro="" textlink="">
      <xdr:nvSpPr>
        <xdr:cNvPr id="4678" name="Text Box 4"/>
        <xdr:cNvSpPr txBox="1">
          <a:spLocks noChangeArrowheads="1"/>
        </xdr:cNvSpPr>
      </xdr:nvSpPr>
      <xdr:spPr bwMode="auto">
        <a:xfrm>
          <a:off x="7353300" y="3514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679" name="Text Box 4"/>
        <xdr:cNvSpPr txBox="1">
          <a:spLocks noChangeArrowheads="1"/>
        </xdr:cNvSpPr>
      </xdr:nvSpPr>
      <xdr:spPr bwMode="auto">
        <a:xfrm>
          <a:off x="7362825" y="3705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680" name="Text Box 4"/>
        <xdr:cNvSpPr txBox="1">
          <a:spLocks noChangeArrowheads="1"/>
        </xdr:cNvSpPr>
      </xdr:nvSpPr>
      <xdr:spPr bwMode="auto">
        <a:xfrm>
          <a:off x="7334250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681" name="Text Box 4"/>
        <xdr:cNvSpPr txBox="1">
          <a:spLocks noChangeArrowheads="1"/>
        </xdr:cNvSpPr>
      </xdr:nvSpPr>
      <xdr:spPr bwMode="auto">
        <a:xfrm>
          <a:off x="7334250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682" name="Text Box 4"/>
        <xdr:cNvSpPr txBox="1">
          <a:spLocks noChangeArrowheads="1"/>
        </xdr:cNvSpPr>
      </xdr:nvSpPr>
      <xdr:spPr bwMode="auto">
        <a:xfrm>
          <a:off x="7343775" y="3705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683" name="Text Box 4"/>
        <xdr:cNvSpPr txBox="1">
          <a:spLocks noChangeArrowheads="1"/>
        </xdr:cNvSpPr>
      </xdr:nvSpPr>
      <xdr:spPr bwMode="auto">
        <a:xfrm>
          <a:off x="7343775" y="3705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684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685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686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687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688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689" name="Text Box 4"/>
        <xdr:cNvSpPr txBox="1">
          <a:spLocks noChangeArrowheads="1"/>
        </xdr:cNvSpPr>
      </xdr:nvSpPr>
      <xdr:spPr bwMode="auto">
        <a:xfrm>
          <a:off x="73628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690" name="Text Box 4"/>
        <xdr:cNvSpPr txBox="1">
          <a:spLocks noChangeArrowheads="1"/>
        </xdr:cNvSpPr>
      </xdr:nvSpPr>
      <xdr:spPr bwMode="auto">
        <a:xfrm>
          <a:off x="73342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691" name="Text Box 4"/>
        <xdr:cNvSpPr txBox="1">
          <a:spLocks noChangeArrowheads="1"/>
        </xdr:cNvSpPr>
      </xdr:nvSpPr>
      <xdr:spPr bwMode="auto">
        <a:xfrm>
          <a:off x="73342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692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693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694" name="Text Box 15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695" name="Text Box 15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696" name="Text Box 15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697" name="Text Box 15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698" name="Text Box 15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699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700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701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702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703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704" name="Text Box 4"/>
        <xdr:cNvSpPr txBox="1">
          <a:spLocks noChangeArrowheads="1"/>
        </xdr:cNvSpPr>
      </xdr:nvSpPr>
      <xdr:spPr bwMode="auto">
        <a:xfrm>
          <a:off x="73628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705" name="Text Box 4"/>
        <xdr:cNvSpPr txBox="1">
          <a:spLocks noChangeArrowheads="1"/>
        </xdr:cNvSpPr>
      </xdr:nvSpPr>
      <xdr:spPr bwMode="auto">
        <a:xfrm>
          <a:off x="73342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706" name="Text Box 4"/>
        <xdr:cNvSpPr txBox="1">
          <a:spLocks noChangeArrowheads="1"/>
        </xdr:cNvSpPr>
      </xdr:nvSpPr>
      <xdr:spPr bwMode="auto">
        <a:xfrm>
          <a:off x="73342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707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708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709" name="Text Box 15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710" name="Text Box 15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711" name="Text Box 15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712" name="Text Box 15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713" name="Text Box 15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142875</xdr:colOff>
      <xdr:row>16</xdr:row>
      <xdr:rowOff>0</xdr:rowOff>
    </xdr:to>
    <xdr:sp macro="" textlink="">
      <xdr:nvSpPr>
        <xdr:cNvPr id="4714" name="Text Box 27"/>
        <xdr:cNvSpPr txBox="1">
          <a:spLocks noChangeArrowheads="1"/>
        </xdr:cNvSpPr>
      </xdr:nvSpPr>
      <xdr:spPr bwMode="auto">
        <a:xfrm>
          <a:off x="4410075" y="33337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142875</xdr:colOff>
      <xdr:row>16</xdr:row>
      <xdr:rowOff>0</xdr:rowOff>
    </xdr:to>
    <xdr:sp macro="" textlink="">
      <xdr:nvSpPr>
        <xdr:cNvPr id="4715" name="Text Box 35"/>
        <xdr:cNvSpPr txBox="1">
          <a:spLocks noChangeArrowheads="1"/>
        </xdr:cNvSpPr>
      </xdr:nvSpPr>
      <xdr:spPr bwMode="auto">
        <a:xfrm>
          <a:off x="4410075" y="33337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4716" name="Text Box 21"/>
        <xdr:cNvSpPr txBox="1">
          <a:spLocks noChangeArrowheads="1"/>
        </xdr:cNvSpPr>
      </xdr:nvSpPr>
      <xdr:spPr bwMode="auto">
        <a:xfrm>
          <a:off x="4410075" y="3333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4717" name="Text Box 29"/>
        <xdr:cNvSpPr txBox="1">
          <a:spLocks noChangeArrowheads="1"/>
        </xdr:cNvSpPr>
      </xdr:nvSpPr>
      <xdr:spPr bwMode="auto">
        <a:xfrm>
          <a:off x="4410075" y="3333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4718" name="Text Box 24"/>
        <xdr:cNvSpPr txBox="1">
          <a:spLocks noChangeArrowheads="1"/>
        </xdr:cNvSpPr>
      </xdr:nvSpPr>
      <xdr:spPr bwMode="auto">
        <a:xfrm>
          <a:off x="4410075" y="3333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4719" name="Text Box 35"/>
        <xdr:cNvSpPr txBox="1">
          <a:spLocks noChangeArrowheads="1"/>
        </xdr:cNvSpPr>
      </xdr:nvSpPr>
      <xdr:spPr bwMode="auto">
        <a:xfrm>
          <a:off x="4410075" y="3333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4720" name="Text Box 11"/>
        <xdr:cNvSpPr txBox="1">
          <a:spLocks noChangeArrowheads="1"/>
        </xdr:cNvSpPr>
      </xdr:nvSpPr>
      <xdr:spPr bwMode="auto">
        <a:xfrm>
          <a:off x="4371975" y="33337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4721" name="Text Box 21"/>
        <xdr:cNvSpPr txBox="1">
          <a:spLocks noChangeArrowheads="1"/>
        </xdr:cNvSpPr>
      </xdr:nvSpPr>
      <xdr:spPr bwMode="auto">
        <a:xfrm>
          <a:off x="4410075" y="3333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4722" name="Text Box 29"/>
        <xdr:cNvSpPr txBox="1">
          <a:spLocks noChangeArrowheads="1"/>
        </xdr:cNvSpPr>
      </xdr:nvSpPr>
      <xdr:spPr bwMode="auto">
        <a:xfrm>
          <a:off x="4410075" y="3333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4723" name="Text Box 24"/>
        <xdr:cNvSpPr txBox="1">
          <a:spLocks noChangeArrowheads="1"/>
        </xdr:cNvSpPr>
      </xdr:nvSpPr>
      <xdr:spPr bwMode="auto">
        <a:xfrm>
          <a:off x="4410075" y="3333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4724" name="Text Box 35"/>
        <xdr:cNvSpPr txBox="1">
          <a:spLocks noChangeArrowheads="1"/>
        </xdr:cNvSpPr>
      </xdr:nvSpPr>
      <xdr:spPr bwMode="auto">
        <a:xfrm>
          <a:off x="4410075" y="3333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4725" name="Text Box 11"/>
        <xdr:cNvSpPr txBox="1">
          <a:spLocks noChangeArrowheads="1"/>
        </xdr:cNvSpPr>
      </xdr:nvSpPr>
      <xdr:spPr bwMode="auto">
        <a:xfrm>
          <a:off x="4371975" y="33337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4726" name="Text Box 5"/>
        <xdr:cNvSpPr txBox="1">
          <a:spLocks noChangeArrowheads="1"/>
        </xdr:cNvSpPr>
      </xdr:nvSpPr>
      <xdr:spPr bwMode="auto">
        <a:xfrm>
          <a:off x="4371975" y="33337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4727" name="Text Box 5"/>
        <xdr:cNvSpPr txBox="1">
          <a:spLocks noChangeArrowheads="1"/>
        </xdr:cNvSpPr>
      </xdr:nvSpPr>
      <xdr:spPr bwMode="auto">
        <a:xfrm>
          <a:off x="4371975" y="33337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4728" name="Text Box 24"/>
        <xdr:cNvSpPr txBox="1">
          <a:spLocks noChangeArrowheads="1"/>
        </xdr:cNvSpPr>
      </xdr:nvSpPr>
      <xdr:spPr bwMode="auto">
        <a:xfrm>
          <a:off x="4410075" y="3333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4729" name="Text Box 35"/>
        <xdr:cNvSpPr txBox="1">
          <a:spLocks noChangeArrowheads="1"/>
        </xdr:cNvSpPr>
      </xdr:nvSpPr>
      <xdr:spPr bwMode="auto">
        <a:xfrm>
          <a:off x="4410075" y="3333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4730" name="Text Box 11"/>
        <xdr:cNvSpPr txBox="1">
          <a:spLocks noChangeArrowheads="1"/>
        </xdr:cNvSpPr>
      </xdr:nvSpPr>
      <xdr:spPr bwMode="auto">
        <a:xfrm>
          <a:off x="4371975" y="33337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4731" name="Text Box 5"/>
        <xdr:cNvSpPr txBox="1">
          <a:spLocks noChangeArrowheads="1"/>
        </xdr:cNvSpPr>
      </xdr:nvSpPr>
      <xdr:spPr bwMode="auto">
        <a:xfrm>
          <a:off x="4371975" y="33337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4732" name="Text Box 5"/>
        <xdr:cNvSpPr txBox="1">
          <a:spLocks noChangeArrowheads="1"/>
        </xdr:cNvSpPr>
      </xdr:nvSpPr>
      <xdr:spPr bwMode="auto">
        <a:xfrm>
          <a:off x="4371975" y="33337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4733" name="Text Box 24"/>
        <xdr:cNvSpPr txBox="1">
          <a:spLocks noChangeArrowheads="1"/>
        </xdr:cNvSpPr>
      </xdr:nvSpPr>
      <xdr:spPr bwMode="auto">
        <a:xfrm>
          <a:off x="4410075" y="3333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152400</xdr:colOff>
      <xdr:row>16</xdr:row>
      <xdr:rowOff>0</xdr:rowOff>
    </xdr:to>
    <xdr:sp macro="" textlink="">
      <xdr:nvSpPr>
        <xdr:cNvPr id="4734" name="Text Box 35"/>
        <xdr:cNvSpPr txBox="1">
          <a:spLocks noChangeArrowheads="1"/>
        </xdr:cNvSpPr>
      </xdr:nvSpPr>
      <xdr:spPr bwMode="auto">
        <a:xfrm>
          <a:off x="4410075" y="3333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4735" name="Text Box 11"/>
        <xdr:cNvSpPr txBox="1">
          <a:spLocks noChangeArrowheads="1"/>
        </xdr:cNvSpPr>
      </xdr:nvSpPr>
      <xdr:spPr bwMode="auto">
        <a:xfrm>
          <a:off x="4371975" y="33337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4736" name="Text Box 5"/>
        <xdr:cNvSpPr txBox="1">
          <a:spLocks noChangeArrowheads="1"/>
        </xdr:cNvSpPr>
      </xdr:nvSpPr>
      <xdr:spPr bwMode="auto">
        <a:xfrm>
          <a:off x="4371975" y="33337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4737" name="Text Box 5"/>
        <xdr:cNvSpPr txBox="1">
          <a:spLocks noChangeArrowheads="1"/>
        </xdr:cNvSpPr>
      </xdr:nvSpPr>
      <xdr:spPr bwMode="auto">
        <a:xfrm>
          <a:off x="4371975" y="33337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4738" name="Text Box 11"/>
        <xdr:cNvSpPr txBox="1">
          <a:spLocks noChangeArrowheads="1"/>
        </xdr:cNvSpPr>
      </xdr:nvSpPr>
      <xdr:spPr bwMode="auto">
        <a:xfrm>
          <a:off x="4371975" y="33337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4739" name="Text Box 5"/>
        <xdr:cNvSpPr txBox="1">
          <a:spLocks noChangeArrowheads="1"/>
        </xdr:cNvSpPr>
      </xdr:nvSpPr>
      <xdr:spPr bwMode="auto">
        <a:xfrm>
          <a:off x="4371975" y="33337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4740" name="Text Box 5"/>
        <xdr:cNvSpPr txBox="1">
          <a:spLocks noChangeArrowheads="1"/>
        </xdr:cNvSpPr>
      </xdr:nvSpPr>
      <xdr:spPr bwMode="auto">
        <a:xfrm>
          <a:off x="4371975" y="33337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123825</xdr:colOff>
      <xdr:row>15</xdr:row>
      <xdr:rowOff>142875</xdr:rowOff>
    </xdr:to>
    <xdr:sp macro="" textlink="">
      <xdr:nvSpPr>
        <xdr:cNvPr id="4741" name="Text Box 5"/>
        <xdr:cNvSpPr txBox="1">
          <a:spLocks noChangeArrowheads="1"/>
        </xdr:cNvSpPr>
      </xdr:nvSpPr>
      <xdr:spPr bwMode="auto">
        <a:xfrm>
          <a:off x="4371975" y="33337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142875</xdr:colOff>
      <xdr:row>18</xdr:row>
      <xdr:rowOff>0</xdr:rowOff>
    </xdr:to>
    <xdr:sp macro="" textlink="">
      <xdr:nvSpPr>
        <xdr:cNvPr id="4742" name="Text Box 28"/>
        <xdr:cNvSpPr txBox="1">
          <a:spLocks noChangeArrowheads="1"/>
        </xdr:cNvSpPr>
      </xdr:nvSpPr>
      <xdr:spPr bwMode="auto">
        <a:xfrm>
          <a:off x="4410075" y="37147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142875</xdr:colOff>
      <xdr:row>18</xdr:row>
      <xdr:rowOff>0</xdr:rowOff>
    </xdr:to>
    <xdr:sp macro="" textlink="">
      <xdr:nvSpPr>
        <xdr:cNvPr id="4743" name="Text Box 36"/>
        <xdr:cNvSpPr txBox="1">
          <a:spLocks noChangeArrowheads="1"/>
        </xdr:cNvSpPr>
      </xdr:nvSpPr>
      <xdr:spPr bwMode="auto">
        <a:xfrm>
          <a:off x="4410075" y="37147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4744" name="Text Box 23"/>
        <xdr:cNvSpPr txBox="1">
          <a:spLocks noChangeArrowheads="1"/>
        </xdr:cNvSpPr>
      </xdr:nvSpPr>
      <xdr:spPr bwMode="auto">
        <a:xfrm>
          <a:off x="4410075" y="3714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4745" name="Text Box 31"/>
        <xdr:cNvSpPr txBox="1">
          <a:spLocks noChangeArrowheads="1"/>
        </xdr:cNvSpPr>
      </xdr:nvSpPr>
      <xdr:spPr bwMode="auto">
        <a:xfrm>
          <a:off x="4410075" y="3714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4746" name="Text Box 17"/>
        <xdr:cNvSpPr txBox="1">
          <a:spLocks noChangeArrowheads="1"/>
        </xdr:cNvSpPr>
      </xdr:nvSpPr>
      <xdr:spPr bwMode="auto">
        <a:xfrm>
          <a:off x="4410075" y="3714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4747" name="Text Box 25"/>
        <xdr:cNvSpPr txBox="1">
          <a:spLocks noChangeArrowheads="1"/>
        </xdr:cNvSpPr>
      </xdr:nvSpPr>
      <xdr:spPr bwMode="auto">
        <a:xfrm>
          <a:off x="4410075" y="3714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4748" name="Text Box 26"/>
        <xdr:cNvSpPr txBox="1">
          <a:spLocks noChangeArrowheads="1"/>
        </xdr:cNvSpPr>
      </xdr:nvSpPr>
      <xdr:spPr bwMode="auto">
        <a:xfrm>
          <a:off x="4410075" y="3714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4749" name="Text Box 37"/>
        <xdr:cNvSpPr txBox="1">
          <a:spLocks noChangeArrowheads="1"/>
        </xdr:cNvSpPr>
      </xdr:nvSpPr>
      <xdr:spPr bwMode="auto">
        <a:xfrm>
          <a:off x="4410075" y="3714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17</xdr:row>
      <xdr:rowOff>9525</xdr:rowOff>
    </xdr:from>
    <xdr:to>
      <xdr:col>5</xdr:col>
      <xdr:colOff>152400</xdr:colOff>
      <xdr:row>17</xdr:row>
      <xdr:rowOff>104775</xdr:rowOff>
    </xdr:to>
    <xdr:sp macro="" textlink="">
      <xdr:nvSpPr>
        <xdr:cNvPr id="4750" name="Text Box 4"/>
        <xdr:cNvSpPr txBox="1">
          <a:spLocks noChangeArrowheads="1"/>
        </xdr:cNvSpPr>
      </xdr:nvSpPr>
      <xdr:spPr bwMode="auto">
        <a:xfrm>
          <a:off x="4857750" y="3705225"/>
          <a:ext cx="3905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152400</xdr:colOff>
      <xdr:row>17</xdr:row>
      <xdr:rowOff>104775</xdr:rowOff>
    </xdr:to>
    <xdr:sp macro="" textlink="">
      <xdr:nvSpPr>
        <xdr:cNvPr id="4751" name="Text Box 4"/>
        <xdr:cNvSpPr txBox="1">
          <a:spLocks noChangeArrowheads="1"/>
        </xdr:cNvSpPr>
      </xdr:nvSpPr>
      <xdr:spPr bwMode="auto">
        <a:xfrm>
          <a:off x="4829175" y="3705225"/>
          <a:ext cx="4191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152400</xdr:colOff>
      <xdr:row>17</xdr:row>
      <xdr:rowOff>104775</xdr:rowOff>
    </xdr:to>
    <xdr:sp macro="" textlink="">
      <xdr:nvSpPr>
        <xdr:cNvPr id="4752" name="Text Box 4"/>
        <xdr:cNvSpPr txBox="1">
          <a:spLocks noChangeArrowheads="1"/>
        </xdr:cNvSpPr>
      </xdr:nvSpPr>
      <xdr:spPr bwMode="auto">
        <a:xfrm>
          <a:off x="4829175" y="3705225"/>
          <a:ext cx="4191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142875</xdr:colOff>
      <xdr:row>17</xdr:row>
      <xdr:rowOff>104775</xdr:rowOff>
    </xdr:to>
    <xdr:sp macro="" textlink="">
      <xdr:nvSpPr>
        <xdr:cNvPr id="4753" name="Text Box 4"/>
        <xdr:cNvSpPr txBox="1">
          <a:spLocks noChangeArrowheads="1"/>
        </xdr:cNvSpPr>
      </xdr:nvSpPr>
      <xdr:spPr bwMode="auto">
        <a:xfrm>
          <a:off x="4838700" y="3705225"/>
          <a:ext cx="4000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142875</xdr:colOff>
      <xdr:row>17</xdr:row>
      <xdr:rowOff>104775</xdr:rowOff>
    </xdr:to>
    <xdr:sp macro="" textlink="">
      <xdr:nvSpPr>
        <xdr:cNvPr id="4754" name="Text Box 4"/>
        <xdr:cNvSpPr txBox="1">
          <a:spLocks noChangeArrowheads="1"/>
        </xdr:cNvSpPr>
      </xdr:nvSpPr>
      <xdr:spPr bwMode="auto">
        <a:xfrm>
          <a:off x="4838700" y="3705225"/>
          <a:ext cx="4000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4755" name="Text Box 23"/>
        <xdr:cNvSpPr txBox="1">
          <a:spLocks noChangeArrowheads="1"/>
        </xdr:cNvSpPr>
      </xdr:nvSpPr>
      <xdr:spPr bwMode="auto">
        <a:xfrm>
          <a:off x="4410075" y="3714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4756" name="Text Box 31"/>
        <xdr:cNvSpPr txBox="1">
          <a:spLocks noChangeArrowheads="1"/>
        </xdr:cNvSpPr>
      </xdr:nvSpPr>
      <xdr:spPr bwMode="auto">
        <a:xfrm>
          <a:off x="4410075" y="3714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4757" name="Text Box 17"/>
        <xdr:cNvSpPr txBox="1">
          <a:spLocks noChangeArrowheads="1"/>
        </xdr:cNvSpPr>
      </xdr:nvSpPr>
      <xdr:spPr bwMode="auto">
        <a:xfrm>
          <a:off x="4410075" y="3714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4758" name="Text Box 25"/>
        <xdr:cNvSpPr txBox="1">
          <a:spLocks noChangeArrowheads="1"/>
        </xdr:cNvSpPr>
      </xdr:nvSpPr>
      <xdr:spPr bwMode="auto">
        <a:xfrm>
          <a:off x="4410075" y="3714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4759" name="Text Box 26"/>
        <xdr:cNvSpPr txBox="1">
          <a:spLocks noChangeArrowheads="1"/>
        </xdr:cNvSpPr>
      </xdr:nvSpPr>
      <xdr:spPr bwMode="auto">
        <a:xfrm>
          <a:off x="4410075" y="3714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4760" name="Text Box 37"/>
        <xdr:cNvSpPr txBox="1">
          <a:spLocks noChangeArrowheads="1"/>
        </xdr:cNvSpPr>
      </xdr:nvSpPr>
      <xdr:spPr bwMode="auto">
        <a:xfrm>
          <a:off x="4410075" y="3714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17</xdr:row>
      <xdr:rowOff>9525</xdr:rowOff>
    </xdr:from>
    <xdr:to>
      <xdr:col>5</xdr:col>
      <xdr:colOff>123825</xdr:colOff>
      <xdr:row>17</xdr:row>
      <xdr:rowOff>133350</xdr:rowOff>
    </xdr:to>
    <xdr:sp macro="" textlink="">
      <xdr:nvSpPr>
        <xdr:cNvPr id="4761" name="Text Box 4"/>
        <xdr:cNvSpPr txBox="1">
          <a:spLocks noChangeArrowheads="1"/>
        </xdr:cNvSpPr>
      </xdr:nvSpPr>
      <xdr:spPr bwMode="auto">
        <a:xfrm>
          <a:off x="4857750" y="3705225"/>
          <a:ext cx="3619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123825</xdr:colOff>
      <xdr:row>17</xdr:row>
      <xdr:rowOff>133350</xdr:rowOff>
    </xdr:to>
    <xdr:sp macro="" textlink="">
      <xdr:nvSpPr>
        <xdr:cNvPr id="4762" name="Text Box 4"/>
        <xdr:cNvSpPr txBox="1">
          <a:spLocks noChangeArrowheads="1"/>
        </xdr:cNvSpPr>
      </xdr:nvSpPr>
      <xdr:spPr bwMode="auto">
        <a:xfrm>
          <a:off x="4829175" y="3705225"/>
          <a:ext cx="390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123825</xdr:colOff>
      <xdr:row>17</xdr:row>
      <xdr:rowOff>133350</xdr:rowOff>
    </xdr:to>
    <xdr:sp macro="" textlink="">
      <xdr:nvSpPr>
        <xdr:cNvPr id="4763" name="Text Box 4"/>
        <xdr:cNvSpPr txBox="1">
          <a:spLocks noChangeArrowheads="1"/>
        </xdr:cNvSpPr>
      </xdr:nvSpPr>
      <xdr:spPr bwMode="auto">
        <a:xfrm>
          <a:off x="4829175" y="3705225"/>
          <a:ext cx="390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114300</xdr:colOff>
      <xdr:row>17</xdr:row>
      <xdr:rowOff>133350</xdr:rowOff>
    </xdr:to>
    <xdr:sp macro="" textlink="">
      <xdr:nvSpPr>
        <xdr:cNvPr id="4764" name="Text Box 4"/>
        <xdr:cNvSpPr txBox="1">
          <a:spLocks noChangeArrowheads="1"/>
        </xdr:cNvSpPr>
      </xdr:nvSpPr>
      <xdr:spPr bwMode="auto">
        <a:xfrm>
          <a:off x="4838700" y="3705225"/>
          <a:ext cx="3714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114300</xdr:colOff>
      <xdr:row>17</xdr:row>
      <xdr:rowOff>133350</xdr:rowOff>
    </xdr:to>
    <xdr:sp macro="" textlink="">
      <xdr:nvSpPr>
        <xdr:cNvPr id="4765" name="Text Box 4"/>
        <xdr:cNvSpPr txBox="1">
          <a:spLocks noChangeArrowheads="1"/>
        </xdr:cNvSpPr>
      </xdr:nvSpPr>
      <xdr:spPr bwMode="auto">
        <a:xfrm>
          <a:off x="4838700" y="3705225"/>
          <a:ext cx="3714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4766" name="Text Box 17"/>
        <xdr:cNvSpPr txBox="1">
          <a:spLocks noChangeArrowheads="1"/>
        </xdr:cNvSpPr>
      </xdr:nvSpPr>
      <xdr:spPr bwMode="auto">
        <a:xfrm>
          <a:off x="4410075" y="3714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4767" name="Text Box 25"/>
        <xdr:cNvSpPr txBox="1">
          <a:spLocks noChangeArrowheads="1"/>
        </xdr:cNvSpPr>
      </xdr:nvSpPr>
      <xdr:spPr bwMode="auto">
        <a:xfrm>
          <a:off x="4410075" y="3714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4768" name="Text Box 26"/>
        <xdr:cNvSpPr txBox="1">
          <a:spLocks noChangeArrowheads="1"/>
        </xdr:cNvSpPr>
      </xdr:nvSpPr>
      <xdr:spPr bwMode="auto">
        <a:xfrm>
          <a:off x="4410075" y="3714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4769" name="Text Box 37"/>
        <xdr:cNvSpPr txBox="1">
          <a:spLocks noChangeArrowheads="1"/>
        </xdr:cNvSpPr>
      </xdr:nvSpPr>
      <xdr:spPr bwMode="auto">
        <a:xfrm>
          <a:off x="4410075" y="3714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4770" name="Text Box 4"/>
        <xdr:cNvSpPr txBox="1">
          <a:spLocks noChangeArrowheads="1"/>
        </xdr:cNvSpPr>
      </xdr:nvSpPr>
      <xdr:spPr bwMode="auto">
        <a:xfrm>
          <a:off x="4857750" y="37052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4771" name="Text Box 4"/>
        <xdr:cNvSpPr txBox="1">
          <a:spLocks noChangeArrowheads="1"/>
        </xdr:cNvSpPr>
      </xdr:nvSpPr>
      <xdr:spPr bwMode="auto">
        <a:xfrm>
          <a:off x="48291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4772" name="Text Box 4"/>
        <xdr:cNvSpPr txBox="1">
          <a:spLocks noChangeArrowheads="1"/>
        </xdr:cNvSpPr>
      </xdr:nvSpPr>
      <xdr:spPr bwMode="auto">
        <a:xfrm>
          <a:off x="48291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4773" name="Text Box 4"/>
        <xdr:cNvSpPr txBox="1">
          <a:spLocks noChangeArrowheads="1"/>
        </xdr:cNvSpPr>
      </xdr:nvSpPr>
      <xdr:spPr bwMode="auto">
        <a:xfrm>
          <a:off x="4838700" y="37052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4774" name="Text Box 4"/>
        <xdr:cNvSpPr txBox="1">
          <a:spLocks noChangeArrowheads="1"/>
        </xdr:cNvSpPr>
      </xdr:nvSpPr>
      <xdr:spPr bwMode="auto">
        <a:xfrm>
          <a:off x="4838700" y="37052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4775" name="Text Box 26"/>
        <xdr:cNvSpPr txBox="1">
          <a:spLocks noChangeArrowheads="1"/>
        </xdr:cNvSpPr>
      </xdr:nvSpPr>
      <xdr:spPr bwMode="auto">
        <a:xfrm>
          <a:off x="4410075" y="3714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19050</xdr:rowOff>
    </xdr:from>
    <xdr:to>
      <xdr:col>4</xdr:col>
      <xdr:colOff>152400</xdr:colOff>
      <xdr:row>18</xdr:row>
      <xdr:rowOff>0</xdr:rowOff>
    </xdr:to>
    <xdr:sp macro="" textlink="">
      <xdr:nvSpPr>
        <xdr:cNvPr id="4776" name="Text Box 37"/>
        <xdr:cNvSpPr txBox="1">
          <a:spLocks noChangeArrowheads="1"/>
        </xdr:cNvSpPr>
      </xdr:nvSpPr>
      <xdr:spPr bwMode="auto">
        <a:xfrm>
          <a:off x="4410075" y="37147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4777" name="Text Box 4"/>
        <xdr:cNvSpPr txBox="1">
          <a:spLocks noChangeArrowheads="1"/>
        </xdr:cNvSpPr>
      </xdr:nvSpPr>
      <xdr:spPr bwMode="auto">
        <a:xfrm>
          <a:off x="4857750" y="37052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4778" name="Text Box 4"/>
        <xdr:cNvSpPr txBox="1">
          <a:spLocks noChangeArrowheads="1"/>
        </xdr:cNvSpPr>
      </xdr:nvSpPr>
      <xdr:spPr bwMode="auto">
        <a:xfrm>
          <a:off x="48291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4779" name="Text Box 4"/>
        <xdr:cNvSpPr txBox="1">
          <a:spLocks noChangeArrowheads="1"/>
        </xdr:cNvSpPr>
      </xdr:nvSpPr>
      <xdr:spPr bwMode="auto">
        <a:xfrm>
          <a:off x="48291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4780" name="Text Box 4"/>
        <xdr:cNvSpPr txBox="1">
          <a:spLocks noChangeArrowheads="1"/>
        </xdr:cNvSpPr>
      </xdr:nvSpPr>
      <xdr:spPr bwMode="auto">
        <a:xfrm>
          <a:off x="4838700" y="37052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4781" name="Text Box 4"/>
        <xdr:cNvSpPr txBox="1">
          <a:spLocks noChangeArrowheads="1"/>
        </xdr:cNvSpPr>
      </xdr:nvSpPr>
      <xdr:spPr bwMode="auto">
        <a:xfrm>
          <a:off x="4838700" y="37052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4782" name="Text Box 4"/>
        <xdr:cNvSpPr txBox="1">
          <a:spLocks noChangeArrowheads="1"/>
        </xdr:cNvSpPr>
      </xdr:nvSpPr>
      <xdr:spPr bwMode="auto">
        <a:xfrm>
          <a:off x="4857750" y="37052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4783" name="Text Box 4"/>
        <xdr:cNvSpPr txBox="1">
          <a:spLocks noChangeArrowheads="1"/>
        </xdr:cNvSpPr>
      </xdr:nvSpPr>
      <xdr:spPr bwMode="auto">
        <a:xfrm>
          <a:off x="48291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4784" name="Text Box 4"/>
        <xdr:cNvSpPr txBox="1">
          <a:spLocks noChangeArrowheads="1"/>
        </xdr:cNvSpPr>
      </xdr:nvSpPr>
      <xdr:spPr bwMode="auto">
        <a:xfrm>
          <a:off x="48291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4785" name="Text Box 4"/>
        <xdr:cNvSpPr txBox="1">
          <a:spLocks noChangeArrowheads="1"/>
        </xdr:cNvSpPr>
      </xdr:nvSpPr>
      <xdr:spPr bwMode="auto">
        <a:xfrm>
          <a:off x="4838700" y="37052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57150</xdr:colOff>
      <xdr:row>17</xdr:row>
      <xdr:rowOff>133350</xdr:rowOff>
    </xdr:to>
    <xdr:sp macro="" textlink="">
      <xdr:nvSpPr>
        <xdr:cNvPr id="4786" name="Text Box 4"/>
        <xdr:cNvSpPr txBox="1">
          <a:spLocks noChangeArrowheads="1"/>
        </xdr:cNvSpPr>
      </xdr:nvSpPr>
      <xdr:spPr bwMode="auto">
        <a:xfrm>
          <a:off x="4838700" y="37052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4787" name="Text Box 4"/>
        <xdr:cNvSpPr txBox="1">
          <a:spLocks noChangeArrowheads="1"/>
        </xdr:cNvSpPr>
      </xdr:nvSpPr>
      <xdr:spPr bwMode="auto">
        <a:xfrm>
          <a:off x="4857750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4788" name="Text Box 4"/>
        <xdr:cNvSpPr txBox="1">
          <a:spLocks noChangeArrowheads="1"/>
        </xdr:cNvSpPr>
      </xdr:nvSpPr>
      <xdr:spPr bwMode="auto">
        <a:xfrm>
          <a:off x="482917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4789" name="Text Box 4"/>
        <xdr:cNvSpPr txBox="1">
          <a:spLocks noChangeArrowheads="1"/>
        </xdr:cNvSpPr>
      </xdr:nvSpPr>
      <xdr:spPr bwMode="auto">
        <a:xfrm>
          <a:off x="4829175" y="37052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4790" name="Text Box 4"/>
        <xdr:cNvSpPr txBox="1">
          <a:spLocks noChangeArrowheads="1"/>
        </xdr:cNvSpPr>
      </xdr:nvSpPr>
      <xdr:spPr bwMode="auto">
        <a:xfrm>
          <a:off x="4838700" y="3705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4791" name="Text Box 4"/>
        <xdr:cNvSpPr txBox="1">
          <a:spLocks noChangeArrowheads="1"/>
        </xdr:cNvSpPr>
      </xdr:nvSpPr>
      <xdr:spPr bwMode="auto">
        <a:xfrm>
          <a:off x="4838700" y="3705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647700</xdr:colOff>
      <xdr:row>17</xdr:row>
      <xdr:rowOff>133350</xdr:rowOff>
    </xdr:to>
    <xdr:sp macro="" textlink="">
      <xdr:nvSpPr>
        <xdr:cNvPr id="4792" name="Text Box 4"/>
        <xdr:cNvSpPr txBox="1">
          <a:spLocks noChangeArrowheads="1"/>
        </xdr:cNvSpPr>
      </xdr:nvSpPr>
      <xdr:spPr bwMode="auto">
        <a:xfrm>
          <a:off x="4848225" y="3705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647700</xdr:colOff>
      <xdr:row>17</xdr:row>
      <xdr:rowOff>133350</xdr:rowOff>
    </xdr:to>
    <xdr:sp macro="" textlink="">
      <xdr:nvSpPr>
        <xdr:cNvPr id="4793" name="Text Box 4"/>
        <xdr:cNvSpPr txBox="1">
          <a:spLocks noChangeArrowheads="1"/>
        </xdr:cNvSpPr>
      </xdr:nvSpPr>
      <xdr:spPr bwMode="auto">
        <a:xfrm>
          <a:off x="4848225" y="3705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647700</xdr:colOff>
      <xdr:row>17</xdr:row>
      <xdr:rowOff>133350</xdr:rowOff>
    </xdr:to>
    <xdr:sp macro="" textlink="">
      <xdr:nvSpPr>
        <xdr:cNvPr id="4794" name="Text Box 4"/>
        <xdr:cNvSpPr txBox="1">
          <a:spLocks noChangeArrowheads="1"/>
        </xdr:cNvSpPr>
      </xdr:nvSpPr>
      <xdr:spPr bwMode="auto">
        <a:xfrm>
          <a:off x="4848225" y="3705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647700</xdr:colOff>
      <xdr:row>17</xdr:row>
      <xdr:rowOff>133350</xdr:rowOff>
    </xdr:to>
    <xdr:sp macro="" textlink="">
      <xdr:nvSpPr>
        <xdr:cNvPr id="4795" name="Text Box 4"/>
        <xdr:cNvSpPr txBox="1">
          <a:spLocks noChangeArrowheads="1"/>
        </xdr:cNvSpPr>
      </xdr:nvSpPr>
      <xdr:spPr bwMode="auto">
        <a:xfrm>
          <a:off x="4848225" y="3705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647700</xdr:colOff>
      <xdr:row>17</xdr:row>
      <xdr:rowOff>133350</xdr:rowOff>
    </xdr:to>
    <xdr:sp macro="" textlink="">
      <xdr:nvSpPr>
        <xdr:cNvPr id="4796" name="Text Box 4"/>
        <xdr:cNvSpPr txBox="1">
          <a:spLocks noChangeArrowheads="1"/>
        </xdr:cNvSpPr>
      </xdr:nvSpPr>
      <xdr:spPr bwMode="auto">
        <a:xfrm>
          <a:off x="4848225" y="3705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4797" name="Text Box 4"/>
        <xdr:cNvSpPr txBox="1">
          <a:spLocks noChangeArrowheads="1"/>
        </xdr:cNvSpPr>
      </xdr:nvSpPr>
      <xdr:spPr bwMode="auto">
        <a:xfrm>
          <a:off x="48482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4798" name="Text Box 4"/>
        <xdr:cNvSpPr txBox="1">
          <a:spLocks noChangeArrowheads="1"/>
        </xdr:cNvSpPr>
      </xdr:nvSpPr>
      <xdr:spPr bwMode="auto">
        <a:xfrm>
          <a:off x="48482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4799" name="Text Box 4"/>
        <xdr:cNvSpPr txBox="1">
          <a:spLocks noChangeArrowheads="1"/>
        </xdr:cNvSpPr>
      </xdr:nvSpPr>
      <xdr:spPr bwMode="auto">
        <a:xfrm>
          <a:off x="48482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4800" name="Text Box 4"/>
        <xdr:cNvSpPr txBox="1">
          <a:spLocks noChangeArrowheads="1"/>
        </xdr:cNvSpPr>
      </xdr:nvSpPr>
      <xdr:spPr bwMode="auto">
        <a:xfrm>
          <a:off x="48482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4801" name="Text Box 4"/>
        <xdr:cNvSpPr txBox="1">
          <a:spLocks noChangeArrowheads="1"/>
        </xdr:cNvSpPr>
      </xdr:nvSpPr>
      <xdr:spPr bwMode="auto">
        <a:xfrm>
          <a:off x="484822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546247</xdr:colOff>
      <xdr:row>12</xdr:row>
      <xdr:rowOff>100542</xdr:rowOff>
    </xdr:to>
    <xdr:sp macro="" textlink="">
      <xdr:nvSpPr>
        <xdr:cNvPr id="4802" name="Text Box 3"/>
        <xdr:cNvSpPr txBox="1">
          <a:spLocks noChangeArrowheads="1"/>
        </xdr:cNvSpPr>
      </xdr:nvSpPr>
      <xdr:spPr bwMode="auto">
        <a:xfrm>
          <a:off x="7341870" y="2743200"/>
          <a:ext cx="719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4803" name="Text Box 3"/>
        <xdr:cNvSpPr txBox="1">
          <a:spLocks noChangeArrowheads="1"/>
        </xdr:cNvSpPr>
      </xdr:nvSpPr>
      <xdr:spPr bwMode="auto">
        <a:xfrm>
          <a:off x="7341870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4804" name="Text Box 3"/>
        <xdr:cNvSpPr txBox="1">
          <a:spLocks noChangeArrowheads="1"/>
        </xdr:cNvSpPr>
      </xdr:nvSpPr>
      <xdr:spPr bwMode="auto">
        <a:xfrm>
          <a:off x="7341870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4805" name="Text Box 3"/>
        <xdr:cNvSpPr txBox="1">
          <a:spLocks noChangeArrowheads="1"/>
        </xdr:cNvSpPr>
      </xdr:nvSpPr>
      <xdr:spPr bwMode="auto">
        <a:xfrm>
          <a:off x="7341870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4806" name="Text Box 3"/>
        <xdr:cNvSpPr txBox="1">
          <a:spLocks noChangeArrowheads="1"/>
        </xdr:cNvSpPr>
      </xdr:nvSpPr>
      <xdr:spPr bwMode="auto">
        <a:xfrm>
          <a:off x="7341870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4807" name="Text Box 3"/>
        <xdr:cNvSpPr txBox="1">
          <a:spLocks noChangeArrowheads="1"/>
        </xdr:cNvSpPr>
      </xdr:nvSpPr>
      <xdr:spPr bwMode="auto">
        <a:xfrm>
          <a:off x="7341870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9</xdr:col>
      <xdr:colOff>3322</xdr:colOff>
      <xdr:row>12</xdr:row>
      <xdr:rowOff>100542</xdr:rowOff>
    </xdr:to>
    <xdr:sp macro="" textlink="">
      <xdr:nvSpPr>
        <xdr:cNvPr id="4808" name="Text Box 3"/>
        <xdr:cNvSpPr txBox="1">
          <a:spLocks noChangeArrowheads="1"/>
        </xdr:cNvSpPr>
      </xdr:nvSpPr>
      <xdr:spPr bwMode="auto">
        <a:xfrm>
          <a:off x="7341870" y="2743200"/>
          <a:ext cx="1100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4809" name="Text Box 3"/>
        <xdr:cNvSpPr txBox="1">
          <a:spLocks noChangeArrowheads="1"/>
        </xdr:cNvSpPr>
      </xdr:nvSpPr>
      <xdr:spPr bwMode="auto">
        <a:xfrm>
          <a:off x="73418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4810" name="Text Box 3"/>
        <xdr:cNvSpPr txBox="1">
          <a:spLocks noChangeArrowheads="1"/>
        </xdr:cNvSpPr>
      </xdr:nvSpPr>
      <xdr:spPr bwMode="auto">
        <a:xfrm>
          <a:off x="73418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4811" name="Text Box 3"/>
        <xdr:cNvSpPr txBox="1">
          <a:spLocks noChangeArrowheads="1"/>
        </xdr:cNvSpPr>
      </xdr:nvSpPr>
      <xdr:spPr bwMode="auto">
        <a:xfrm>
          <a:off x="73418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4812" name="Text Box 3"/>
        <xdr:cNvSpPr txBox="1">
          <a:spLocks noChangeArrowheads="1"/>
        </xdr:cNvSpPr>
      </xdr:nvSpPr>
      <xdr:spPr bwMode="auto">
        <a:xfrm>
          <a:off x="73418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4813" name="Text Box 3"/>
        <xdr:cNvSpPr txBox="1">
          <a:spLocks noChangeArrowheads="1"/>
        </xdr:cNvSpPr>
      </xdr:nvSpPr>
      <xdr:spPr bwMode="auto">
        <a:xfrm>
          <a:off x="73418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4814" name="Text Box 4"/>
        <xdr:cNvSpPr txBox="1">
          <a:spLocks noChangeArrowheads="1"/>
        </xdr:cNvSpPr>
      </xdr:nvSpPr>
      <xdr:spPr bwMode="auto">
        <a:xfrm>
          <a:off x="73533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4815" name="Text Box 4"/>
        <xdr:cNvSpPr txBox="1">
          <a:spLocks noChangeArrowheads="1"/>
        </xdr:cNvSpPr>
      </xdr:nvSpPr>
      <xdr:spPr bwMode="auto">
        <a:xfrm>
          <a:off x="73533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4816" name="Text Box 4"/>
        <xdr:cNvSpPr txBox="1">
          <a:spLocks noChangeArrowheads="1"/>
        </xdr:cNvSpPr>
      </xdr:nvSpPr>
      <xdr:spPr bwMode="auto">
        <a:xfrm>
          <a:off x="7353300" y="38957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4817" name="Text Box 4"/>
        <xdr:cNvSpPr txBox="1">
          <a:spLocks noChangeArrowheads="1"/>
        </xdr:cNvSpPr>
      </xdr:nvSpPr>
      <xdr:spPr bwMode="auto">
        <a:xfrm>
          <a:off x="7353300" y="38957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4818" name="Text Box 4"/>
        <xdr:cNvSpPr txBox="1">
          <a:spLocks noChangeArrowheads="1"/>
        </xdr:cNvSpPr>
      </xdr:nvSpPr>
      <xdr:spPr bwMode="auto">
        <a:xfrm>
          <a:off x="7343775" y="37052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4819" name="Text Box 4"/>
        <xdr:cNvSpPr txBox="1">
          <a:spLocks noChangeArrowheads="1"/>
        </xdr:cNvSpPr>
      </xdr:nvSpPr>
      <xdr:spPr bwMode="auto">
        <a:xfrm>
          <a:off x="7343775" y="37052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4820" name="Text Box 4"/>
        <xdr:cNvSpPr txBox="1">
          <a:spLocks noChangeArrowheads="1"/>
        </xdr:cNvSpPr>
      </xdr:nvSpPr>
      <xdr:spPr bwMode="auto">
        <a:xfrm>
          <a:off x="7343775" y="37052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4821" name="Text Box 4"/>
        <xdr:cNvSpPr txBox="1">
          <a:spLocks noChangeArrowheads="1"/>
        </xdr:cNvSpPr>
      </xdr:nvSpPr>
      <xdr:spPr bwMode="auto">
        <a:xfrm>
          <a:off x="7343775" y="37052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4822" name="Text Box 4"/>
        <xdr:cNvSpPr txBox="1">
          <a:spLocks noChangeArrowheads="1"/>
        </xdr:cNvSpPr>
      </xdr:nvSpPr>
      <xdr:spPr bwMode="auto">
        <a:xfrm>
          <a:off x="7343775" y="37052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4823" name="Text Box 4"/>
        <xdr:cNvSpPr txBox="1">
          <a:spLocks noChangeArrowheads="1"/>
        </xdr:cNvSpPr>
      </xdr:nvSpPr>
      <xdr:spPr bwMode="auto">
        <a:xfrm>
          <a:off x="7343775" y="37052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4824" name="Text Box 4"/>
        <xdr:cNvSpPr txBox="1">
          <a:spLocks noChangeArrowheads="1"/>
        </xdr:cNvSpPr>
      </xdr:nvSpPr>
      <xdr:spPr bwMode="auto">
        <a:xfrm>
          <a:off x="7343775" y="37052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4825" name="Text Box 4"/>
        <xdr:cNvSpPr txBox="1">
          <a:spLocks noChangeArrowheads="1"/>
        </xdr:cNvSpPr>
      </xdr:nvSpPr>
      <xdr:spPr bwMode="auto">
        <a:xfrm>
          <a:off x="7343775" y="37052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4826" name="Text Box 4"/>
        <xdr:cNvSpPr txBox="1">
          <a:spLocks noChangeArrowheads="1"/>
        </xdr:cNvSpPr>
      </xdr:nvSpPr>
      <xdr:spPr bwMode="auto">
        <a:xfrm>
          <a:off x="7343775" y="37052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4827" name="Text Box 4"/>
        <xdr:cNvSpPr txBox="1">
          <a:spLocks noChangeArrowheads="1"/>
        </xdr:cNvSpPr>
      </xdr:nvSpPr>
      <xdr:spPr bwMode="auto">
        <a:xfrm>
          <a:off x="7343775" y="37052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4828" name="Text Box 4"/>
        <xdr:cNvSpPr txBox="1">
          <a:spLocks noChangeArrowheads="1"/>
        </xdr:cNvSpPr>
      </xdr:nvSpPr>
      <xdr:spPr bwMode="auto">
        <a:xfrm>
          <a:off x="73437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4829" name="Text Box 4"/>
        <xdr:cNvSpPr txBox="1">
          <a:spLocks noChangeArrowheads="1"/>
        </xdr:cNvSpPr>
      </xdr:nvSpPr>
      <xdr:spPr bwMode="auto">
        <a:xfrm>
          <a:off x="73437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4830" name="Text Box 4"/>
        <xdr:cNvSpPr txBox="1">
          <a:spLocks noChangeArrowheads="1"/>
        </xdr:cNvSpPr>
      </xdr:nvSpPr>
      <xdr:spPr bwMode="auto">
        <a:xfrm>
          <a:off x="73437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4831" name="Text Box 4"/>
        <xdr:cNvSpPr txBox="1">
          <a:spLocks noChangeArrowheads="1"/>
        </xdr:cNvSpPr>
      </xdr:nvSpPr>
      <xdr:spPr bwMode="auto">
        <a:xfrm>
          <a:off x="73437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4832" name="Text Box 4"/>
        <xdr:cNvSpPr txBox="1">
          <a:spLocks noChangeArrowheads="1"/>
        </xdr:cNvSpPr>
      </xdr:nvSpPr>
      <xdr:spPr bwMode="auto">
        <a:xfrm>
          <a:off x="73437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4833" name="Text Box 4"/>
        <xdr:cNvSpPr txBox="1">
          <a:spLocks noChangeArrowheads="1"/>
        </xdr:cNvSpPr>
      </xdr:nvSpPr>
      <xdr:spPr bwMode="auto">
        <a:xfrm>
          <a:off x="7353300" y="38957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4834" name="Text Box 4"/>
        <xdr:cNvSpPr txBox="1">
          <a:spLocks noChangeArrowheads="1"/>
        </xdr:cNvSpPr>
      </xdr:nvSpPr>
      <xdr:spPr bwMode="auto">
        <a:xfrm>
          <a:off x="73437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4835" name="Text Box 4"/>
        <xdr:cNvSpPr txBox="1">
          <a:spLocks noChangeArrowheads="1"/>
        </xdr:cNvSpPr>
      </xdr:nvSpPr>
      <xdr:spPr bwMode="auto">
        <a:xfrm>
          <a:off x="7362825" y="3895725"/>
          <a:ext cx="857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4836" name="Text Box 4"/>
        <xdr:cNvSpPr txBox="1">
          <a:spLocks noChangeArrowheads="1"/>
        </xdr:cNvSpPr>
      </xdr:nvSpPr>
      <xdr:spPr bwMode="auto">
        <a:xfrm>
          <a:off x="73437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4837" name="Text Box 4"/>
        <xdr:cNvSpPr txBox="1">
          <a:spLocks noChangeArrowheads="1"/>
        </xdr:cNvSpPr>
      </xdr:nvSpPr>
      <xdr:spPr bwMode="auto">
        <a:xfrm>
          <a:off x="73437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4838" name="Text Box 4"/>
        <xdr:cNvSpPr txBox="1">
          <a:spLocks noChangeArrowheads="1"/>
        </xdr:cNvSpPr>
      </xdr:nvSpPr>
      <xdr:spPr bwMode="auto">
        <a:xfrm>
          <a:off x="7353300" y="38957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4839" name="Text Box 4"/>
        <xdr:cNvSpPr txBox="1">
          <a:spLocks noChangeArrowheads="1"/>
        </xdr:cNvSpPr>
      </xdr:nvSpPr>
      <xdr:spPr bwMode="auto">
        <a:xfrm>
          <a:off x="73437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4840" name="Text Box 4"/>
        <xdr:cNvSpPr txBox="1">
          <a:spLocks noChangeArrowheads="1"/>
        </xdr:cNvSpPr>
      </xdr:nvSpPr>
      <xdr:spPr bwMode="auto">
        <a:xfrm>
          <a:off x="7362825" y="3895725"/>
          <a:ext cx="857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4841" name="Text Box 4"/>
        <xdr:cNvSpPr txBox="1">
          <a:spLocks noChangeArrowheads="1"/>
        </xdr:cNvSpPr>
      </xdr:nvSpPr>
      <xdr:spPr bwMode="auto">
        <a:xfrm>
          <a:off x="73437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4842" name="Text Box 4"/>
        <xdr:cNvSpPr txBox="1">
          <a:spLocks noChangeArrowheads="1"/>
        </xdr:cNvSpPr>
      </xdr:nvSpPr>
      <xdr:spPr bwMode="auto">
        <a:xfrm>
          <a:off x="7362825" y="3895725"/>
          <a:ext cx="857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4843" name="Text Box 4"/>
        <xdr:cNvSpPr txBox="1">
          <a:spLocks noChangeArrowheads="1"/>
        </xdr:cNvSpPr>
      </xdr:nvSpPr>
      <xdr:spPr bwMode="auto">
        <a:xfrm>
          <a:off x="7334250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4844" name="Text Box 4"/>
        <xdr:cNvSpPr txBox="1">
          <a:spLocks noChangeArrowheads="1"/>
        </xdr:cNvSpPr>
      </xdr:nvSpPr>
      <xdr:spPr bwMode="auto">
        <a:xfrm>
          <a:off x="7334250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4845" name="Text Box 4"/>
        <xdr:cNvSpPr txBox="1">
          <a:spLocks noChangeArrowheads="1"/>
        </xdr:cNvSpPr>
      </xdr:nvSpPr>
      <xdr:spPr bwMode="auto">
        <a:xfrm>
          <a:off x="73437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846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847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848" name="Text Box 4"/>
        <xdr:cNvSpPr txBox="1">
          <a:spLocks noChangeArrowheads="1"/>
        </xdr:cNvSpPr>
      </xdr:nvSpPr>
      <xdr:spPr bwMode="auto">
        <a:xfrm>
          <a:off x="73533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849" name="Text Box 4"/>
        <xdr:cNvSpPr txBox="1">
          <a:spLocks noChangeArrowheads="1"/>
        </xdr:cNvSpPr>
      </xdr:nvSpPr>
      <xdr:spPr bwMode="auto">
        <a:xfrm>
          <a:off x="73533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4850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4851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4852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4853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4854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4855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4856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4857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4858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4859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860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861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133350</xdr:rowOff>
    </xdr:to>
    <xdr:sp macro="" textlink="">
      <xdr:nvSpPr>
        <xdr:cNvPr id="4862" name="Text Box 4"/>
        <xdr:cNvSpPr txBox="1">
          <a:spLocks noChangeArrowheads="1"/>
        </xdr:cNvSpPr>
      </xdr:nvSpPr>
      <xdr:spPr bwMode="auto">
        <a:xfrm>
          <a:off x="73437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863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4864" name="Text Box 4"/>
        <xdr:cNvSpPr txBox="1">
          <a:spLocks noChangeArrowheads="1"/>
        </xdr:cNvSpPr>
      </xdr:nvSpPr>
      <xdr:spPr bwMode="auto">
        <a:xfrm>
          <a:off x="7343775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4865" name="Text Box 4"/>
        <xdr:cNvSpPr txBox="1">
          <a:spLocks noChangeArrowheads="1"/>
        </xdr:cNvSpPr>
      </xdr:nvSpPr>
      <xdr:spPr bwMode="auto">
        <a:xfrm>
          <a:off x="735330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4866" name="Text Box 4"/>
        <xdr:cNvSpPr txBox="1">
          <a:spLocks noChangeArrowheads="1"/>
        </xdr:cNvSpPr>
      </xdr:nvSpPr>
      <xdr:spPr bwMode="auto">
        <a:xfrm>
          <a:off x="7343775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4867" name="Text Box 4"/>
        <xdr:cNvSpPr txBox="1">
          <a:spLocks noChangeArrowheads="1"/>
        </xdr:cNvSpPr>
      </xdr:nvSpPr>
      <xdr:spPr bwMode="auto">
        <a:xfrm>
          <a:off x="736282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4868" name="Text Box 4"/>
        <xdr:cNvSpPr txBox="1">
          <a:spLocks noChangeArrowheads="1"/>
        </xdr:cNvSpPr>
      </xdr:nvSpPr>
      <xdr:spPr bwMode="auto">
        <a:xfrm>
          <a:off x="734377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4869" name="Text Box 4"/>
        <xdr:cNvSpPr txBox="1">
          <a:spLocks noChangeArrowheads="1"/>
        </xdr:cNvSpPr>
      </xdr:nvSpPr>
      <xdr:spPr bwMode="auto">
        <a:xfrm>
          <a:off x="7343775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4870" name="Text Box 4"/>
        <xdr:cNvSpPr txBox="1">
          <a:spLocks noChangeArrowheads="1"/>
        </xdr:cNvSpPr>
      </xdr:nvSpPr>
      <xdr:spPr bwMode="auto">
        <a:xfrm>
          <a:off x="735330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4871" name="Text Box 4"/>
        <xdr:cNvSpPr txBox="1">
          <a:spLocks noChangeArrowheads="1"/>
        </xdr:cNvSpPr>
      </xdr:nvSpPr>
      <xdr:spPr bwMode="auto">
        <a:xfrm>
          <a:off x="7343775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4872" name="Text Box 4"/>
        <xdr:cNvSpPr txBox="1">
          <a:spLocks noChangeArrowheads="1"/>
        </xdr:cNvSpPr>
      </xdr:nvSpPr>
      <xdr:spPr bwMode="auto">
        <a:xfrm>
          <a:off x="736282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4873" name="Text Box 4"/>
        <xdr:cNvSpPr txBox="1">
          <a:spLocks noChangeArrowheads="1"/>
        </xdr:cNvSpPr>
      </xdr:nvSpPr>
      <xdr:spPr bwMode="auto">
        <a:xfrm>
          <a:off x="734377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874" name="Text Box 4"/>
        <xdr:cNvSpPr txBox="1">
          <a:spLocks noChangeArrowheads="1"/>
        </xdr:cNvSpPr>
      </xdr:nvSpPr>
      <xdr:spPr bwMode="auto">
        <a:xfrm>
          <a:off x="73628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875" name="Text Box 4"/>
        <xdr:cNvSpPr txBox="1">
          <a:spLocks noChangeArrowheads="1"/>
        </xdr:cNvSpPr>
      </xdr:nvSpPr>
      <xdr:spPr bwMode="auto">
        <a:xfrm>
          <a:off x="73342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876" name="Text Box 4"/>
        <xdr:cNvSpPr txBox="1">
          <a:spLocks noChangeArrowheads="1"/>
        </xdr:cNvSpPr>
      </xdr:nvSpPr>
      <xdr:spPr bwMode="auto">
        <a:xfrm>
          <a:off x="73342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877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878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879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880" name="Text Box 4"/>
        <xdr:cNvSpPr txBox="1">
          <a:spLocks noChangeArrowheads="1"/>
        </xdr:cNvSpPr>
      </xdr:nvSpPr>
      <xdr:spPr bwMode="auto">
        <a:xfrm>
          <a:off x="73533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881" name="Text Box 4"/>
        <xdr:cNvSpPr txBox="1">
          <a:spLocks noChangeArrowheads="1"/>
        </xdr:cNvSpPr>
      </xdr:nvSpPr>
      <xdr:spPr bwMode="auto">
        <a:xfrm>
          <a:off x="73533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4882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4883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4884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4885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4886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4887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4888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4889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4890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4891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892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893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133350</xdr:rowOff>
    </xdr:to>
    <xdr:sp macro="" textlink="">
      <xdr:nvSpPr>
        <xdr:cNvPr id="4894" name="Text Box 4"/>
        <xdr:cNvSpPr txBox="1">
          <a:spLocks noChangeArrowheads="1"/>
        </xdr:cNvSpPr>
      </xdr:nvSpPr>
      <xdr:spPr bwMode="auto">
        <a:xfrm>
          <a:off x="73437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895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4896" name="Text Box 4"/>
        <xdr:cNvSpPr txBox="1">
          <a:spLocks noChangeArrowheads="1"/>
        </xdr:cNvSpPr>
      </xdr:nvSpPr>
      <xdr:spPr bwMode="auto">
        <a:xfrm>
          <a:off x="7343775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4897" name="Text Box 4"/>
        <xdr:cNvSpPr txBox="1">
          <a:spLocks noChangeArrowheads="1"/>
        </xdr:cNvSpPr>
      </xdr:nvSpPr>
      <xdr:spPr bwMode="auto">
        <a:xfrm>
          <a:off x="735330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4898" name="Text Box 4"/>
        <xdr:cNvSpPr txBox="1">
          <a:spLocks noChangeArrowheads="1"/>
        </xdr:cNvSpPr>
      </xdr:nvSpPr>
      <xdr:spPr bwMode="auto">
        <a:xfrm>
          <a:off x="7343775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4899" name="Text Box 4"/>
        <xdr:cNvSpPr txBox="1">
          <a:spLocks noChangeArrowheads="1"/>
        </xdr:cNvSpPr>
      </xdr:nvSpPr>
      <xdr:spPr bwMode="auto">
        <a:xfrm>
          <a:off x="736282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4900" name="Text Box 4"/>
        <xdr:cNvSpPr txBox="1">
          <a:spLocks noChangeArrowheads="1"/>
        </xdr:cNvSpPr>
      </xdr:nvSpPr>
      <xdr:spPr bwMode="auto">
        <a:xfrm>
          <a:off x="734377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4901" name="Text Box 4"/>
        <xdr:cNvSpPr txBox="1">
          <a:spLocks noChangeArrowheads="1"/>
        </xdr:cNvSpPr>
      </xdr:nvSpPr>
      <xdr:spPr bwMode="auto">
        <a:xfrm>
          <a:off x="7343775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4902" name="Text Box 4"/>
        <xdr:cNvSpPr txBox="1">
          <a:spLocks noChangeArrowheads="1"/>
        </xdr:cNvSpPr>
      </xdr:nvSpPr>
      <xdr:spPr bwMode="auto">
        <a:xfrm>
          <a:off x="735330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4903" name="Text Box 4"/>
        <xdr:cNvSpPr txBox="1">
          <a:spLocks noChangeArrowheads="1"/>
        </xdr:cNvSpPr>
      </xdr:nvSpPr>
      <xdr:spPr bwMode="auto">
        <a:xfrm>
          <a:off x="7343775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4904" name="Text Box 4"/>
        <xdr:cNvSpPr txBox="1">
          <a:spLocks noChangeArrowheads="1"/>
        </xdr:cNvSpPr>
      </xdr:nvSpPr>
      <xdr:spPr bwMode="auto">
        <a:xfrm>
          <a:off x="736282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4905" name="Text Box 4"/>
        <xdr:cNvSpPr txBox="1">
          <a:spLocks noChangeArrowheads="1"/>
        </xdr:cNvSpPr>
      </xdr:nvSpPr>
      <xdr:spPr bwMode="auto">
        <a:xfrm>
          <a:off x="734377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906" name="Text Box 4"/>
        <xdr:cNvSpPr txBox="1">
          <a:spLocks noChangeArrowheads="1"/>
        </xdr:cNvSpPr>
      </xdr:nvSpPr>
      <xdr:spPr bwMode="auto">
        <a:xfrm>
          <a:off x="73628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907" name="Text Box 4"/>
        <xdr:cNvSpPr txBox="1">
          <a:spLocks noChangeArrowheads="1"/>
        </xdr:cNvSpPr>
      </xdr:nvSpPr>
      <xdr:spPr bwMode="auto">
        <a:xfrm>
          <a:off x="73342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908" name="Text Box 4"/>
        <xdr:cNvSpPr txBox="1">
          <a:spLocks noChangeArrowheads="1"/>
        </xdr:cNvSpPr>
      </xdr:nvSpPr>
      <xdr:spPr bwMode="auto">
        <a:xfrm>
          <a:off x="73342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909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66675</xdr:colOff>
      <xdr:row>17</xdr:row>
      <xdr:rowOff>133350</xdr:rowOff>
    </xdr:to>
    <xdr:sp macro="" textlink="">
      <xdr:nvSpPr>
        <xdr:cNvPr id="4910" name="Text Box 4"/>
        <xdr:cNvSpPr txBox="1">
          <a:spLocks noChangeArrowheads="1"/>
        </xdr:cNvSpPr>
      </xdr:nvSpPr>
      <xdr:spPr bwMode="auto">
        <a:xfrm>
          <a:off x="7353300" y="3705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66675</xdr:colOff>
      <xdr:row>17</xdr:row>
      <xdr:rowOff>133350</xdr:rowOff>
    </xdr:to>
    <xdr:sp macro="" textlink="">
      <xdr:nvSpPr>
        <xdr:cNvPr id="4911" name="Text Box 4"/>
        <xdr:cNvSpPr txBox="1">
          <a:spLocks noChangeArrowheads="1"/>
        </xdr:cNvSpPr>
      </xdr:nvSpPr>
      <xdr:spPr bwMode="auto">
        <a:xfrm>
          <a:off x="7353300" y="3705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66675</xdr:colOff>
      <xdr:row>18</xdr:row>
      <xdr:rowOff>133350</xdr:rowOff>
    </xdr:to>
    <xdr:sp macro="" textlink="">
      <xdr:nvSpPr>
        <xdr:cNvPr id="4912" name="Text Box 4"/>
        <xdr:cNvSpPr txBox="1">
          <a:spLocks noChangeArrowheads="1"/>
        </xdr:cNvSpPr>
      </xdr:nvSpPr>
      <xdr:spPr bwMode="auto">
        <a:xfrm>
          <a:off x="7353300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66675</xdr:colOff>
      <xdr:row>18</xdr:row>
      <xdr:rowOff>133350</xdr:rowOff>
    </xdr:to>
    <xdr:sp macro="" textlink="">
      <xdr:nvSpPr>
        <xdr:cNvPr id="4913" name="Text Box 4"/>
        <xdr:cNvSpPr txBox="1">
          <a:spLocks noChangeArrowheads="1"/>
        </xdr:cNvSpPr>
      </xdr:nvSpPr>
      <xdr:spPr bwMode="auto">
        <a:xfrm>
          <a:off x="7353300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4914" name="Text Box 4"/>
        <xdr:cNvSpPr txBox="1">
          <a:spLocks noChangeArrowheads="1"/>
        </xdr:cNvSpPr>
      </xdr:nvSpPr>
      <xdr:spPr bwMode="auto">
        <a:xfrm>
          <a:off x="73437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4915" name="Text Box 4"/>
        <xdr:cNvSpPr txBox="1">
          <a:spLocks noChangeArrowheads="1"/>
        </xdr:cNvSpPr>
      </xdr:nvSpPr>
      <xdr:spPr bwMode="auto">
        <a:xfrm>
          <a:off x="73437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4916" name="Text Box 4"/>
        <xdr:cNvSpPr txBox="1">
          <a:spLocks noChangeArrowheads="1"/>
        </xdr:cNvSpPr>
      </xdr:nvSpPr>
      <xdr:spPr bwMode="auto">
        <a:xfrm>
          <a:off x="73437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4917" name="Text Box 4"/>
        <xdr:cNvSpPr txBox="1">
          <a:spLocks noChangeArrowheads="1"/>
        </xdr:cNvSpPr>
      </xdr:nvSpPr>
      <xdr:spPr bwMode="auto">
        <a:xfrm>
          <a:off x="73437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4918" name="Text Box 4"/>
        <xdr:cNvSpPr txBox="1">
          <a:spLocks noChangeArrowheads="1"/>
        </xdr:cNvSpPr>
      </xdr:nvSpPr>
      <xdr:spPr bwMode="auto">
        <a:xfrm>
          <a:off x="73437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4919" name="Text Box 4"/>
        <xdr:cNvSpPr txBox="1">
          <a:spLocks noChangeArrowheads="1"/>
        </xdr:cNvSpPr>
      </xdr:nvSpPr>
      <xdr:spPr bwMode="auto">
        <a:xfrm>
          <a:off x="73437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4920" name="Text Box 4"/>
        <xdr:cNvSpPr txBox="1">
          <a:spLocks noChangeArrowheads="1"/>
        </xdr:cNvSpPr>
      </xdr:nvSpPr>
      <xdr:spPr bwMode="auto">
        <a:xfrm>
          <a:off x="73437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4921" name="Text Box 4"/>
        <xdr:cNvSpPr txBox="1">
          <a:spLocks noChangeArrowheads="1"/>
        </xdr:cNvSpPr>
      </xdr:nvSpPr>
      <xdr:spPr bwMode="auto">
        <a:xfrm>
          <a:off x="73437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4922" name="Text Box 4"/>
        <xdr:cNvSpPr txBox="1">
          <a:spLocks noChangeArrowheads="1"/>
        </xdr:cNvSpPr>
      </xdr:nvSpPr>
      <xdr:spPr bwMode="auto">
        <a:xfrm>
          <a:off x="73437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4923" name="Text Box 4"/>
        <xdr:cNvSpPr txBox="1">
          <a:spLocks noChangeArrowheads="1"/>
        </xdr:cNvSpPr>
      </xdr:nvSpPr>
      <xdr:spPr bwMode="auto">
        <a:xfrm>
          <a:off x="73437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104775</xdr:colOff>
      <xdr:row>18</xdr:row>
      <xdr:rowOff>133350</xdr:rowOff>
    </xdr:to>
    <xdr:sp macro="" textlink="">
      <xdr:nvSpPr>
        <xdr:cNvPr id="4924" name="Text Box 4"/>
        <xdr:cNvSpPr txBox="1">
          <a:spLocks noChangeArrowheads="1"/>
        </xdr:cNvSpPr>
      </xdr:nvSpPr>
      <xdr:spPr bwMode="auto">
        <a:xfrm>
          <a:off x="7343775" y="38957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4925" name="Text Box 4"/>
        <xdr:cNvSpPr txBox="1">
          <a:spLocks noChangeArrowheads="1"/>
        </xdr:cNvSpPr>
      </xdr:nvSpPr>
      <xdr:spPr bwMode="auto">
        <a:xfrm>
          <a:off x="7343775" y="3895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4926" name="Text Box 4"/>
        <xdr:cNvSpPr txBox="1">
          <a:spLocks noChangeArrowheads="1"/>
        </xdr:cNvSpPr>
      </xdr:nvSpPr>
      <xdr:spPr bwMode="auto">
        <a:xfrm>
          <a:off x="7343775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4927" name="Text Box 4"/>
        <xdr:cNvSpPr txBox="1">
          <a:spLocks noChangeArrowheads="1"/>
        </xdr:cNvSpPr>
      </xdr:nvSpPr>
      <xdr:spPr bwMode="auto">
        <a:xfrm>
          <a:off x="7343775" y="3895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4928" name="Text Box 4"/>
        <xdr:cNvSpPr txBox="1">
          <a:spLocks noChangeArrowheads="1"/>
        </xdr:cNvSpPr>
      </xdr:nvSpPr>
      <xdr:spPr bwMode="auto">
        <a:xfrm>
          <a:off x="734377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4929" name="Text Box 4"/>
        <xdr:cNvSpPr txBox="1">
          <a:spLocks noChangeArrowheads="1"/>
        </xdr:cNvSpPr>
      </xdr:nvSpPr>
      <xdr:spPr bwMode="auto">
        <a:xfrm>
          <a:off x="7353300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4930" name="Text Box 4"/>
        <xdr:cNvSpPr txBox="1">
          <a:spLocks noChangeArrowheads="1"/>
        </xdr:cNvSpPr>
      </xdr:nvSpPr>
      <xdr:spPr bwMode="auto">
        <a:xfrm>
          <a:off x="734377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4931" name="Text Box 4"/>
        <xdr:cNvSpPr txBox="1">
          <a:spLocks noChangeArrowheads="1"/>
        </xdr:cNvSpPr>
      </xdr:nvSpPr>
      <xdr:spPr bwMode="auto">
        <a:xfrm>
          <a:off x="7362825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4932" name="Text Box 4"/>
        <xdr:cNvSpPr txBox="1">
          <a:spLocks noChangeArrowheads="1"/>
        </xdr:cNvSpPr>
      </xdr:nvSpPr>
      <xdr:spPr bwMode="auto">
        <a:xfrm>
          <a:off x="73437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4933" name="Text Box 4"/>
        <xdr:cNvSpPr txBox="1">
          <a:spLocks noChangeArrowheads="1"/>
        </xdr:cNvSpPr>
      </xdr:nvSpPr>
      <xdr:spPr bwMode="auto">
        <a:xfrm>
          <a:off x="734377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4934" name="Text Box 4"/>
        <xdr:cNvSpPr txBox="1">
          <a:spLocks noChangeArrowheads="1"/>
        </xdr:cNvSpPr>
      </xdr:nvSpPr>
      <xdr:spPr bwMode="auto">
        <a:xfrm>
          <a:off x="7353300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4935" name="Text Box 4"/>
        <xdr:cNvSpPr txBox="1">
          <a:spLocks noChangeArrowheads="1"/>
        </xdr:cNvSpPr>
      </xdr:nvSpPr>
      <xdr:spPr bwMode="auto">
        <a:xfrm>
          <a:off x="734377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4936" name="Text Box 4"/>
        <xdr:cNvSpPr txBox="1">
          <a:spLocks noChangeArrowheads="1"/>
        </xdr:cNvSpPr>
      </xdr:nvSpPr>
      <xdr:spPr bwMode="auto">
        <a:xfrm>
          <a:off x="7362825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4937" name="Text Box 4"/>
        <xdr:cNvSpPr txBox="1">
          <a:spLocks noChangeArrowheads="1"/>
        </xdr:cNvSpPr>
      </xdr:nvSpPr>
      <xdr:spPr bwMode="auto">
        <a:xfrm>
          <a:off x="73437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4938" name="Text Box 4"/>
        <xdr:cNvSpPr txBox="1">
          <a:spLocks noChangeArrowheads="1"/>
        </xdr:cNvSpPr>
      </xdr:nvSpPr>
      <xdr:spPr bwMode="auto">
        <a:xfrm>
          <a:off x="7362825" y="38957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4939" name="Text Box 4"/>
        <xdr:cNvSpPr txBox="1">
          <a:spLocks noChangeArrowheads="1"/>
        </xdr:cNvSpPr>
      </xdr:nvSpPr>
      <xdr:spPr bwMode="auto">
        <a:xfrm>
          <a:off x="7334250" y="38957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4940" name="Text Box 4"/>
        <xdr:cNvSpPr txBox="1">
          <a:spLocks noChangeArrowheads="1"/>
        </xdr:cNvSpPr>
      </xdr:nvSpPr>
      <xdr:spPr bwMode="auto">
        <a:xfrm>
          <a:off x="7334250" y="38957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85725</xdr:colOff>
      <xdr:row>18</xdr:row>
      <xdr:rowOff>133350</xdr:rowOff>
    </xdr:to>
    <xdr:sp macro="" textlink="">
      <xdr:nvSpPr>
        <xdr:cNvPr id="4941" name="Text Box 4"/>
        <xdr:cNvSpPr txBox="1">
          <a:spLocks noChangeArrowheads="1"/>
        </xdr:cNvSpPr>
      </xdr:nvSpPr>
      <xdr:spPr bwMode="auto">
        <a:xfrm>
          <a:off x="7343775" y="38957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4942" name="Text Box 4"/>
        <xdr:cNvSpPr txBox="1">
          <a:spLocks noChangeArrowheads="1"/>
        </xdr:cNvSpPr>
      </xdr:nvSpPr>
      <xdr:spPr bwMode="auto">
        <a:xfrm>
          <a:off x="7353300" y="3705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4943" name="Text Box 4"/>
        <xdr:cNvSpPr txBox="1">
          <a:spLocks noChangeArrowheads="1"/>
        </xdr:cNvSpPr>
      </xdr:nvSpPr>
      <xdr:spPr bwMode="auto">
        <a:xfrm>
          <a:off x="7353300" y="3705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4944" name="Text Box 4"/>
        <xdr:cNvSpPr txBox="1">
          <a:spLocks noChangeArrowheads="1"/>
        </xdr:cNvSpPr>
      </xdr:nvSpPr>
      <xdr:spPr bwMode="auto">
        <a:xfrm>
          <a:off x="7353300" y="38957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4945" name="Text Box 4"/>
        <xdr:cNvSpPr txBox="1">
          <a:spLocks noChangeArrowheads="1"/>
        </xdr:cNvSpPr>
      </xdr:nvSpPr>
      <xdr:spPr bwMode="auto">
        <a:xfrm>
          <a:off x="7353300" y="38957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4946" name="Text Box 4"/>
        <xdr:cNvSpPr txBox="1">
          <a:spLocks noChangeArrowheads="1"/>
        </xdr:cNvSpPr>
      </xdr:nvSpPr>
      <xdr:spPr bwMode="auto">
        <a:xfrm>
          <a:off x="734377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4947" name="Text Box 4"/>
        <xdr:cNvSpPr txBox="1">
          <a:spLocks noChangeArrowheads="1"/>
        </xdr:cNvSpPr>
      </xdr:nvSpPr>
      <xdr:spPr bwMode="auto">
        <a:xfrm>
          <a:off x="734377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4948" name="Text Box 4"/>
        <xdr:cNvSpPr txBox="1">
          <a:spLocks noChangeArrowheads="1"/>
        </xdr:cNvSpPr>
      </xdr:nvSpPr>
      <xdr:spPr bwMode="auto">
        <a:xfrm>
          <a:off x="734377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4949" name="Text Box 4"/>
        <xdr:cNvSpPr txBox="1">
          <a:spLocks noChangeArrowheads="1"/>
        </xdr:cNvSpPr>
      </xdr:nvSpPr>
      <xdr:spPr bwMode="auto">
        <a:xfrm>
          <a:off x="734377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4950" name="Text Box 4"/>
        <xdr:cNvSpPr txBox="1">
          <a:spLocks noChangeArrowheads="1"/>
        </xdr:cNvSpPr>
      </xdr:nvSpPr>
      <xdr:spPr bwMode="auto">
        <a:xfrm>
          <a:off x="734377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4951" name="Text Box 4"/>
        <xdr:cNvSpPr txBox="1">
          <a:spLocks noChangeArrowheads="1"/>
        </xdr:cNvSpPr>
      </xdr:nvSpPr>
      <xdr:spPr bwMode="auto">
        <a:xfrm>
          <a:off x="734377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4952" name="Text Box 4"/>
        <xdr:cNvSpPr txBox="1">
          <a:spLocks noChangeArrowheads="1"/>
        </xdr:cNvSpPr>
      </xdr:nvSpPr>
      <xdr:spPr bwMode="auto">
        <a:xfrm>
          <a:off x="734377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4953" name="Text Box 4"/>
        <xdr:cNvSpPr txBox="1">
          <a:spLocks noChangeArrowheads="1"/>
        </xdr:cNvSpPr>
      </xdr:nvSpPr>
      <xdr:spPr bwMode="auto">
        <a:xfrm>
          <a:off x="734377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4954" name="Text Box 4"/>
        <xdr:cNvSpPr txBox="1">
          <a:spLocks noChangeArrowheads="1"/>
        </xdr:cNvSpPr>
      </xdr:nvSpPr>
      <xdr:spPr bwMode="auto">
        <a:xfrm>
          <a:off x="734377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4955" name="Text Box 4"/>
        <xdr:cNvSpPr txBox="1">
          <a:spLocks noChangeArrowheads="1"/>
        </xdr:cNvSpPr>
      </xdr:nvSpPr>
      <xdr:spPr bwMode="auto">
        <a:xfrm>
          <a:off x="734377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4956" name="Text Box 4"/>
        <xdr:cNvSpPr txBox="1">
          <a:spLocks noChangeArrowheads="1"/>
        </xdr:cNvSpPr>
      </xdr:nvSpPr>
      <xdr:spPr bwMode="auto">
        <a:xfrm>
          <a:off x="73437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4957" name="Text Box 4"/>
        <xdr:cNvSpPr txBox="1">
          <a:spLocks noChangeArrowheads="1"/>
        </xdr:cNvSpPr>
      </xdr:nvSpPr>
      <xdr:spPr bwMode="auto">
        <a:xfrm>
          <a:off x="734377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142875</xdr:colOff>
      <xdr:row>18</xdr:row>
      <xdr:rowOff>133350</xdr:rowOff>
    </xdr:to>
    <xdr:sp macro="" textlink="">
      <xdr:nvSpPr>
        <xdr:cNvPr id="4958" name="Text Box 4"/>
        <xdr:cNvSpPr txBox="1">
          <a:spLocks noChangeArrowheads="1"/>
        </xdr:cNvSpPr>
      </xdr:nvSpPr>
      <xdr:spPr bwMode="auto">
        <a:xfrm>
          <a:off x="734377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4959" name="Text Box 4"/>
        <xdr:cNvSpPr txBox="1">
          <a:spLocks noChangeArrowheads="1"/>
        </xdr:cNvSpPr>
      </xdr:nvSpPr>
      <xdr:spPr bwMode="auto">
        <a:xfrm>
          <a:off x="734377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4960" name="Text Box 4"/>
        <xdr:cNvSpPr txBox="1">
          <a:spLocks noChangeArrowheads="1"/>
        </xdr:cNvSpPr>
      </xdr:nvSpPr>
      <xdr:spPr bwMode="auto">
        <a:xfrm>
          <a:off x="734377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4961" name="Text Box 4"/>
        <xdr:cNvSpPr txBox="1">
          <a:spLocks noChangeArrowheads="1"/>
        </xdr:cNvSpPr>
      </xdr:nvSpPr>
      <xdr:spPr bwMode="auto">
        <a:xfrm>
          <a:off x="7353300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4962" name="Text Box 4"/>
        <xdr:cNvSpPr txBox="1">
          <a:spLocks noChangeArrowheads="1"/>
        </xdr:cNvSpPr>
      </xdr:nvSpPr>
      <xdr:spPr bwMode="auto">
        <a:xfrm>
          <a:off x="734377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4963" name="Text Box 4"/>
        <xdr:cNvSpPr txBox="1">
          <a:spLocks noChangeArrowheads="1"/>
        </xdr:cNvSpPr>
      </xdr:nvSpPr>
      <xdr:spPr bwMode="auto">
        <a:xfrm>
          <a:off x="73628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4964" name="Text Box 4"/>
        <xdr:cNvSpPr txBox="1">
          <a:spLocks noChangeArrowheads="1"/>
        </xdr:cNvSpPr>
      </xdr:nvSpPr>
      <xdr:spPr bwMode="auto">
        <a:xfrm>
          <a:off x="734377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4965" name="Text Box 4"/>
        <xdr:cNvSpPr txBox="1">
          <a:spLocks noChangeArrowheads="1"/>
        </xdr:cNvSpPr>
      </xdr:nvSpPr>
      <xdr:spPr bwMode="auto">
        <a:xfrm>
          <a:off x="734377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4966" name="Text Box 4"/>
        <xdr:cNvSpPr txBox="1">
          <a:spLocks noChangeArrowheads="1"/>
        </xdr:cNvSpPr>
      </xdr:nvSpPr>
      <xdr:spPr bwMode="auto">
        <a:xfrm>
          <a:off x="7353300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4967" name="Text Box 4"/>
        <xdr:cNvSpPr txBox="1">
          <a:spLocks noChangeArrowheads="1"/>
        </xdr:cNvSpPr>
      </xdr:nvSpPr>
      <xdr:spPr bwMode="auto">
        <a:xfrm>
          <a:off x="734377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4968" name="Text Box 4"/>
        <xdr:cNvSpPr txBox="1">
          <a:spLocks noChangeArrowheads="1"/>
        </xdr:cNvSpPr>
      </xdr:nvSpPr>
      <xdr:spPr bwMode="auto">
        <a:xfrm>
          <a:off x="73628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4969" name="Text Box 4"/>
        <xdr:cNvSpPr txBox="1">
          <a:spLocks noChangeArrowheads="1"/>
        </xdr:cNvSpPr>
      </xdr:nvSpPr>
      <xdr:spPr bwMode="auto">
        <a:xfrm>
          <a:off x="734377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4970" name="Text Box 4"/>
        <xdr:cNvSpPr txBox="1">
          <a:spLocks noChangeArrowheads="1"/>
        </xdr:cNvSpPr>
      </xdr:nvSpPr>
      <xdr:spPr bwMode="auto">
        <a:xfrm>
          <a:off x="7362825" y="38957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4971" name="Text Box 4"/>
        <xdr:cNvSpPr txBox="1">
          <a:spLocks noChangeArrowheads="1"/>
        </xdr:cNvSpPr>
      </xdr:nvSpPr>
      <xdr:spPr bwMode="auto">
        <a:xfrm>
          <a:off x="7334250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4972" name="Text Box 4"/>
        <xdr:cNvSpPr txBox="1">
          <a:spLocks noChangeArrowheads="1"/>
        </xdr:cNvSpPr>
      </xdr:nvSpPr>
      <xdr:spPr bwMode="auto">
        <a:xfrm>
          <a:off x="7334250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4973" name="Text Box 4"/>
        <xdr:cNvSpPr txBox="1">
          <a:spLocks noChangeArrowheads="1"/>
        </xdr:cNvSpPr>
      </xdr:nvSpPr>
      <xdr:spPr bwMode="auto">
        <a:xfrm>
          <a:off x="7343775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533400</xdr:colOff>
      <xdr:row>17</xdr:row>
      <xdr:rowOff>133350</xdr:rowOff>
    </xdr:to>
    <xdr:sp macro="" textlink="">
      <xdr:nvSpPr>
        <xdr:cNvPr id="4974" name="Text Box 4"/>
        <xdr:cNvSpPr txBox="1">
          <a:spLocks noChangeArrowheads="1"/>
        </xdr:cNvSpPr>
      </xdr:nvSpPr>
      <xdr:spPr bwMode="auto">
        <a:xfrm>
          <a:off x="7353300" y="3705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533400</xdr:colOff>
      <xdr:row>17</xdr:row>
      <xdr:rowOff>133350</xdr:rowOff>
    </xdr:to>
    <xdr:sp macro="" textlink="">
      <xdr:nvSpPr>
        <xdr:cNvPr id="4975" name="Text Box 4"/>
        <xdr:cNvSpPr txBox="1">
          <a:spLocks noChangeArrowheads="1"/>
        </xdr:cNvSpPr>
      </xdr:nvSpPr>
      <xdr:spPr bwMode="auto">
        <a:xfrm>
          <a:off x="7353300" y="3705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4976" name="Text Box 4"/>
        <xdr:cNvSpPr txBox="1">
          <a:spLocks noChangeArrowheads="1"/>
        </xdr:cNvSpPr>
      </xdr:nvSpPr>
      <xdr:spPr bwMode="auto">
        <a:xfrm>
          <a:off x="7353300" y="3895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4977" name="Text Box 4"/>
        <xdr:cNvSpPr txBox="1">
          <a:spLocks noChangeArrowheads="1"/>
        </xdr:cNvSpPr>
      </xdr:nvSpPr>
      <xdr:spPr bwMode="auto">
        <a:xfrm>
          <a:off x="7353300" y="3895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4978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4979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4980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4981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4982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4983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4984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4985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4986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4987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571500</xdr:colOff>
      <xdr:row>18</xdr:row>
      <xdr:rowOff>133350</xdr:rowOff>
    </xdr:to>
    <xdr:sp macro="" textlink="">
      <xdr:nvSpPr>
        <xdr:cNvPr id="4988" name="Text Box 4"/>
        <xdr:cNvSpPr txBox="1">
          <a:spLocks noChangeArrowheads="1"/>
        </xdr:cNvSpPr>
      </xdr:nvSpPr>
      <xdr:spPr bwMode="auto">
        <a:xfrm>
          <a:off x="7343775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4989" name="Text Box 4"/>
        <xdr:cNvSpPr txBox="1">
          <a:spLocks noChangeArrowheads="1"/>
        </xdr:cNvSpPr>
      </xdr:nvSpPr>
      <xdr:spPr bwMode="auto">
        <a:xfrm>
          <a:off x="73437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4990" name="Text Box 4"/>
        <xdr:cNvSpPr txBox="1">
          <a:spLocks noChangeArrowheads="1"/>
        </xdr:cNvSpPr>
      </xdr:nvSpPr>
      <xdr:spPr bwMode="auto">
        <a:xfrm>
          <a:off x="734377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4991" name="Text Box 4"/>
        <xdr:cNvSpPr txBox="1">
          <a:spLocks noChangeArrowheads="1"/>
        </xdr:cNvSpPr>
      </xdr:nvSpPr>
      <xdr:spPr bwMode="auto">
        <a:xfrm>
          <a:off x="73437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4992" name="Text Box 4"/>
        <xdr:cNvSpPr txBox="1">
          <a:spLocks noChangeArrowheads="1"/>
        </xdr:cNvSpPr>
      </xdr:nvSpPr>
      <xdr:spPr bwMode="auto">
        <a:xfrm>
          <a:off x="73437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4993" name="Text Box 4"/>
        <xdr:cNvSpPr txBox="1">
          <a:spLocks noChangeArrowheads="1"/>
        </xdr:cNvSpPr>
      </xdr:nvSpPr>
      <xdr:spPr bwMode="auto">
        <a:xfrm>
          <a:off x="7353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4994" name="Text Box 4"/>
        <xdr:cNvSpPr txBox="1">
          <a:spLocks noChangeArrowheads="1"/>
        </xdr:cNvSpPr>
      </xdr:nvSpPr>
      <xdr:spPr bwMode="auto">
        <a:xfrm>
          <a:off x="73437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4995" name="Text Box 4"/>
        <xdr:cNvSpPr txBox="1">
          <a:spLocks noChangeArrowheads="1"/>
        </xdr:cNvSpPr>
      </xdr:nvSpPr>
      <xdr:spPr bwMode="auto">
        <a:xfrm>
          <a:off x="7362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4996" name="Text Box 4"/>
        <xdr:cNvSpPr txBox="1">
          <a:spLocks noChangeArrowheads="1"/>
        </xdr:cNvSpPr>
      </xdr:nvSpPr>
      <xdr:spPr bwMode="auto">
        <a:xfrm>
          <a:off x="734377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4997" name="Text Box 4"/>
        <xdr:cNvSpPr txBox="1">
          <a:spLocks noChangeArrowheads="1"/>
        </xdr:cNvSpPr>
      </xdr:nvSpPr>
      <xdr:spPr bwMode="auto">
        <a:xfrm>
          <a:off x="73437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4998" name="Text Box 4"/>
        <xdr:cNvSpPr txBox="1">
          <a:spLocks noChangeArrowheads="1"/>
        </xdr:cNvSpPr>
      </xdr:nvSpPr>
      <xdr:spPr bwMode="auto">
        <a:xfrm>
          <a:off x="7353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4999" name="Text Box 4"/>
        <xdr:cNvSpPr txBox="1">
          <a:spLocks noChangeArrowheads="1"/>
        </xdr:cNvSpPr>
      </xdr:nvSpPr>
      <xdr:spPr bwMode="auto">
        <a:xfrm>
          <a:off x="73437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5000" name="Text Box 4"/>
        <xdr:cNvSpPr txBox="1">
          <a:spLocks noChangeArrowheads="1"/>
        </xdr:cNvSpPr>
      </xdr:nvSpPr>
      <xdr:spPr bwMode="auto">
        <a:xfrm>
          <a:off x="7362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5001" name="Text Box 4"/>
        <xdr:cNvSpPr txBox="1">
          <a:spLocks noChangeArrowheads="1"/>
        </xdr:cNvSpPr>
      </xdr:nvSpPr>
      <xdr:spPr bwMode="auto">
        <a:xfrm>
          <a:off x="734377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5002" name="Text Box 4"/>
        <xdr:cNvSpPr txBox="1">
          <a:spLocks noChangeArrowheads="1"/>
        </xdr:cNvSpPr>
      </xdr:nvSpPr>
      <xdr:spPr bwMode="auto">
        <a:xfrm>
          <a:off x="7362825" y="3895725"/>
          <a:ext cx="66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5003" name="Text Box 4"/>
        <xdr:cNvSpPr txBox="1">
          <a:spLocks noChangeArrowheads="1"/>
        </xdr:cNvSpPr>
      </xdr:nvSpPr>
      <xdr:spPr bwMode="auto">
        <a:xfrm>
          <a:off x="73342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5004" name="Text Box 4"/>
        <xdr:cNvSpPr txBox="1">
          <a:spLocks noChangeArrowheads="1"/>
        </xdr:cNvSpPr>
      </xdr:nvSpPr>
      <xdr:spPr bwMode="auto">
        <a:xfrm>
          <a:off x="73342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552450</xdr:colOff>
      <xdr:row>18</xdr:row>
      <xdr:rowOff>133350</xdr:rowOff>
    </xdr:to>
    <xdr:sp macro="" textlink="">
      <xdr:nvSpPr>
        <xdr:cNvPr id="5005" name="Text Box 4"/>
        <xdr:cNvSpPr txBox="1">
          <a:spLocks noChangeArrowheads="1"/>
        </xdr:cNvSpPr>
      </xdr:nvSpPr>
      <xdr:spPr bwMode="auto">
        <a:xfrm>
          <a:off x="7343775" y="3895725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5006" name="Text Box 4"/>
        <xdr:cNvSpPr txBox="1">
          <a:spLocks noChangeArrowheads="1"/>
        </xdr:cNvSpPr>
      </xdr:nvSpPr>
      <xdr:spPr bwMode="auto">
        <a:xfrm>
          <a:off x="7353300" y="3895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5007" name="Text Box 4"/>
        <xdr:cNvSpPr txBox="1">
          <a:spLocks noChangeArrowheads="1"/>
        </xdr:cNvSpPr>
      </xdr:nvSpPr>
      <xdr:spPr bwMode="auto">
        <a:xfrm>
          <a:off x="7353300" y="3895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533400</xdr:colOff>
      <xdr:row>19</xdr:row>
      <xdr:rowOff>133350</xdr:rowOff>
    </xdr:to>
    <xdr:sp macro="" textlink="">
      <xdr:nvSpPr>
        <xdr:cNvPr id="5008" name="Text Box 4"/>
        <xdr:cNvSpPr txBox="1">
          <a:spLocks noChangeArrowheads="1"/>
        </xdr:cNvSpPr>
      </xdr:nvSpPr>
      <xdr:spPr bwMode="auto">
        <a:xfrm>
          <a:off x="7353300" y="4086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533400</xdr:colOff>
      <xdr:row>19</xdr:row>
      <xdr:rowOff>133350</xdr:rowOff>
    </xdr:to>
    <xdr:sp macro="" textlink="">
      <xdr:nvSpPr>
        <xdr:cNvPr id="5009" name="Text Box 4"/>
        <xdr:cNvSpPr txBox="1">
          <a:spLocks noChangeArrowheads="1"/>
        </xdr:cNvSpPr>
      </xdr:nvSpPr>
      <xdr:spPr bwMode="auto">
        <a:xfrm>
          <a:off x="7353300" y="4086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5010" name="Text Box 4"/>
        <xdr:cNvSpPr txBox="1">
          <a:spLocks noChangeArrowheads="1"/>
        </xdr:cNvSpPr>
      </xdr:nvSpPr>
      <xdr:spPr bwMode="auto">
        <a:xfrm>
          <a:off x="73437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5011" name="Text Box 4"/>
        <xdr:cNvSpPr txBox="1">
          <a:spLocks noChangeArrowheads="1"/>
        </xdr:cNvSpPr>
      </xdr:nvSpPr>
      <xdr:spPr bwMode="auto">
        <a:xfrm>
          <a:off x="73437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5012" name="Text Box 4"/>
        <xdr:cNvSpPr txBox="1">
          <a:spLocks noChangeArrowheads="1"/>
        </xdr:cNvSpPr>
      </xdr:nvSpPr>
      <xdr:spPr bwMode="auto">
        <a:xfrm>
          <a:off x="73437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5013" name="Text Box 4"/>
        <xdr:cNvSpPr txBox="1">
          <a:spLocks noChangeArrowheads="1"/>
        </xdr:cNvSpPr>
      </xdr:nvSpPr>
      <xdr:spPr bwMode="auto">
        <a:xfrm>
          <a:off x="73437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5014" name="Text Box 4"/>
        <xdr:cNvSpPr txBox="1">
          <a:spLocks noChangeArrowheads="1"/>
        </xdr:cNvSpPr>
      </xdr:nvSpPr>
      <xdr:spPr bwMode="auto">
        <a:xfrm>
          <a:off x="73437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5015" name="Text Box 4"/>
        <xdr:cNvSpPr txBox="1">
          <a:spLocks noChangeArrowheads="1"/>
        </xdr:cNvSpPr>
      </xdr:nvSpPr>
      <xdr:spPr bwMode="auto">
        <a:xfrm>
          <a:off x="73437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5016" name="Text Box 4"/>
        <xdr:cNvSpPr txBox="1">
          <a:spLocks noChangeArrowheads="1"/>
        </xdr:cNvSpPr>
      </xdr:nvSpPr>
      <xdr:spPr bwMode="auto">
        <a:xfrm>
          <a:off x="73437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5017" name="Text Box 4"/>
        <xdr:cNvSpPr txBox="1">
          <a:spLocks noChangeArrowheads="1"/>
        </xdr:cNvSpPr>
      </xdr:nvSpPr>
      <xdr:spPr bwMode="auto">
        <a:xfrm>
          <a:off x="73437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5018" name="Text Box 4"/>
        <xdr:cNvSpPr txBox="1">
          <a:spLocks noChangeArrowheads="1"/>
        </xdr:cNvSpPr>
      </xdr:nvSpPr>
      <xdr:spPr bwMode="auto">
        <a:xfrm>
          <a:off x="73437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5019" name="Text Box 4"/>
        <xdr:cNvSpPr txBox="1">
          <a:spLocks noChangeArrowheads="1"/>
        </xdr:cNvSpPr>
      </xdr:nvSpPr>
      <xdr:spPr bwMode="auto">
        <a:xfrm>
          <a:off x="73437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571500</xdr:colOff>
      <xdr:row>19</xdr:row>
      <xdr:rowOff>133350</xdr:rowOff>
    </xdr:to>
    <xdr:sp macro="" textlink="">
      <xdr:nvSpPr>
        <xdr:cNvPr id="5020" name="Text Box 4"/>
        <xdr:cNvSpPr txBox="1">
          <a:spLocks noChangeArrowheads="1"/>
        </xdr:cNvSpPr>
      </xdr:nvSpPr>
      <xdr:spPr bwMode="auto">
        <a:xfrm>
          <a:off x="7343775" y="4086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5021" name="Text Box 4"/>
        <xdr:cNvSpPr txBox="1">
          <a:spLocks noChangeArrowheads="1"/>
        </xdr:cNvSpPr>
      </xdr:nvSpPr>
      <xdr:spPr bwMode="auto">
        <a:xfrm>
          <a:off x="734377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28575</xdr:colOff>
      <xdr:row>19</xdr:row>
      <xdr:rowOff>133350</xdr:rowOff>
    </xdr:to>
    <xdr:sp macro="" textlink="">
      <xdr:nvSpPr>
        <xdr:cNvPr id="5022" name="Text Box 4"/>
        <xdr:cNvSpPr txBox="1">
          <a:spLocks noChangeArrowheads="1"/>
        </xdr:cNvSpPr>
      </xdr:nvSpPr>
      <xdr:spPr bwMode="auto">
        <a:xfrm>
          <a:off x="734377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5023" name="Text Box 4"/>
        <xdr:cNvSpPr txBox="1">
          <a:spLocks noChangeArrowheads="1"/>
        </xdr:cNvSpPr>
      </xdr:nvSpPr>
      <xdr:spPr bwMode="auto">
        <a:xfrm>
          <a:off x="734377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5024" name="Text Box 4"/>
        <xdr:cNvSpPr txBox="1">
          <a:spLocks noChangeArrowheads="1"/>
        </xdr:cNvSpPr>
      </xdr:nvSpPr>
      <xdr:spPr bwMode="auto">
        <a:xfrm>
          <a:off x="7343775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5025" name="Text Box 4"/>
        <xdr:cNvSpPr txBox="1">
          <a:spLocks noChangeArrowheads="1"/>
        </xdr:cNvSpPr>
      </xdr:nvSpPr>
      <xdr:spPr bwMode="auto">
        <a:xfrm>
          <a:off x="73533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5026" name="Text Box 4"/>
        <xdr:cNvSpPr txBox="1">
          <a:spLocks noChangeArrowheads="1"/>
        </xdr:cNvSpPr>
      </xdr:nvSpPr>
      <xdr:spPr bwMode="auto">
        <a:xfrm>
          <a:off x="7343775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5027" name="Text Box 4"/>
        <xdr:cNvSpPr txBox="1">
          <a:spLocks noChangeArrowheads="1"/>
        </xdr:cNvSpPr>
      </xdr:nvSpPr>
      <xdr:spPr bwMode="auto">
        <a:xfrm>
          <a:off x="7362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5028" name="Text Box 4"/>
        <xdr:cNvSpPr txBox="1">
          <a:spLocks noChangeArrowheads="1"/>
        </xdr:cNvSpPr>
      </xdr:nvSpPr>
      <xdr:spPr bwMode="auto">
        <a:xfrm>
          <a:off x="7343775" y="40862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5029" name="Text Box 4"/>
        <xdr:cNvSpPr txBox="1">
          <a:spLocks noChangeArrowheads="1"/>
        </xdr:cNvSpPr>
      </xdr:nvSpPr>
      <xdr:spPr bwMode="auto">
        <a:xfrm>
          <a:off x="7343775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5030" name="Text Box 4"/>
        <xdr:cNvSpPr txBox="1">
          <a:spLocks noChangeArrowheads="1"/>
        </xdr:cNvSpPr>
      </xdr:nvSpPr>
      <xdr:spPr bwMode="auto">
        <a:xfrm>
          <a:off x="73533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5031" name="Text Box 4"/>
        <xdr:cNvSpPr txBox="1">
          <a:spLocks noChangeArrowheads="1"/>
        </xdr:cNvSpPr>
      </xdr:nvSpPr>
      <xdr:spPr bwMode="auto">
        <a:xfrm>
          <a:off x="7343775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5032" name="Text Box 4"/>
        <xdr:cNvSpPr txBox="1">
          <a:spLocks noChangeArrowheads="1"/>
        </xdr:cNvSpPr>
      </xdr:nvSpPr>
      <xdr:spPr bwMode="auto">
        <a:xfrm>
          <a:off x="7362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5033" name="Text Box 4"/>
        <xdr:cNvSpPr txBox="1">
          <a:spLocks noChangeArrowheads="1"/>
        </xdr:cNvSpPr>
      </xdr:nvSpPr>
      <xdr:spPr bwMode="auto">
        <a:xfrm>
          <a:off x="7343775" y="40862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5034" name="Text Box 4"/>
        <xdr:cNvSpPr txBox="1">
          <a:spLocks noChangeArrowheads="1"/>
        </xdr:cNvSpPr>
      </xdr:nvSpPr>
      <xdr:spPr bwMode="auto">
        <a:xfrm>
          <a:off x="7362825" y="4086225"/>
          <a:ext cx="66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5035" name="Text Box 4"/>
        <xdr:cNvSpPr txBox="1">
          <a:spLocks noChangeArrowheads="1"/>
        </xdr:cNvSpPr>
      </xdr:nvSpPr>
      <xdr:spPr bwMode="auto">
        <a:xfrm>
          <a:off x="7334250" y="4086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5036" name="Text Box 4"/>
        <xdr:cNvSpPr txBox="1">
          <a:spLocks noChangeArrowheads="1"/>
        </xdr:cNvSpPr>
      </xdr:nvSpPr>
      <xdr:spPr bwMode="auto">
        <a:xfrm>
          <a:off x="7334250" y="4086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552450</xdr:colOff>
      <xdr:row>19</xdr:row>
      <xdr:rowOff>133350</xdr:rowOff>
    </xdr:to>
    <xdr:sp macro="" textlink="">
      <xdr:nvSpPr>
        <xdr:cNvPr id="5037" name="Text Box 4"/>
        <xdr:cNvSpPr txBox="1">
          <a:spLocks noChangeArrowheads="1"/>
        </xdr:cNvSpPr>
      </xdr:nvSpPr>
      <xdr:spPr bwMode="auto">
        <a:xfrm>
          <a:off x="7343775" y="4086225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5038" name="Text Box 15"/>
        <xdr:cNvSpPr txBox="1">
          <a:spLocks noChangeArrowheads="1"/>
        </xdr:cNvSpPr>
      </xdr:nvSpPr>
      <xdr:spPr bwMode="auto">
        <a:xfrm>
          <a:off x="736282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5039" name="Text Box 15"/>
        <xdr:cNvSpPr txBox="1">
          <a:spLocks noChangeArrowheads="1"/>
        </xdr:cNvSpPr>
      </xdr:nvSpPr>
      <xdr:spPr bwMode="auto">
        <a:xfrm>
          <a:off x="7381875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66675</xdr:colOff>
      <xdr:row>19</xdr:row>
      <xdr:rowOff>133350</xdr:rowOff>
    </xdr:to>
    <xdr:sp macro="" textlink="">
      <xdr:nvSpPr>
        <xdr:cNvPr id="5040" name="Text Box 15"/>
        <xdr:cNvSpPr txBox="1">
          <a:spLocks noChangeArrowheads="1"/>
        </xdr:cNvSpPr>
      </xdr:nvSpPr>
      <xdr:spPr bwMode="auto">
        <a:xfrm>
          <a:off x="7353300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66675</xdr:colOff>
      <xdr:row>19</xdr:row>
      <xdr:rowOff>133350</xdr:rowOff>
    </xdr:to>
    <xdr:sp macro="" textlink="">
      <xdr:nvSpPr>
        <xdr:cNvPr id="5041" name="Text Box 15"/>
        <xdr:cNvSpPr txBox="1">
          <a:spLocks noChangeArrowheads="1"/>
        </xdr:cNvSpPr>
      </xdr:nvSpPr>
      <xdr:spPr bwMode="auto">
        <a:xfrm>
          <a:off x="7353300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85725</xdr:colOff>
      <xdr:row>19</xdr:row>
      <xdr:rowOff>133350</xdr:rowOff>
    </xdr:to>
    <xdr:sp macro="" textlink="">
      <xdr:nvSpPr>
        <xdr:cNvPr id="5042" name="Text Box 15"/>
        <xdr:cNvSpPr txBox="1">
          <a:spLocks noChangeArrowheads="1"/>
        </xdr:cNvSpPr>
      </xdr:nvSpPr>
      <xdr:spPr bwMode="auto">
        <a:xfrm>
          <a:off x="7381875" y="40862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5043" name="Text Box 15"/>
        <xdr:cNvSpPr txBox="1">
          <a:spLocks noChangeArrowheads="1"/>
        </xdr:cNvSpPr>
      </xdr:nvSpPr>
      <xdr:spPr bwMode="auto">
        <a:xfrm>
          <a:off x="7353300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5044" name="Text Box 15"/>
        <xdr:cNvSpPr txBox="1">
          <a:spLocks noChangeArrowheads="1"/>
        </xdr:cNvSpPr>
      </xdr:nvSpPr>
      <xdr:spPr bwMode="auto">
        <a:xfrm>
          <a:off x="7353300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5045" name="Text Box 15"/>
        <xdr:cNvSpPr txBox="1">
          <a:spLocks noChangeArrowheads="1"/>
        </xdr:cNvSpPr>
      </xdr:nvSpPr>
      <xdr:spPr bwMode="auto">
        <a:xfrm>
          <a:off x="734377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5046" name="Text Box 15"/>
        <xdr:cNvSpPr txBox="1">
          <a:spLocks noChangeArrowheads="1"/>
        </xdr:cNvSpPr>
      </xdr:nvSpPr>
      <xdr:spPr bwMode="auto">
        <a:xfrm>
          <a:off x="734377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5047" name="Text Box 15"/>
        <xdr:cNvSpPr txBox="1">
          <a:spLocks noChangeArrowheads="1"/>
        </xdr:cNvSpPr>
      </xdr:nvSpPr>
      <xdr:spPr bwMode="auto">
        <a:xfrm>
          <a:off x="734377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85725</xdr:colOff>
      <xdr:row>19</xdr:row>
      <xdr:rowOff>133350</xdr:rowOff>
    </xdr:to>
    <xdr:sp macro="" textlink="">
      <xdr:nvSpPr>
        <xdr:cNvPr id="5048" name="Text Box 15"/>
        <xdr:cNvSpPr txBox="1">
          <a:spLocks noChangeArrowheads="1"/>
        </xdr:cNvSpPr>
      </xdr:nvSpPr>
      <xdr:spPr bwMode="auto">
        <a:xfrm>
          <a:off x="7381875" y="40862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5049" name="Text Box 15"/>
        <xdr:cNvSpPr txBox="1">
          <a:spLocks noChangeArrowheads="1"/>
        </xdr:cNvSpPr>
      </xdr:nvSpPr>
      <xdr:spPr bwMode="auto">
        <a:xfrm>
          <a:off x="7353300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5050" name="Text Box 15"/>
        <xdr:cNvSpPr txBox="1">
          <a:spLocks noChangeArrowheads="1"/>
        </xdr:cNvSpPr>
      </xdr:nvSpPr>
      <xdr:spPr bwMode="auto">
        <a:xfrm>
          <a:off x="7353300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5051" name="Text Box 15"/>
        <xdr:cNvSpPr txBox="1">
          <a:spLocks noChangeArrowheads="1"/>
        </xdr:cNvSpPr>
      </xdr:nvSpPr>
      <xdr:spPr bwMode="auto">
        <a:xfrm>
          <a:off x="734377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5052" name="Text Box 15"/>
        <xdr:cNvSpPr txBox="1">
          <a:spLocks noChangeArrowheads="1"/>
        </xdr:cNvSpPr>
      </xdr:nvSpPr>
      <xdr:spPr bwMode="auto">
        <a:xfrm>
          <a:off x="734377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5053" name="Text Box 15"/>
        <xdr:cNvSpPr txBox="1">
          <a:spLocks noChangeArrowheads="1"/>
        </xdr:cNvSpPr>
      </xdr:nvSpPr>
      <xdr:spPr bwMode="auto">
        <a:xfrm>
          <a:off x="734377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5054" name="Text Box 15"/>
        <xdr:cNvSpPr txBox="1">
          <a:spLocks noChangeArrowheads="1"/>
        </xdr:cNvSpPr>
      </xdr:nvSpPr>
      <xdr:spPr bwMode="auto">
        <a:xfrm>
          <a:off x="734377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5055" name="Text Box 15"/>
        <xdr:cNvSpPr txBox="1">
          <a:spLocks noChangeArrowheads="1"/>
        </xdr:cNvSpPr>
      </xdr:nvSpPr>
      <xdr:spPr bwMode="auto">
        <a:xfrm>
          <a:off x="734377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5056" name="Text Box 15"/>
        <xdr:cNvSpPr txBox="1">
          <a:spLocks noChangeArrowheads="1"/>
        </xdr:cNvSpPr>
      </xdr:nvSpPr>
      <xdr:spPr bwMode="auto">
        <a:xfrm>
          <a:off x="734377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5057" name="Text Box 15"/>
        <xdr:cNvSpPr txBox="1">
          <a:spLocks noChangeArrowheads="1"/>
        </xdr:cNvSpPr>
      </xdr:nvSpPr>
      <xdr:spPr bwMode="auto">
        <a:xfrm>
          <a:off x="734377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5058" name="Text Box 4"/>
        <xdr:cNvSpPr txBox="1">
          <a:spLocks noChangeArrowheads="1"/>
        </xdr:cNvSpPr>
      </xdr:nvSpPr>
      <xdr:spPr bwMode="auto">
        <a:xfrm>
          <a:off x="7353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5059" name="Text Box 4"/>
        <xdr:cNvSpPr txBox="1">
          <a:spLocks noChangeArrowheads="1"/>
        </xdr:cNvSpPr>
      </xdr:nvSpPr>
      <xdr:spPr bwMode="auto">
        <a:xfrm>
          <a:off x="7353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5060" name="Text Box 4"/>
        <xdr:cNvSpPr txBox="1">
          <a:spLocks noChangeArrowheads="1"/>
        </xdr:cNvSpPr>
      </xdr:nvSpPr>
      <xdr:spPr bwMode="auto">
        <a:xfrm>
          <a:off x="73533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5061" name="Text Box 4"/>
        <xdr:cNvSpPr txBox="1">
          <a:spLocks noChangeArrowheads="1"/>
        </xdr:cNvSpPr>
      </xdr:nvSpPr>
      <xdr:spPr bwMode="auto">
        <a:xfrm>
          <a:off x="73533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5062" name="Text Box 4"/>
        <xdr:cNvSpPr txBox="1">
          <a:spLocks noChangeArrowheads="1"/>
        </xdr:cNvSpPr>
      </xdr:nvSpPr>
      <xdr:spPr bwMode="auto">
        <a:xfrm>
          <a:off x="7343775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5063" name="Text Box 4"/>
        <xdr:cNvSpPr txBox="1">
          <a:spLocks noChangeArrowheads="1"/>
        </xdr:cNvSpPr>
      </xdr:nvSpPr>
      <xdr:spPr bwMode="auto">
        <a:xfrm>
          <a:off x="7343775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5064" name="Text Box 4"/>
        <xdr:cNvSpPr txBox="1">
          <a:spLocks noChangeArrowheads="1"/>
        </xdr:cNvSpPr>
      </xdr:nvSpPr>
      <xdr:spPr bwMode="auto">
        <a:xfrm>
          <a:off x="7343775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5065" name="Text Box 4"/>
        <xdr:cNvSpPr txBox="1">
          <a:spLocks noChangeArrowheads="1"/>
        </xdr:cNvSpPr>
      </xdr:nvSpPr>
      <xdr:spPr bwMode="auto">
        <a:xfrm>
          <a:off x="7343775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5066" name="Text Box 4"/>
        <xdr:cNvSpPr txBox="1">
          <a:spLocks noChangeArrowheads="1"/>
        </xdr:cNvSpPr>
      </xdr:nvSpPr>
      <xdr:spPr bwMode="auto">
        <a:xfrm>
          <a:off x="7343775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5067" name="Text Box 4"/>
        <xdr:cNvSpPr txBox="1">
          <a:spLocks noChangeArrowheads="1"/>
        </xdr:cNvSpPr>
      </xdr:nvSpPr>
      <xdr:spPr bwMode="auto">
        <a:xfrm>
          <a:off x="7343775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5068" name="Text Box 4"/>
        <xdr:cNvSpPr txBox="1">
          <a:spLocks noChangeArrowheads="1"/>
        </xdr:cNvSpPr>
      </xdr:nvSpPr>
      <xdr:spPr bwMode="auto">
        <a:xfrm>
          <a:off x="7343775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5069" name="Text Box 4"/>
        <xdr:cNvSpPr txBox="1">
          <a:spLocks noChangeArrowheads="1"/>
        </xdr:cNvSpPr>
      </xdr:nvSpPr>
      <xdr:spPr bwMode="auto">
        <a:xfrm>
          <a:off x="7343775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5070" name="Text Box 4"/>
        <xdr:cNvSpPr txBox="1">
          <a:spLocks noChangeArrowheads="1"/>
        </xdr:cNvSpPr>
      </xdr:nvSpPr>
      <xdr:spPr bwMode="auto">
        <a:xfrm>
          <a:off x="7343775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5071" name="Text Box 4"/>
        <xdr:cNvSpPr txBox="1">
          <a:spLocks noChangeArrowheads="1"/>
        </xdr:cNvSpPr>
      </xdr:nvSpPr>
      <xdr:spPr bwMode="auto">
        <a:xfrm>
          <a:off x="7343775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85725</xdr:colOff>
      <xdr:row>19</xdr:row>
      <xdr:rowOff>133350</xdr:rowOff>
    </xdr:to>
    <xdr:sp macro="" textlink="">
      <xdr:nvSpPr>
        <xdr:cNvPr id="5072" name="Text Box 4"/>
        <xdr:cNvSpPr txBox="1">
          <a:spLocks noChangeArrowheads="1"/>
        </xdr:cNvSpPr>
      </xdr:nvSpPr>
      <xdr:spPr bwMode="auto">
        <a:xfrm>
          <a:off x="7343775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5073" name="Text Box 4"/>
        <xdr:cNvSpPr txBox="1">
          <a:spLocks noChangeArrowheads="1"/>
        </xdr:cNvSpPr>
      </xdr:nvSpPr>
      <xdr:spPr bwMode="auto">
        <a:xfrm>
          <a:off x="734377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95250</xdr:colOff>
      <xdr:row>19</xdr:row>
      <xdr:rowOff>133350</xdr:rowOff>
    </xdr:to>
    <xdr:sp macro="" textlink="">
      <xdr:nvSpPr>
        <xdr:cNvPr id="5074" name="Text Box 4"/>
        <xdr:cNvSpPr txBox="1">
          <a:spLocks noChangeArrowheads="1"/>
        </xdr:cNvSpPr>
      </xdr:nvSpPr>
      <xdr:spPr bwMode="auto">
        <a:xfrm>
          <a:off x="7343775" y="4086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5075" name="Text Box 4"/>
        <xdr:cNvSpPr txBox="1">
          <a:spLocks noChangeArrowheads="1"/>
        </xdr:cNvSpPr>
      </xdr:nvSpPr>
      <xdr:spPr bwMode="auto">
        <a:xfrm>
          <a:off x="734377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5076" name="Text Box 4"/>
        <xdr:cNvSpPr txBox="1">
          <a:spLocks noChangeArrowheads="1"/>
        </xdr:cNvSpPr>
      </xdr:nvSpPr>
      <xdr:spPr bwMode="auto">
        <a:xfrm>
          <a:off x="734377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5077" name="Text Box 4"/>
        <xdr:cNvSpPr txBox="1">
          <a:spLocks noChangeArrowheads="1"/>
        </xdr:cNvSpPr>
      </xdr:nvSpPr>
      <xdr:spPr bwMode="auto">
        <a:xfrm>
          <a:off x="7353300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5078" name="Text Box 4"/>
        <xdr:cNvSpPr txBox="1">
          <a:spLocks noChangeArrowheads="1"/>
        </xdr:cNvSpPr>
      </xdr:nvSpPr>
      <xdr:spPr bwMode="auto">
        <a:xfrm>
          <a:off x="734377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5079" name="Text Box 4"/>
        <xdr:cNvSpPr txBox="1">
          <a:spLocks noChangeArrowheads="1"/>
        </xdr:cNvSpPr>
      </xdr:nvSpPr>
      <xdr:spPr bwMode="auto">
        <a:xfrm>
          <a:off x="7362825" y="4086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5080" name="Text Box 4"/>
        <xdr:cNvSpPr txBox="1">
          <a:spLocks noChangeArrowheads="1"/>
        </xdr:cNvSpPr>
      </xdr:nvSpPr>
      <xdr:spPr bwMode="auto">
        <a:xfrm>
          <a:off x="7343775" y="4086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5081" name="Text Box 4"/>
        <xdr:cNvSpPr txBox="1">
          <a:spLocks noChangeArrowheads="1"/>
        </xdr:cNvSpPr>
      </xdr:nvSpPr>
      <xdr:spPr bwMode="auto">
        <a:xfrm>
          <a:off x="734377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5082" name="Text Box 4"/>
        <xdr:cNvSpPr txBox="1">
          <a:spLocks noChangeArrowheads="1"/>
        </xdr:cNvSpPr>
      </xdr:nvSpPr>
      <xdr:spPr bwMode="auto">
        <a:xfrm>
          <a:off x="7353300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5083" name="Text Box 4"/>
        <xdr:cNvSpPr txBox="1">
          <a:spLocks noChangeArrowheads="1"/>
        </xdr:cNvSpPr>
      </xdr:nvSpPr>
      <xdr:spPr bwMode="auto">
        <a:xfrm>
          <a:off x="734377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5084" name="Text Box 4"/>
        <xdr:cNvSpPr txBox="1">
          <a:spLocks noChangeArrowheads="1"/>
        </xdr:cNvSpPr>
      </xdr:nvSpPr>
      <xdr:spPr bwMode="auto">
        <a:xfrm>
          <a:off x="7362825" y="4086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5085" name="Text Box 4"/>
        <xdr:cNvSpPr txBox="1">
          <a:spLocks noChangeArrowheads="1"/>
        </xdr:cNvSpPr>
      </xdr:nvSpPr>
      <xdr:spPr bwMode="auto">
        <a:xfrm>
          <a:off x="7343775" y="4086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5086" name="Text Box 4"/>
        <xdr:cNvSpPr txBox="1">
          <a:spLocks noChangeArrowheads="1"/>
        </xdr:cNvSpPr>
      </xdr:nvSpPr>
      <xdr:spPr bwMode="auto">
        <a:xfrm>
          <a:off x="736282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5087" name="Text Box 4"/>
        <xdr:cNvSpPr txBox="1">
          <a:spLocks noChangeArrowheads="1"/>
        </xdr:cNvSpPr>
      </xdr:nvSpPr>
      <xdr:spPr bwMode="auto">
        <a:xfrm>
          <a:off x="7334250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5088" name="Text Box 4"/>
        <xdr:cNvSpPr txBox="1">
          <a:spLocks noChangeArrowheads="1"/>
        </xdr:cNvSpPr>
      </xdr:nvSpPr>
      <xdr:spPr bwMode="auto">
        <a:xfrm>
          <a:off x="7334250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66675</xdr:colOff>
      <xdr:row>19</xdr:row>
      <xdr:rowOff>133350</xdr:rowOff>
    </xdr:to>
    <xdr:sp macro="" textlink="">
      <xdr:nvSpPr>
        <xdr:cNvPr id="5089" name="Text Box 4"/>
        <xdr:cNvSpPr txBox="1">
          <a:spLocks noChangeArrowheads="1"/>
        </xdr:cNvSpPr>
      </xdr:nvSpPr>
      <xdr:spPr bwMode="auto">
        <a:xfrm>
          <a:off x="7343775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5090" name="Text Box 15"/>
        <xdr:cNvSpPr txBox="1">
          <a:spLocks noChangeArrowheads="1"/>
        </xdr:cNvSpPr>
      </xdr:nvSpPr>
      <xdr:spPr bwMode="auto">
        <a:xfrm>
          <a:off x="736282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5091" name="Text Box 15"/>
        <xdr:cNvSpPr txBox="1">
          <a:spLocks noChangeArrowheads="1"/>
        </xdr:cNvSpPr>
      </xdr:nvSpPr>
      <xdr:spPr bwMode="auto">
        <a:xfrm>
          <a:off x="738187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133350</xdr:colOff>
      <xdr:row>19</xdr:row>
      <xdr:rowOff>133350</xdr:rowOff>
    </xdr:to>
    <xdr:sp macro="" textlink="">
      <xdr:nvSpPr>
        <xdr:cNvPr id="5092" name="Text Box 15"/>
        <xdr:cNvSpPr txBox="1">
          <a:spLocks noChangeArrowheads="1"/>
        </xdr:cNvSpPr>
      </xdr:nvSpPr>
      <xdr:spPr bwMode="auto">
        <a:xfrm>
          <a:off x="7353300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133350</xdr:colOff>
      <xdr:row>19</xdr:row>
      <xdr:rowOff>133350</xdr:rowOff>
    </xdr:to>
    <xdr:sp macro="" textlink="">
      <xdr:nvSpPr>
        <xdr:cNvPr id="5093" name="Text Box 15"/>
        <xdr:cNvSpPr txBox="1">
          <a:spLocks noChangeArrowheads="1"/>
        </xdr:cNvSpPr>
      </xdr:nvSpPr>
      <xdr:spPr bwMode="auto">
        <a:xfrm>
          <a:off x="7353300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152400</xdr:colOff>
      <xdr:row>19</xdr:row>
      <xdr:rowOff>133350</xdr:rowOff>
    </xdr:to>
    <xdr:sp macro="" textlink="">
      <xdr:nvSpPr>
        <xdr:cNvPr id="5094" name="Text Box 15"/>
        <xdr:cNvSpPr txBox="1">
          <a:spLocks noChangeArrowheads="1"/>
        </xdr:cNvSpPr>
      </xdr:nvSpPr>
      <xdr:spPr bwMode="auto">
        <a:xfrm>
          <a:off x="7381875" y="4086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5095" name="Text Box 15"/>
        <xdr:cNvSpPr txBox="1">
          <a:spLocks noChangeArrowheads="1"/>
        </xdr:cNvSpPr>
      </xdr:nvSpPr>
      <xdr:spPr bwMode="auto">
        <a:xfrm>
          <a:off x="7353300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5096" name="Text Box 15"/>
        <xdr:cNvSpPr txBox="1">
          <a:spLocks noChangeArrowheads="1"/>
        </xdr:cNvSpPr>
      </xdr:nvSpPr>
      <xdr:spPr bwMode="auto">
        <a:xfrm>
          <a:off x="7353300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5097" name="Text Box 15"/>
        <xdr:cNvSpPr txBox="1">
          <a:spLocks noChangeArrowheads="1"/>
        </xdr:cNvSpPr>
      </xdr:nvSpPr>
      <xdr:spPr bwMode="auto">
        <a:xfrm>
          <a:off x="734377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5098" name="Text Box 15"/>
        <xdr:cNvSpPr txBox="1">
          <a:spLocks noChangeArrowheads="1"/>
        </xdr:cNvSpPr>
      </xdr:nvSpPr>
      <xdr:spPr bwMode="auto">
        <a:xfrm>
          <a:off x="734377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5099" name="Text Box 15"/>
        <xdr:cNvSpPr txBox="1">
          <a:spLocks noChangeArrowheads="1"/>
        </xdr:cNvSpPr>
      </xdr:nvSpPr>
      <xdr:spPr bwMode="auto">
        <a:xfrm>
          <a:off x="734377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152400</xdr:colOff>
      <xdr:row>19</xdr:row>
      <xdr:rowOff>133350</xdr:rowOff>
    </xdr:to>
    <xdr:sp macro="" textlink="">
      <xdr:nvSpPr>
        <xdr:cNvPr id="5100" name="Text Box 15"/>
        <xdr:cNvSpPr txBox="1">
          <a:spLocks noChangeArrowheads="1"/>
        </xdr:cNvSpPr>
      </xdr:nvSpPr>
      <xdr:spPr bwMode="auto">
        <a:xfrm>
          <a:off x="7381875" y="4086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5101" name="Text Box 15"/>
        <xdr:cNvSpPr txBox="1">
          <a:spLocks noChangeArrowheads="1"/>
        </xdr:cNvSpPr>
      </xdr:nvSpPr>
      <xdr:spPr bwMode="auto">
        <a:xfrm>
          <a:off x="7353300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5102" name="Text Box 15"/>
        <xdr:cNvSpPr txBox="1">
          <a:spLocks noChangeArrowheads="1"/>
        </xdr:cNvSpPr>
      </xdr:nvSpPr>
      <xdr:spPr bwMode="auto">
        <a:xfrm>
          <a:off x="7353300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5103" name="Text Box 15"/>
        <xdr:cNvSpPr txBox="1">
          <a:spLocks noChangeArrowheads="1"/>
        </xdr:cNvSpPr>
      </xdr:nvSpPr>
      <xdr:spPr bwMode="auto">
        <a:xfrm>
          <a:off x="734377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5104" name="Text Box 15"/>
        <xdr:cNvSpPr txBox="1">
          <a:spLocks noChangeArrowheads="1"/>
        </xdr:cNvSpPr>
      </xdr:nvSpPr>
      <xdr:spPr bwMode="auto">
        <a:xfrm>
          <a:off x="734377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5105" name="Text Box 15"/>
        <xdr:cNvSpPr txBox="1">
          <a:spLocks noChangeArrowheads="1"/>
        </xdr:cNvSpPr>
      </xdr:nvSpPr>
      <xdr:spPr bwMode="auto">
        <a:xfrm>
          <a:off x="734377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5106" name="Text Box 15"/>
        <xdr:cNvSpPr txBox="1">
          <a:spLocks noChangeArrowheads="1"/>
        </xdr:cNvSpPr>
      </xdr:nvSpPr>
      <xdr:spPr bwMode="auto">
        <a:xfrm>
          <a:off x="734377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5107" name="Text Box 15"/>
        <xdr:cNvSpPr txBox="1">
          <a:spLocks noChangeArrowheads="1"/>
        </xdr:cNvSpPr>
      </xdr:nvSpPr>
      <xdr:spPr bwMode="auto">
        <a:xfrm>
          <a:off x="734377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5108" name="Text Box 15"/>
        <xdr:cNvSpPr txBox="1">
          <a:spLocks noChangeArrowheads="1"/>
        </xdr:cNvSpPr>
      </xdr:nvSpPr>
      <xdr:spPr bwMode="auto">
        <a:xfrm>
          <a:off x="734377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5109" name="Text Box 15"/>
        <xdr:cNvSpPr txBox="1">
          <a:spLocks noChangeArrowheads="1"/>
        </xdr:cNvSpPr>
      </xdr:nvSpPr>
      <xdr:spPr bwMode="auto">
        <a:xfrm>
          <a:off x="734377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5110" name="Text Box 4"/>
        <xdr:cNvSpPr txBox="1">
          <a:spLocks noChangeArrowheads="1"/>
        </xdr:cNvSpPr>
      </xdr:nvSpPr>
      <xdr:spPr bwMode="auto">
        <a:xfrm>
          <a:off x="73533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5111" name="Text Box 4"/>
        <xdr:cNvSpPr txBox="1">
          <a:spLocks noChangeArrowheads="1"/>
        </xdr:cNvSpPr>
      </xdr:nvSpPr>
      <xdr:spPr bwMode="auto">
        <a:xfrm>
          <a:off x="73533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5112" name="Text Box 4"/>
        <xdr:cNvSpPr txBox="1">
          <a:spLocks noChangeArrowheads="1"/>
        </xdr:cNvSpPr>
      </xdr:nvSpPr>
      <xdr:spPr bwMode="auto">
        <a:xfrm>
          <a:off x="73533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5113" name="Text Box 4"/>
        <xdr:cNvSpPr txBox="1">
          <a:spLocks noChangeArrowheads="1"/>
        </xdr:cNvSpPr>
      </xdr:nvSpPr>
      <xdr:spPr bwMode="auto">
        <a:xfrm>
          <a:off x="73533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5114" name="Text Box 4"/>
        <xdr:cNvSpPr txBox="1">
          <a:spLocks noChangeArrowheads="1"/>
        </xdr:cNvSpPr>
      </xdr:nvSpPr>
      <xdr:spPr bwMode="auto">
        <a:xfrm>
          <a:off x="73533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5115" name="Text Box 4"/>
        <xdr:cNvSpPr txBox="1">
          <a:spLocks noChangeArrowheads="1"/>
        </xdr:cNvSpPr>
      </xdr:nvSpPr>
      <xdr:spPr bwMode="auto">
        <a:xfrm>
          <a:off x="736282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5116" name="Text Box 4"/>
        <xdr:cNvSpPr txBox="1">
          <a:spLocks noChangeArrowheads="1"/>
        </xdr:cNvSpPr>
      </xdr:nvSpPr>
      <xdr:spPr bwMode="auto">
        <a:xfrm>
          <a:off x="7334250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5117" name="Text Box 4"/>
        <xdr:cNvSpPr txBox="1">
          <a:spLocks noChangeArrowheads="1"/>
        </xdr:cNvSpPr>
      </xdr:nvSpPr>
      <xdr:spPr bwMode="auto">
        <a:xfrm>
          <a:off x="7334250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104775</xdr:rowOff>
    </xdr:to>
    <xdr:sp macro="" textlink="">
      <xdr:nvSpPr>
        <xdr:cNvPr id="5118" name="Text Box 4"/>
        <xdr:cNvSpPr txBox="1">
          <a:spLocks noChangeArrowheads="1"/>
        </xdr:cNvSpPr>
      </xdr:nvSpPr>
      <xdr:spPr bwMode="auto">
        <a:xfrm>
          <a:off x="7343775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104775</xdr:rowOff>
    </xdr:to>
    <xdr:sp macro="" textlink="">
      <xdr:nvSpPr>
        <xdr:cNvPr id="5119" name="Text Box 4"/>
        <xdr:cNvSpPr txBox="1">
          <a:spLocks noChangeArrowheads="1"/>
        </xdr:cNvSpPr>
      </xdr:nvSpPr>
      <xdr:spPr bwMode="auto">
        <a:xfrm>
          <a:off x="7343775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120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121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122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123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124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125" name="Text Box 4"/>
        <xdr:cNvSpPr txBox="1">
          <a:spLocks noChangeArrowheads="1"/>
        </xdr:cNvSpPr>
      </xdr:nvSpPr>
      <xdr:spPr bwMode="auto">
        <a:xfrm>
          <a:off x="73628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126" name="Text Box 4"/>
        <xdr:cNvSpPr txBox="1">
          <a:spLocks noChangeArrowheads="1"/>
        </xdr:cNvSpPr>
      </xdr:nvSpPr>
      <xdr:spPr bwMode="auto">
        <a:xfrm>
          <a:off x="73342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127" name="Text Box 4"/>
        <xdr:cNvSpPr txBox="1">
          <a:spLocks noChangeArrowheads="1"/>
        </xdr:cNvSpPr>
      </xdr:nvSpPr>
      <xdr:spPr bwMode="auto">
        <a:xfrm>
          <a:off x="73342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128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129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130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131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132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133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134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135" name="Text Box 4"/>
        <xdr:cNvSpPr txBox="1">
          <a:spLocks noChangeArrowheads="1"/>
        </xdr:cNvSpPr>
      </xdr:nvSpPr>
      <xdr:spPr bwMode="auto">
        <a:xfrm>
          <a:off x="73628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136" name="Text Box 4"/>
        <xdr:cNvSpPr txBox="1">
          <a:spLocks noChangeArrowheads="1"/>
        </xdr:cNvSpPr>
      </xdr:nvSpPr>
      <xdr:spPr bwMode="auto">
        <a:xfrm>
          <a:off x="73342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137" name="Text Box 4"/>
        <xdr:cNvSpPr txBox="1">
          <a:spLocks noChangeArrowheads="1"/>
        </xdr:cNvSpPr>
      </xdr:nvSpPr>
      <xdr:spPr bwMode="auto">
        <a:xfrm>
          <a:off x="73342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138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139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140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141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142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143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144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145" name="Text Box 4"/>
        <xdr:cNvSpPr txBox="1">
          <a:spLocks noChangeArrowheads="1"/>
        </xdr:cNvSpPr>
      </xdr:nvSpPr>
      <xdr:spPr bwMode="auto">
        <a:xfrm>
          <a:off x="73628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146" name="Text Box 4"/>
        <xdr:cNvSpPr txBox="1">
          <a:spLocks noChangeArrowheads="1"/>
        </xdr:cNvSpPr>
      </xdr:nvSpPr>
      <xdr:spPr bwMode="auto">
        <a:xfrm>
          <a:off x="73342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147" name="Text Box 4"/>
        <xdr:cNvSpPr txBox="1">
          <a:spLocks noChangeArrowheads="1"/>
        </xdr:cNvSpPr>
      </xdr:nvSpPr>
      <xdr:spPr bwMode="auto">
        <a:xfrm>
          <a:off x="73342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148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149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150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151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152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153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154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155" name="Text Box 4"/>
        <xdr:cNvSpPr txBox="1">
          <a:spLocks noChangeArrowheads="1"/>
        </xdr:cNvSpPr>
      </xdr:nvSpPr>
      <xdr:spPr bwMode="auto">
        <a:xfrm>
          <a:off x="73628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156" name="Text Box 4"/>
        <xdr:cNvSpPr txBox="1">
          <a:spLocks noChangeArrowheads="1"/>
        </xdr:cNvSpPr>
      </xdr:nvSpPr>
      <xdr:spPr bwMode="auto">
        <a:xfrm>
          <a:off x="73342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157" name="Text Box 4"/>
        <xdr:cNvSpPr txBox="1">
          <a:spLocks noChangeArrowheads="1"/>
        </xdr:cNvSpPr>
      </xdr:nvSpPr>
      <xdr:spPr bwMode="auto">
        <a:xfrm>
          <a:off x="73342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158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159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160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161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162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163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164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165" name="Text Box 4"/>
        <xdr:cNvSpPr txBox="1">
          <a:spLocks noChangeArrowheads="1"/>
        </xdr:cNvSpPr>
      </xdr:nvSpPr>
      <xdr:spPr bwMode="auto">
        <a:xfrm>
          <a:off x="73628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166" name="Text Box 4"/>
        <xdr:cNvSpPr txBox="1">
          <a:spLocks noChangeArrowheads="1"/>
        </xdr:cNvSpPr>
      </xdr:nvSpPr>
      <xdr:spPr bwMode="auto">
        <a:xfrm>
          <a:off x="73342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167" name="Text Box 4"/>
        <xdr:cNvSpPr txBox="1">
          <a:spLocks noChangeArrowheads="1"/>
        </xdr:cNvSpPr>
      </xdr:nvSpPr>
      <xdr:spPr bwMode="auto">
        <a:xfrm>
          <a:off x="73342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168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169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170" name="Text Box 4"/>
        <xdr:cNvSpPr txBox="1">
          <a:spLocks noChangeArrowheads="1"/>
        </xdr:cNvSpPr>
      </xdr:nvSpPr>
      <xdr:spPr bwMode="auto">
        <a:xfrm>
          <a:off x="73533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171" name="Text Box 4"/>
        <xdr:cNvSpPr txBox="1">
          <a:spLocks noChangeArrowheads="1"/>
        </xdr:cNvSpPr>
      </xdr:nvSpPr>
      <xdr:spPr bwMode="auto">
        <a:xfrm>
          <a:off x="73533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172" name="Text Box 4"/>
        <xdr:cNvSpPr txBox="1">
          <a:spLocks noChangeArrowheads="1"/>
        </xdr:cNvSpPr>
      </xdr:nvSpPr>
      <xdr:spPr bwMode="auto">
        <a:xfrm>
          <a:off x="73533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173" name="Text Box 4"/>
        <xdr:cNvSpPr txBox="1">
          <a:spLocks noChangeArrowheads="1"/>
        </xdr:cNvSpPr>
      </xdr:nvSpPr>
      <xdr:spPr bwMode="auto">
        <a:xfrm>
          <a:off x="73533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174" name="Text Box 4"/>
        <xdr:cNvSpPr txBox="1">
          <a:spLocks noChangeArrowheads="1"/>
        </xdr:cNvSpPr>
      </xdr:nvSpPr>
      <xdr:spPr bwMode="auto">
        <a:xfrm>
          <a:off x="73533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175" name="Text Box 4"/>
        <xdr:cNvSpPr txBox="1">
          <a:spLocks noChangeArrowheads="1"/>
        </xdr:cNvSpPr>
      </xdr:nvSpPr>
      <xdr:spPr bwMode="auto">
        <a:xfrm>
          <a:off x="736282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176" name="Text Box 4"/>
        <xdr:cNvSpPr txBox="1">
          <a:spLocks noChangeArrowheads="1"/>
        </xdr:cNvSpPr>
      </xdr:nvSpPr>
      <xdr:spPr bwMode="auto">
        <a:xfrm>
          <a:off x="733425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177" name="Text Box 4"/>
        <xdr:cNvSpPr txBox="1">
          <a:spLocks noChangeArrowheads="1"/>
        </xdr:cNvSpPr>
      </xdr:nvSpPr>
      <xdr:spPr bwMode="auto">
        <a:xfrm>
          <a:off x="733425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178" name="Text Box 4"/>
        <xdr:cNvSpPr txBox="1">
          <a:spLocks noChangeArrowheads="1"/>
        </xdr:cNvSpPr>
      </xdr:nvSpPr>
      <xdr:spPr bwMode="auto">
        <a:xfrm>
          <a:off x="73437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179" name="Text Box 4"/>
        <xdr:cNvSpPr txBox="1">
          <a:spLocks noChangeArrowheads="1"/>
        </xdr:cNvSpPr>
      </xdr:nvSpPr>
      <xdr:spPr bwMode="auto">
        <a:xfrm>
          <a:off x="73437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180" name="Text Box 15"/>
        <xdr:cNvSpPr txBox="1">
          <a:spLocks noChangeArrowheads="1"/>
        </xdr:cNvSpPr>
      </xdr:nvSpPr>
      <xdr:spPr bwMode="auto">
        <a:xfrm>
          <a:off x="73437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181" name="Text Box 15"/>
        <xdr:cNvSpPr txBox="1">
          <a:spLocks noChangeArrowheads="1"/>
        </xdr:cNvSpPr>
      </xdr:nvSpPr>
      <xdr:spPr bwMode="auto">
        <a:xfrm>
          <a:off x="73437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182" name="Text Box 15"/>
        <xdr:cNvSpPr txBox="1">
          <a:spLocks noChangeArrowheads="1"/>
        </xdr:cNvSpPr>
      </xdr:nvSpPr>
      <xdr:spPr bwMode="auto">
        <a:xfrm>
          <a:off x="73437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183" name="Text Box 15"/>
        <xdr:cNvSpPr txBox="1">
          <a:spLocks noChangeArrowheads="1"/>
        </xdr:cNvSpPr>
      </xdr:nvSpPr>
      <xdr:spPr bwMode="auto">
        <a:xfrm>
          <a:off x="73437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184" name="Text Box 15"/>
        <xdr:cNvSpPr txBox="1">
          <a:spLocks noChangeArrowheads="1"/>
        </xdr:cNvSpPr>
      </xdr:nvSpPr>
      <xdr:spPr bwMode="auto">
        <a:xfrm>
          <a:off x="73437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185" name="Text Box 4"/>
        <xdr:cNvSpPr txBox="1">
          <a:spLocks noChangeArrowheads="1"/>
        </xdr:cNvSpPr>
      </xdr:nvSpPr>
      <xdr:spPr bwMode="auto">
        <a:xfrm>
          <a:off x="73533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186" name="Text Box 4"/>
        <xdr:cNvSpPr txBox="1">
          <a:spLocks noChangeArrowheads="1"/>
        </xdr:cNvSpPr>
      </xdr:nvSpPr>
      <xdr:spPr bwMode="auto">
        <a:xfrm>
          <a:off x="73533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187" name="Text Box 4"/>
        <xdr:cNvSpPr txBox="1">
          <a:spLocks noChangeArrowheads="1"/>
        </xdr:cNvSpPr>
      </xdr:nvSpPr>
      <xdr:spPr bwMode="auto">
        <a:xfrm>
          <a:off x="73533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188" name="Text Box 4"/>
        <xdr:cNvSpPr txBox="1">
          <a:spLocks noChangeArrowheads="1"/>
        </xdr:cNvSpPr>
      </xdr:nvSpPr>
      <xdr:spPr bwMode="auto">
        <a:xfrm>
          <a:off x="73533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189" name="Text Box 4"/>
        <xdr:cNvSpPr txBox="1">
          <a:spLocks noChangeArrowheads="1"/>
        </xdr:cNvSpPr>
      </xdr:nvSpPr>
      <xdr:spPr bwMode="auto">
        <a:xfrm>
          <a:off x="73533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190" name="Text Box 4"/>
        <xdr:cNvSpPr txBox="1">
          <a:spLocks noChangeArrowheads="1"/>
        </xdr:cNvSpPr>
      </xdr:nvSpPr>
      <xdr:spPr bwMode="auto">
        <a:xfrm>
          <a:off x="736282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191" name="Text Box 4"/>
        <xdr:cNvSpPr txBox="1">
          <a:spLocks noChangeArrowheads="1"/>
        </xdr:cNvSpPr>
      </xdr:nvSpPr>
      <xdr:spPr bwMode="auto">
        <a:xfrm>
          <a:off x="733425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192" name="Text Box 4"/>
        <xdr:cNvSpPr txBox="1">
          <a:spLocks noChangeArrowheads="1"/>
        </xdr:cNvSpPr>
      </xdr:nvSpPr>
      <xdr:spPr bwMode="auto">
        <a:xfrm>
          <a:off x="733425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193" name="Text Box 4"/>
        <xdr:cNvSpPr txBox="1">
          <a:spLocks noChangeArrowheads="1"/>
        </xdr:cNvSpPr>
      </xdr:nvSpPr>
      <xdr:spPr bwMode="auto">
        <a:xfrm>
          <a:off x="73437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194" name="Text Box 4"/>
        <xdr:cNvSpPr txBox="1">
          <a:spLocks noChangeArrowheads="1"/>
        </xdr:cNvSpPr>
      </xdr:nvSpPr>
      <xdr:spPr bwMode="auto">
        <a:xfrm>
          <a:off x="73437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195" name="Text Box 15"/>
        <xdr:cNvSpPr txBox="1">
          <a:spLocks noChangeArrowheads="1"/>
        </xdr:cNvSpPr>
      </xdr:nvSpPr>
      <xdr:spPr bwMode="auto">
        <a:xfrm>
          <a:off x="73437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196" name="Text Box 15"/>
        <xdr:cNvSpPr txBox="1">
          <a:spLocks noChangeArrowheads="1"/>
        </xdr:cNvSpPr>
      </xdr:nvSpPr>
      <xdr:spPr bwMode="auto">
        <a:xfrm>
          <a:off x="73437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197" name="Text Box 15"/>
        <xdr:cNvSpPr txBox="1">
          <a:spLocks noChangeArrowheads="1"/>
        </xdr:cNvSpPr>
      </xdr:nvSpPr>
      <xdr:spPr bwMode="auto">
        <a:xfrm>
          <a:off x="73437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198" name="Text Box 15"/>
        <xdr:cNvSpPr txBox="1">
          <a:spLocks noChangeArrowheads="1"/>
        </xdr:cNvSpPr>
      </xdr:nvSpPr>
      <xdr:spPr bwMode="auto">
        <a:xfrm>
          <a:off x="73437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199" name="Text Box 15"/>
        <xdr:cNvSpPr txBox="1">
          <a:spLocks noChangeArrowheads="1"/>
        </xdr:cNvSpPr>
      </xdr:nvSpPr>
      <xdr:spPr bwMode="auto">
        <a:xfrm>
          <a:off x="73437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142875</xdr:colOff>
      <xdr:row>17</xdr:row>
      <xdr:rowOff>0</xdr:rowOff>
    </xdr:to>
    <xdr:sp macro="" textlink="">
      <xdr:nvSpPr>
        <xdr:cNvPr id="5200" name="Text Box 27"/>
        <xdr:cNvSpPr txBox="1">
          <a:spLocks noChangeArrowheads="1"/>
        </xdr:cNvSpPr>
      </xdr:nvSpPr>
      <xdr:spPr bwMode="auto">
        <a:xfrm>
          <a:off x="4410075" y="35242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142875</xdr:colOff>
      <xdr:row>17</xdr:row>
      <xdr:rowOff>0</xdr:rowOff>
    </xdr:to>
    <xdr:sp macro="" textlink="">
      <xdr:nvSpPr>
        <xdr:cNvPr id="5201" name="Text Box 35"/>
        <xdr:cNvSpPr txBox="1">
          <a:spLocks noChangeArrowheads="1"/>
        </xdr:cNvSpPr>
      </xdr:nvSpPr>
      <xdr:spPr bwMode="auto">
        <a:xfrm>
          <a:off x="4410075" y="35242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5202" name="Text Box 21"/>
        <xdr:cNvSpPr txBox="1">
          <a:spLocks noChangeArrowheads="1"/>
        </xdr:cNvSpPr>
      </xdr:nvSpPr>
      <xdr:spPr bwMode="auto">
        <a:xfrm>
          <a:off x="44100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5203" name="Text Box 29"/>
        <xdr:cNvSpPr txBox="1">
          <a:spLocks noChangeArrowheads="1"/>
        </xdr:cNvSpPr>
      </xdr:nvSpPr>
      <xdr:spPr bwMode="auto">
        <a:xfrm>
          <a:off x="44100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5204" name="Text Box 24"/>
        <xdr:cNvSpPr txBox="1">
          <a:spLocks noChangeArrowheads="1"/>
        </xdr:cNvSpPr>
      </xdr:nvSpPr>
      <xdr:spPr bwMode="auto">
        <a:xfrm>
          <a:off x="44100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5205" name="Text Box 35"/>
        <xdr:cNvSpPr txBox="1">
          <a:spLocks noChangeArrowheads="1"/>
        </xdr:cNvSpPr>
      </xdr:nvSpPr>
      <xdr:spPr bwMode="auto">
        <a:xfrm>
          <a:off x="44100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5206" name="Text Box 11"/>
        <xdr:cNvSpPr txBox="1">
          <a:spLocks noChangeArrowheads="1"/>
        </xdr:cNvSpPr>
      </xdr:nvSpPr>
      <xdr:spPr bwMode="auto">
        <a:xfrm>
          <a:off x="43719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5207" name="Text Box 21"/>
        <xdr:cNvSpPr txBox="1">
          <a:spLocks noChangeArrowheads="1"/>
        </xdr:cNvSpPr>
      </xdr:nvSpPr>
      <xdr:spPr bwMode="auto">
        <a:xfrm>
          <a:off x="44100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5208" name="Text Box 29"/>
        <xdr:cNvSpPr txBox="1">
          <a:spLocks noChangeArrowheads="1"/>
        </xdr:cNvSpPr>
      </xdr:nvSpPr>
      <xdr:spPr bwMode="auto">
        <a:xfrm>
          <a:off x="44100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5209" name="Text Box 24"/>
        <xdr:cNvSpPr txBox="1">
          <a:spLocks noChangeArrowheads="1"/>
        </xdr:cNvSpPr>
      </xdr:nvSpPr>
      <xdr:spPr bwMode="auto">
        <a:xfrm>
          <a:off x="44100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5210" name="Text Box 35"/>
        <xdr:cNvSpPr txBox="1">
          <a:spLocks noChangeArrowheads="1"/>
        </xdr:cNvSpPr>
      </xdr:nvSpPr>
      <xdr:spPr bwMode="auto">
        <a:xfrm>
          <a:off x="44100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5211" name="Text Box 11"/>
        <xdr:cNvSpPr txBox="1">
          <a:spLocks noChangeArrowheads="1"/>
        </xdr:cNvSpPr>
      </xdr:nvSpPr>
      <xdr:spPr bwMode="auto">
        <a:xfrm>
          <a:off x="43719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5212" name="Text Box 5"/>
        <xdr:cNvSpPr txBox="1">
          <a:spLocks noChangeArrowheads="1"/>
        </xdr:cNvSpPr>
      </xdr:nvSpPr>
      <xdr:spPr bwMode="auto">
        <a:xfrm>
          <a:off x="43719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5213" name="Text Box 5"/>
        <xdr:cNvSpPr txBox="1">
          <a:spLocks noChangeArrowheads="1"/>
        </xdr:cNvSpPr>
      </xdr:nvSpPr>
      <xdr:spPr bwMode="auto">
        <a:xfrm>
          <a:off x="43719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5214" name="Text Box 24"/>
        <xdr:cNvSpPr txBox="1">
          <a:spLocks noChangeArrowheads="1"/>
        </xdr:cNvSpPr>
      </xdr:nvSpPr>
      <xdr:spPr bwMode="auto">
        <a:xfrm>
          <a:off x="44100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5215" name="Text Box 35"/>
        <xdr:cNvSpPr txBox="1">
          <a:spLocks noChangeArrowheads="1"/>
        </xdr:cNvSpPr>
      </xdr:nvSpPr>
      <xdr:spPr bwMode="auto">
        <a:xfrm>
          <a:off x="44100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5216" name="Text Box 11"/>
        <xdr:cNvSpPr txBox="1">
          <a:spLocks noChangeArrowheads="1"/>
        </xdr:cNvSpPr>
      </xdr:nvSpPr>
      <xdr:spPr bwMode="auto">
        <a:xfrm>
          <a:off x="43719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5217" name="Text Box 5"/>
        <xdr:cNvSpPr txBox="1">
          <a:spLocks noChangeArrowheads="1"/>
        </xdr:cNvSpPr>
      </xdr:nvSpPr>
      <xdr:spPr bwMode="auto">
        <a:xfrm>
          <a:off x="43719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5218" name="Text Box 5"/>
        <xdr:cNvSpPr txBox="1">
          <a:spLocks noChangeArrowheads="1"/>
        </xdr:cNvSpPr>
      </xdr:nvSpPr>
      <xdr:spPr bwMode="auto">
        <a:xfrm>
          <a:off x="43719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5219" name="Text Box 24"/>
        <xdr:cNvSpPr txBox="1">
          <a:spLocks noChangeArrowheads="1"/>
        </xdr:cNvSpPr>
      </xdr:nvSpPr>
      <xdr:spPr bwMode="auto">
        <a:xfrm>
          <a:off x="44100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5220" name="Text Box 35"/>
        <xdr:cNvSpPr txBox="1">
          <a:spLocks noChangeArrowheads="1"/>
        </xdr:cNvSpPr>
      </xdr:nvSpPr>
      <xdr:spPr bwMode="auto">
        <a:xfrm>
          <a:off x="44100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5221" name="Text Box 11"/>
        <xdr:cNvSpPr txBox="1">
          <a:spLocks noChangeArrowheads="1"/>
        </xdr:cNvSpPr>
      </xdr:nvSpPr>
      <xdr:spPr bwMode="auto">
        <a:xfrm>
          <a:off x="43719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5222" name="Text Box 5"/>
        <xdr:cNvSpPr txBox="1">
          <a:spLocks noChangeArrowheads="1"/>
        </xdr:cNvSpPr>
      </xdr:nvSpPr>
      <xdr:spPr bwMode="auto">
        <a:xfrm>
          <a:off x="43719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5223" name="Text Box 5"/>
        <xdr:cNvSpPr txBox="1">
          <a:spLocks noChangeArrowheads="1"/>
        </xdr:cNvSpPr>
      </xdr:nvSpPr>
      <xdr:spPr bwMode="auto">
        <a:xfrm>
          <a:off x="43719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5224" name="Text Box 11"/>
        <xdr:cNvSpPr txBox="1">
          <a:spLocks noChangeArrowheads="1"/>
        </xdr:cNvSpPr>
      </xdr:nvSpPr>
      <xdr:spPr bwMode="auto">
        <a:xfrm>
          <a:off x="43719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5225" name="Text Box 5"/>
        <xdr:cNvSpPr txBox="1">
          <a:spLocks noChangeArrowheads="1"/>
        </xdr:cNvSpPr>
      </xdr:nvSpPr>
      <xdr:spPr bwMode="auto">
        <a:xfrm>
          <a:off x="43719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5226" name="Text Box 5"/>
        <xdr:cNvSpPr txBox="1">
          <a:spLocks noChangeArrowheads="1"/>
        </xdr:cNvSpPr>
      </xdr:nvSpPr>
      <xdr:spPr bwMode="auto">
        <a:xfrm>
          <a:off x="43719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5227" name="Text Box 5"/>
        <xdr:cNvSpPr txBox="1">
          <a:spLocks noChangeArrowheads="1"/>
        </xdr:cNvSpPr>
      </xdr:nvSpPr>
      <xdr:spPr bwMode="auto">
        <a:xfrm>
          <a:off x="43719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142875</xdr:colOff>
      <xdr:row>19</xdr:row>
      <xdr:rowOff>0</xdr:rowOff>
    </xdr:to>
    <xdr:sp macro="" textlink="">
      <xdr:nvSpPr>
        <xdr:cNvPr id="5228" name="Text Box 28"/>
        <xdr:cNvSpPr txBox="1">
          <a:spLocks noChangeArrowheads="1"/>
        </xdr:cNvSpPr>
      </xdr:nvSpPr>
      <xdr:spPr bwMode="auto">
        <a:xfrm>
          <a:off x="4410075" y="39052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142875</xdr:colOff>
      <xdr:row>19</xdr:row>
      <xdr:rowOff>0</xdr:rowOff>
    </xdr:to>
    <xdr:sp macro="" textlink="">
      <xdr:nvSpPr>
        <xdr:cNvPr id="5229" name="Text Box 36"/>
        <xdr:cNvSpPr txBox="1">
          <a:spLocks noChangeArrowheads="1"/>
        </xdr:cNvSpPr>
      </xdr:nvSpPr>
      <xdr:spPr bwMode="auto">
        <a:xfrm>
          <a:off x="4410075" y="39052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5230" name="Text Box 23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5231" name="Text Box 31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5232" name="Text Box 17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5233" name="Text Box 25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5234" name="Text Box 26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5235" name="Text Box 37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152400</xdr:colOff>
      <xdr:row>18</xdr:row>
      <xdr:rowOff>104775</xdr:rowOff>
    </xdr:to>
    <xdr:sp macro="" textlink="">
      <xdr:nvSpPr>
        <xdr:cNvPr id="5236" name="Text Box 4"/>
        <xdr:cNvSpPr txBox="1">
          <a:spLocks noChangeArrowheads="1"/>
        </xdr:cNvSpPr>
      </xdr:nvSpPr>
      <xdr:spPr bwMode="auto">
        <a:xfrm>
          <a:off x="4857750" y="3895725"/>
          <a:ext cx="3905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152400</xdr:colOff>
      <xdr:row>18</xdr:row>
      <xdr:rowOff>104775</xdr:rowOff>
    </xdr:to>
    <xdr:sp macro="" textlink="">
      <xdr:nvSpPr>
        <xdr:cNvPr id="5237" name="Text Box 4"/>
        <xdr:cNvSpPr txBox="1">
          <a:spLocks noChangeArrowheads="1"/>
        </xdr:cNvSpPr>
      </xdr:nvSpPr>
      <xdr:spPr bwMode="auto">
        <a:xfrm>
          <a:off x="4829175" y="3895725"/>
          <a:ext cx="4191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152400</xdr:colOff>
      <xdr:row>18</xdr:row>
      <xdr:rowOff>104775</xdr:rowOff>
    </xdr:to>
    <xdr:sp macro="" textlink="">
      <xdr:nvSpPr>
        <xdr:cNvPr id="5238" name="Text Box 4"/>
        <xdr:cNvSpPr txBox="1">
          <a:spLocks noChangeArrowheads="1"/>
        </xdr:cNvSpPr>
      </xdr:nvSpPr>
      <xdr:spPr bwMode="auto">
        <a:xfrm>
          <a:off x="4829175" y="3895725"/>
          <a:ext cx="4191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142875</xdr:colOff>
      <xdr:row>18</xdr:row>
      <xdr:rowOff>104775</xdr:rowOff>
    </xdr:to>
    <xdr:sp macro="" textlink="">
      <xdr:nvSpPr>
        <xdr:cNvPr id="5239" name="Text Box 4"/>
        <xdr:cNvSpPr txBox="1">
          <a:spLocks noChangeArrowheads="1"/>
        </xdr:cNvSpPr>
      </xdr:nvSpPr>
      <xdr:spPr bwMode="auto">
        <a:xfrm>
          <a:off x="4838700" y="3895725"/>
          <a:ext cx="4000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142875</xdr:colOff>
      <xdr:row>18</xdr:row>
      <xdr:rowOff>104775</xdr:rowOff>
    </xdr:to>
    <xdr:sp macro="" textlink="">
      <xdr:nvSpPr>
        <xdr:cNvPr id="5240" name="Text Box 4"/>
        <xdr:cNvSpPr txBox="1">
          <a:spLocks noChangeArrowheads="1"/>
        </xdr:cNvSpPr>
      </xdr:nvSpPr>
      <xdr:spPr bwMode="auto">
        <a:xfrm>
          <a:off x="4838700" y="3895725"/>
          <a:ext cx="4000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5241" name="Text Box 23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5242" name="Text Box 31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5243" name="Text Box 17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5244" name="Text Box 25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5245" name="Text Box 26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5246" name="Text Box 37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123825</xdr:colOff>
      <xdr:row>18</xdr:row>
      <xdr:rowOff>133350</xdr:rowOff>
    </xdr:to>
    <xdr:sp macro="" textlink="">
      <xdr:nvSpPr>
        <xdr:cNvPr id="5247" name="Text Box 4"/>
        <xdr:cNvSpPr txBox="1">
          <a:spLocks noChangeArrowheads="1"/>
        </xdr:cNvSpPr>
      </xdr:nvSpPr>
      <xdr:spPr bwMode="auto">
        <a:xfrm>
          <a:off x="4857750" y="3895725"/>
          <a:ext cx="3619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123825</xdr:colOff>
      <xdr:row>18</xdr:row>
      <xdr:rowOff>133350</xdr:rowOff>
    </xdr:to>
    <xdr:sp macro="" textlink="">
      <xdr:nvSpPr>
        <xdr:cNvPr id="5248" name="Text Box 4"/>
        <xdr:cNvSpPr txBox="1">
          <a:spLocks noChangeArrowheads="1"/>
        </xdr:cNvSpPr>
      </xdr:nvSpPr>
      <xdr:spPr bwMode="auto">
        <a:xfrm>
          <a:off x="4829175" y="3895725"/>
          <a:ext cx="390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123825</xdr:colOff>
      <xdr:row>18</xdr:row>
      <xdr:rowOff>133350</xdr:rowOff>
    </xdr:to>
    <xdr:sp macro="" textlink="">
      <xdr:nvSpPr>
        <xdr:cNvPr id="5249" name="Text Box 4"/>
        <xdr:cNvSpPr txBox="1">
          <a:spLocks noChangeArrowheads="1"/>
        </xdr:cNvSpPr>
      </xdr:nvSpPr>
      <xdr:spPr bwMode="auto">
        <a:xfrm>
          <a:off x="4829175" y="3895725"/>
          <a:ext cx="390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114300</xdr:colOff>
      <xdr:row>18</xdr:row>
      <xdr:rowOff>133350</xdr:rowOff>
    </xdr:to>
    <xdr:sp macro="" textlink="">
      <xdr:nvSpPr>
        <xdr:cNvPr id="5250" name="Text Box 4"/>
        <xdr:cNvSpPr txBox="1">
          <a:spLocks noChangeArrowheads="1"/>
        </xdr:cNvSpPr>
      </xdr:nvSpPr>
      <xdr:spPr bwMode="auto">
        <a:xfrm>
          <a:off x="4838700" y="3895725"/>
          <a:ext cx="3714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114300</xdr:colOff>
      <xdr:row>18</xdr:row>
      <xdr:rowOff>133350</xdr:rowOff>
    </xdr:to>
    <xdr:sp macro="" textlink="">
      <xdr:nvSpPr>
        <xdr:cNvPr id="5251" name="Text Box 4"/>
        <xdr:cNvSpPr txBox="1">
          <a:spLocks noChangeArrowheads="1"/>
        </xdr:cNvSpPr>
      </xdr:nvSpPr>
      <xdr:spPr bwMode="auto">
        <a:xfrm>
          <a:off x="4838700" y="3895725"/>
          <a:ext cx="3714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5252" name="Text Box 17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5253" name="Text Box 25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5254" name="Text Box 26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5255" name="Text Box 37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5256" name="Text Box 4"/>
        <xdr:cNvSpPr txBox="1">
          <a:spLocks noChangeArrowheads="1"/>
        </xdr:cNvSpPr>
      </xdr:nvSpPr>
      <xdr:spPr bwMode="auto">
        <a:xfrm>
          <a:off x="4857750" y="38957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5257" name="Text Box 4"/>
        <xdr:cNvSpPr txBox="1">
          <a:spLocks noChangeArrowheads="1"/>
        </xdr:cNvSpPr>
      </xdr:nvSpPr>
      <xdr:spPr bwMode="auto">
        <a:xfrm>
          <a:off x="48291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5258" name="Text Box 4"/>
        <xdr:cNvSpPr txBox="1">
          <a:spLocks noChangeArrowheads="1"/>
        </xdr:cNvSpPr>
      </xdr:nvSpPr>
      <xdr:spPr bwMode="auto">
        <a:xfrm>
          <a:off x="48291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5259" name="Text Box 4"/>
        <xdr:cNvSpPr txBox="1">
          <a:spLocks noChangeArrowheads="1"/>
        </xdr:cNvSpPr>
      </xdr:nvSpPr>
      <xdr:spPr bwMode="auto">
        <a:xfrm>
          <a:off x="48387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5260" name="Text Box 4"/>
        <xdr:cNvSpPr txBox="1">
          <a:spLocks noChangeArrowheads="1"/>
        </xdr:cNvSpPr>
      </xdr:nvSpPr>
      <xdr:spPr bwMode="auto">
        <a:xfrm>
          <a:off x="48387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5261" name="Text Box 26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5262" name="Text Box 37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5263" name="Text Box 4"/>
        <xdr:cNvSpPr txBox="1">
          <a:spLocks noChangeArrowheads="1"/>
        </xdr:cNvSpPr>
      </xdr:nvSpPr>
      <xdr:spPr bwMode="auto">
        <a:xfrm>
          <a:off x="4857750" y="38957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5264" name="Text Box 4"/>
        <xdr:cNvSpPr txBox="1">
          <a:spLocks noChangeArrowheads="1"/>
        </xdr:cNvSpPr>
      </xdr:nvSpPr>
      <xdr:spPr bwMode="auto">
        <a:xfrm>
          <a:off x="48291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5265" name="Text Box 4"/>
        <xdr:cNvSpPr txBox="1">
          <a:spLocks noChangeArrowheads="1"/>
        </xdr:cNvSpPr>
      </xdr:nvSpPr>
      <xdr:spPr bwMode="auto">
        <a:xfrm>
          <a:off x="48291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5266" name="Text Box 4"/>
        <xdr:cNvSpPr txBox="1">
          <a:spLocks noChangeArrowheads="1"/>
        </xdr:cNvSpPr>
      </xdr:nvSpPr>
      <xdr:spPr bwMode="auto">
        <a:xfrm>
          <a:off x="48387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5267" name="Text Box 4"/>
        <xdr:cNvSpPr txBox="1">
          <a:spLocks noChangeArrowheads="1"/>
        </xdr:cNvSpPr>
      </xdr:nvSpPr>
      <xdr:spPr bwMode="auto">
        <a:xfrm>
          <a:off x="48387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5268" name="Text Box 4"/>
        <xdr:cNvSpPr txBox="1">
          <a:spLocks noChangeArrowheads="1"/>
        </xdr:cNvSpPr>
      </xdr:nvSpPr>
      <xdr:spPr bwMode="auto">
        <a:xfrm>
          <a:off x="4857750" y="38957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5269" name="Text Box 4"/>
        <xdr:cNvSpPr txBox="1">
          <a:spLocks noChangeArrowheads="1"/>
        </xdr:cNvSpPr>
      </xdr:nvSpPr>
      <xdr:spPr bwMode="auto">
        <a:xfrm>
          <a:off x="48291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5270" name="Text Box 4"/>
        <xdr:cNvSpPr txBox="1">
          <a:spLocks noChangeArrowheads="1"/>
        </xdr:cNvSpPr>
      </xdr:nvSpPr>
      <xdr:spPr bwMode="auto">
        <a:xfrm>
          <a:off x="48291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5271" name="Text Box 4"/>
        <xdr:cNvSpPr txBox="1">
          <a:spLocks noChangeArrowheads="1"/>
        </xdr:cNvSpPr>
      </xdr:nvSpPr>
      <xdr:spPr bwMode="auto">
        <a:xfrm>
          <a:off x="48387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5272" name="Text Box 4"/>
        <xdr:cNvSpPr txBox="1">
          <a:spLocks noChangeArrowheads="1"/>
        </xdr:cNvSpPr>
      </xdr:nvSpPr>
      <xdr:spPr bwMode="auto">
        <a:xfrm>
          <a:off x="48387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5273" name="Text Box 4"/>
        <xdr:cNvSpPr txBox="1">
          <a:spLocks noChangeArrowheads="1"/>
        </xdr:cNvSpPr>
      </xdr:nvSpPr>
      <xdr:spPr bwMode="auto">
        <a:xfrm>
          <a:off x="4857750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5274" name="Text Box 4"/>
        <xdr:cNvSpPr txBox="1">
          <a:spLocks noChangeArrowheads="1"/>
        </xdr:cNvSpPr>
      </xdr:nvSpPr>
      <xdr:spPr bwMode="auto">
        <a:xfrm>
          <a:off x="482917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5275" name="Text Box 4"/>
        <xdr:cNvSpPr txBox="1">
          <a:spLocks noChangeArrowheads="1"/>
        </xdr:cNvSpPr>
      </xdr:nvSpPr>
      <xdr:spPr bwMode="auto">
        <a:xfrm>
          <a:off x="482917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5276" name="Text Box 4"/>
        <xdr:cNvSpPr txBox="1">
          <a:spLocks noChangeArrowheads="1"/>
        </xdr:cNvSpPr>
      </xdr:nvSpPr>
      <xdr:spPr bwMode="auto">
        <a:xfrm>
          <a:off x="4838700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5277" name="Text Box 4"/>
        <xdr:cNvSpPr txBox="1">
          <a:spLocks noChangeArrowheads="1"/>
        </xdr:cNvSpPr>
      </xdr:nvSpPr>
      <xdr:spPr bwMode="auto">
        <a:xfrm>
          <a:off x="4838700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5278" name="Text Box 4"/>
        <xdr:cNvSpPr txBox="1">
          <a:spLocks noChangeArrowheads="1"/>
        </xdr:cNvSpPr>
      </xdr:nvSpPr>
      <xdr:spPr bwMode="auto">
        <a:xfrm>
          <a:off x="48482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5279" name="Text Box 4"/>
        <xdr:cNvSpPr txBox="1">
          <a:spLocks noChangeArrowheads="1"/>
        </xdr:cNvSpPr>
      </xdr:nvSpPr>
      <xdr:spPr bwMode="auto">
        <a:xfrm>
          <a:off x="48482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5280" name="Text Box 4"/>
        <xdr:cNvSpPr txBox="1">
          <a:spLocks noChangeArrowheads="1"/>
        </xdr:cNvSpPr>
      </xdr:nvSpPr>
      <xdr:spPr bwMode="auto">
        <a:xfrm>
          <a:off x="48482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5281" name="Text Box 4"/>
        <xdr:cNvSpPr txBox="1">
          <a:spLocks noChangeArrowheads="1"/>
        </xdr:cNvSpPr>
      </xdr:nvSpPr>
      <xdr:spPr bwMode="auto">
        <a:xfrm>
          <a:off x="48482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5282" name="Text Box 4"/>
        <xdr:cNvSpPr txBox="1">
          <a:spLocks noChangeArrowheads="1"/>
        </xdr:cNvSpPr>
      </xdr:nvSpPr>
      <xdr:spPr bwMode="auto">
        <a:xfrm>
          <a:off x="48482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5283" name="Text Box 4"/>
        <xdr:cNvSpPr txBox="1">
          <a:spLocks noChangeArrowheads="1"/>
        </xdr:cNvSpPr>
      </xdr:nvSpPr>
      <xdr:spPr bwMode="auto">
        <a:xfrm>
          <a:off x="48482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5284" name="Text Box 4"/>
        <xdr:cNvSpPr txBox="1">
          <a:spLocks noChangeArrowheads="1"/>
        </xdr:cNvSpPr>
      </xdr:nvSpPr>
      <xdr:spPr bwMode="auto">
        <a:xfrm>
          <a:off x="48482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5285" name="Text Box 4"/>
        <xdr:cNvSpPr txBox="1">
          <a:spLocks noChangeArrowheads="1"/>
        </xdr:cNvSpPr>
      </xdr:nvSpPr>
      <xdr:spPr bwMode="auto">
        <a:xfrm>
          <a:off x="48482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5286" name="Text Box 4"/>
        <xdr:cNvSpPr txBox="1">
          <a:spLocks noChangeArrowheads="1"/>
        </xdr:cNvSpPr>
      </xdr:nvSpPr>
      <xdr:spPr bwMode="auto">
        <a:xfrm>
          <a:off x="48482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5287" name="Text Box 4"/>
        <xdr:cNvSpPr txBox="1">
          <a:spLocks noChangeArrowheads="1"/>
        </xdr:cNvSpPr>
      </xdr:nvSpPr>
      <xdr:spPr bwMode="auto">
        <a:xfrm>
          <a:off x="48482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546247</xdr:colOff>
      <xdr:row>12</xdr:row>
      <xdr:rowOff>100542</xdr:rowOff>
    </xdr:to>
    <xdr:sp macro="" textlink="">
      <xdr:nvSpPr>
        <xdr:cNvPr id="5288" name="Text Box 3"/>
        <xdr:cNvSpPr txBox="1">
          <a:spLocks noChangeArrowheads="1"/>
        </xdr:cNvSpPr>
      </xdr:nvSpPr>
      <xdr:spPr bwMode="auto">
        <a:xfrm>
          <a:off x="7341870" y="2743200"/>
          <a:ext cx="719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5289" name="Text Box 3"/>
        <xdr:cNvSpPr txBox="1">
          <a:spLocks noChangeArrowheads="1"/>
        </xdr:cNvSpPr>
      </xdr:nvSpPr>
      <xdr:spPr bwMode="auto">
        <a:xfrm>
          <a:off x="7341870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5290" name="Text Box 3"/>
        <xdr:cNvSpPr txBox="1">
          <a:spLocks noChangeArrowheads="1"/>
        </xdr:cNvSpPr>
      </xdr:nvSpPr>
      <xdr:spPr bwMode="auto">
        <a:xfrm>
          <a:off x="7341870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5291" name="Text Box 3"/>
        <xdr:cNvSpPr txBox="1">
          <a:spLocks noChangeArrowheads="1"/>
        </xdr:cNvSpPr>
      </xdr:nvSpPr>
      <xdr:spPr bwMode="auto">
        <a:xfrm>
          <a:off x="7341870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5292" name="Text Box 3"/>
        <xdr:cNvSpPr txBox="1">
          <a:spLocks noChangeArrowheads="1"/>
        </xdr:cNvSpPr>
      </xdr:nvSpPr>
      <xdr:spPr bwMode="auto">
        <a:xfrm>
          <a:off x="7341870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5293" name="Text Box 3"/>
        <xdr:cNvSpPr txBox="1">
          <a:spLocks noChangeArrowheads="1"/>
        </xdr:cNvSpPr>
      </xdr:nvSpPr>
      <xdr:spPr bwMode="auto">
        <a:xfrm>
          <a:off x="7341870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9</xdr:col>
      <xdr:colOff>3322</xdr:colOff>
      <xdr:row>12</xdr:row>
      <xdr:rowOff>100542</xdr:rowOff>
    </xdr:to>
    <xdr:sp macro="" textlink="">
      <xdr:nvSpPr>
        <xdr:cNvPr id="5294" name="Text Box 3"/>
        <xdr:cNvSpPr txBox="1">
          <a:spLocks noChangeArrowheads="1"/>
        </xdr:cNvSpPr>
      </xdr:nvSpPr>
      <xdr:spPr bwMode="auto">
        <a:xfrm>
          <a:off x="7341870" y="2743200"/>
          <a:ext cx="1100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5295" name="Text Box 3"/>
        <xdr:cNvSpPr txBox="1">
          <a:spLocks noChangeArrowheads="1"/>
        </xdr:cNvSpPr>
      </xdr:nvSpPr>
      <xdr:spPr bwMode="auto">
        <a:xfrm>
          <a:off x="73418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5296" name="Text Box 3"/>
        <xdr:cNvSpPr txBox="1">
          <a:spLocks noChangeArrowheads="1"/>
        </xdr:cNvSpPr>
      </xdr:nvSpPr>
      <xdr:spPr bwMode="auto">
        <a:xfrm>
          <a:off x="73418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5297" name="Text Box 3"/>
        <xdr:cNvSpPr txBox="1">
          <a:spLocks noChangeArrowheads="1"/>
        </xdr:cNvSpPr>
      </xdr:nvSpPr>
      <xdr:spPr bwMode="auto">
        <a:xfrm>
          <a:off x="73418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5298" name="Text Box 3"/>
        <xdr:cNvSpPr txBox="1">
          <a:spLocks noChangeArrowheads="1"/>
        </xdr:cNvSpPr>
      </xdr:nvSpPr>
      <xdr:spPr bwMode="auto">
        <a:xfrm>
          <a:off x="73418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5299" name="Text Box 3"/>
        <xdr:cNvSpPr txBox="1">
          <a:spLocks noChangeArrowheads="1"/>
        </xdr:cNvSpPr>
      </xdr:nvSpPr>
      <xdr:spPr bwMode="auto">
        <a:xfrm>
          <a:off x="73418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5300" name="Text Box 4"/>
        <xdr:cNvSpPr txBox="1">
          <a:spLocks noChangeArrowheads="1"/>
        </xdr:cNvSpPr>
      </xdr:nvSpPr>
      <xdr:spPr bwMode="auto">
        <a:xfrm>
          <a:off x="73533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5301" name="Text Box 4"/>
        <xdr:cNvSpPr txBox="1">
          <a:spLocks noChangeArrowheads="1"/>
        </xdr:cNvSpPr>
      </xdr:nvSpPr>
      <xdr:spPr bwMode="auto">
        <a:xfrm>
          <a:off x="73533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5302" name="Text Box 4"/>
        <xdr:cNvSpPr txBox="1">
          <a:spLocks noChangeArrowheads="1"/>
        </xdr:cNvSpPr>
      </xdr:nvSpPr>
      <xdr:spPr bwMode="auto">
        <a:xfrm>
          <a:off x="7353300" y="38957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5303" name="Text Box 4"/>
        <xdr:cNvSpPr txBox="1">
          <a:spLocks noChangeArrowheads="1"/>
        </xdr:cNvSpPr>
      </xdr:nvSpPr>
      <xdr:spPr bwMode="auto">
        <a:xfrm>
          <a:off x="7353300" y="38957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5304" name="Text Box 4"/>
        <xdr:cNvSpPr txBox="1">
          <a:spLocks noChangeArrowheads="1"/>
        </xdr:cNvSpPr>
      </xdr:nvSpPr>
      <xdr:spPr bwMode="auto">
        <a:xfrm>
          <a:off x="7343775" y="37052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5305" name="Text Box 4"/>
        <xdr:cNvSpPr txBox="1">
          <a:spLocks noChangeArrowheads="1"/>
        </xdr:cNvSpPr>
      </xdr:nvSpPr>
      <xdr:spPr bwMode="auto">
        <a:xfrm>
          <a:off x="7343775" y="37052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5306" name="Text Box 4"/>
        <xdr:cNvSpPr txBox="1">
          <a:spLocks noChangeArrowheads="1"/>
        </xdr:cNvSpPr>
      </xdr:nvSpPr>
      <xdr:spPr bwMode="auto">
        <a:xfrm>
          <a:off x="7343775" y="37052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5307" name="Text Box 4"/>
        <xdr:cNvSpPr txBox="1">
          <a:spLocks noChangeArrowheads="1"/>
        </xdr:cNvSpPr>
      </xdr:nvSpPr>
      <xdr:spPr bwMode="auto">
        <a:xfrm>
          <a:off x="7343775" y="37052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5308" name="Text Box 4"/>
        <xdr:cNvSpPr txBox="1">
          <a:spLocks noChangeArrowheads="1"/>
        </xdr:cNvSpPr>
      </xdr:nvSpPr>
      <xdr:spPr bwMode="auto">
        <a:xfrm>
          <a:off x="7343775" y="37052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5309" name="Text Box 4"/>
        <xdr:cNvSpPr txBox="1">
          <a:spLocks noChangeArrowheads="1"/>
        </xdr:cNvSpPr>
      </xdr:nvSpPr>
      <xdr:spPr bwMode="auto">
        <a:xfrm>
          <a:off x="7343775" y="37052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5310" name="Text Box 4"/>
        <xdr:cNvSpPr txBox="1">
          <a:spLocks noChangeArrowheads="1"/>
        </xdr:cNvSpPr>
      </xdr:nvSpPr>
      <xdr:spPr bwMode="auto">
        <a:xfrm>
          <a:off x="7343775" y="37052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5311" name="Text Box 4"/>
        <xdr:cNvSpPr txBox="1">
          <a:spLocks noChangeArrowheads="1"/>
        </xdr:cNvSpPr>
      </xdr:nvSpPr>
      <xdr:spPr bwMode="auto">
        <a:xfrm>
          <a:off x="7343775" y="37052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5312" name="Text Box 4"/>
        <xdr:cNvSpPr txBox="1">
          <a:spLocks noChangeArrowheads="1"/>
        </xdr:cNvSpPr>
      </xdr:nvSpPr>
      <xdr:spPr bwMode="auto">
        <a:xfrm>
          <a:off x="7343775" y="37052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5313" name="Text Box 4"/>
        <xdr:cNvSpPr txBox="1">
          <a:spLocks noChangeArrowheads="1"/>
        </xdr:cNvSpPr>
      </xdr:nvSpPr>
      <xdr:spPr bwMode="auto">
        <a:xfrm>
          <a:off x="7343775" y="37052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5314" name="Text Box 4"/>
        <xdr:cNvSpPr txBox="1">
          <a:spLocks noChangeArrowheads="1"/>
        </xdr:cNvSpPr>
      </xdr:nvSpPr>
      <xdr:spPr bwMode="auto">
        <a:xfrm>
          <a:off x="73437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5315" name="Text Box 4"/>
        <xdr:cNvSpPr txBox="1">
          <a:spLocks noChangeArrowheads="1"/>
        </xdr:cNvSpPr>
      </xdr:nvSpPr>
      <xdr:spPr bwMode="auto">
        <a:xfrm>
          <a:off x="73437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5316" name="Text Box 4"/>
        <xdr:cNvSpPr txBox="1">
          <a:spLocks noChangeArrowheads="1"/>
        </xdr:cNvSpPr>
      </xdr:nvSpPr>
      <xdr:spPr bwMode="auto">
        <a:xfrm>
          <a:off x="73437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5317" name="Text Box 4"/>
        <xdr:cNvSpPr txBox="1">
          <a:spLocks noChangeArrowheads="1"/>
        </xdr:cNvSpPr>
      </xdr:nvSpPr>
      <xdr:spPr bwMode="auto">
        <a:xfrm>
          <a:off x="73437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5318" name="Text Box 4"/>
        <xdr:cNvSpPr txBox="1">
          <a:spLocks noChangeArrowheads="1"/>
        </xdr:cNvSpPr>
      </xdr:nvSpPr>
      <xdr:spPr bwMode="auto">
        <a:xfrm>
          <a:off x="73437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5319" name="Text Box 4"/>
        <xdr:cNvSpPr txBox="1">
          <a:spLocks noChangeArrowheads="1"/>
        </xdr:cNvSpPr>
      </xdr:nvSpPr>
      <xdr:spPr bwMode="auto">
        <a:xfrm>
          <a:off x="7353300" y="38957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5320" name="Text Box 4"/>
        <xdr:cNvSpPr txBox="1">
          <a:spLocks noChangeArrowheads="1"/>
        </xdr:cNvSpPr>
      </xdr:nvSpPr>
      <xdr:spPr bwMode="auto">
        <a:xfrm>
          <a:off x="73437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5321" name="Text Box 4"/>
        <xdr:cNvSpPr txBox="1">
          <a:spLocks noChangeArrowheads="1"/>
        </xdr:cNvSpPr>
      </xdr:nvSpPr>
      <xdr:spPr bwMode="auto">
        <a:xfrm>
          <a:off x="7362825" y="3895725"/>
          <a:ext cx="857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5322" name="Text Box 4"/>
        <xdr:cNvSpPr txBox="1">
          <a:spLocks noChangeArrowheads="1"/>
        </xdr:cNvSpPr>
      </xdr:nvSpPr>
      <xdr:spPr bwMode="auto">
        <a:xfrm>
          <a:off x="73437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5323" name="Text Box 4"/>
        <xdr:cNvSpPr txBox="1">
          <a:spLocks noChangeArrowheads="1"/>
        </xdr:cNvSpPr>
      </xdr:nvSpPr>
      <xdr:spPr bwMode="auto">
        <a:xfrm>
          <a:off x="73437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5324" name="Text Box 4"/>
        <xdr:cNvSpPr txBox="1">
          <a:spLocks noChangeArrowheads="1"/>
        </xdr:cNvSpPr>
      </xdr:nvSpPr>
      <xdr:spPr bwMode="auto">
        <a:xfrm>
          <a:off x="7353300" y="38957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5325" name="Text Box 4"/>
        <xdr:cNvSpPr txBox="1">
          <a:spLocks noChangeArrowheads="1"/>
        </xdr:cNvSpPr>
      </xdr:nvSpPr>
      <xdr:spPr bwMode="auto">
        <a:xfrm>
          <a:off x="73437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5326" name="Text Box 4"/>
        <xdr:cNvSpPr txBox="1">
          <a:spLocks noChangeArrowheads="1"/>
        </xdr:cNvSpPr>
      </xdr:nvSpPr>
      <xdr:spPr bwMode="auto">
        <a:xfrm>
          <a:off x="7362825" y="3895725"/>
          <a:ext cx="857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5327" name="Text Box 4"/>
        <xdr:cNvSpPr txBox="1">
          <a:spLocks noChangeArrowheads="1"/>
        </xdr:cNvSpPr>
      </xdr:nvSpPr>
      <xdr:spPr bwMode="auto">
        <a:xfrm>
          <a:off x="73437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5328" name="Text Box 4"/>
        <xdr:cNvSpPr txBox="1">
          <a:spLocks noChangeArrowheads="1"/>
        </xdr:cNvSpPr>
      </xdr:nvSpPr>
      <xdr:spPr bwMode="auto">
        <a:xfrm>
          <a:off x="7362825" y="3895725"/>
          <a:ext cx="857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5329" name="Text Box 4"/>
        <xdr:cNvSpPr txBox="1">
          <a:spLocks noChangeArrowheads="1"/>
        </xdr:cNvSpPr>
      </xdr:nvSpPr>
      <xdr:spPr bwMode="auto">
        <a:xfrm>
          <a:off x="7334250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5330" name="Text Box 4"/>
        <xdr:cNvSpPr txBox="1">
          <a:spLocks noChangeArrowheads="1"/>
        </xdr:cNvSpPr>
      </xdr:nvSpPr>
      <xdr:spPr bwMode="auto">
        <a:xfrm>
          <a:off x="7334250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5331" name="Text Box 4"/>
        <xdr:cNvSpPr txBox="1">
          <a:spLocks noChangeArrowheads="1"/>
        </xdr:cNvSpPr>
      </xdr:nvSpPr>
      <xdr:spPr bwMode="auto">
        <a:xfrm>
          <a:off x="73437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332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333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334" name="Text Box 4"/>
        <xdr:cNvSpPr txBox="1">
          <a:spLocks noChangeArrowheads="1"/>
        </xdr:cNvSpPr>
      </xdr:nvSpPr>
      <xdr:spPr bwMode="auto">
        <a:xfrm>
          <a:off x="73533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335" name="Text Box 4"/>
        <xdr:cNvSpPr txBox="1">
          <a:spLocks noChangeArrowheads="1"/>
        </xdr:cNvSpPr>
      </xdr:nvSpPr>
      <xdr:spPr bwMode="auto">
        <a:xfrm>
          <a:off x="73533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5336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5337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5338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5339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5340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5341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5342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5343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5344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5345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346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347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133350</xdr:rowOff>
    </xdr:to>
    <xdr:sp macro="" textlink="">
      <xdr:nvSpPr>
        <xdr:cNvPr id="5348" name="Text Box 4"/>
        <xdr:cNvSpPr txBox="1">
          <a:spLocks noChangeArrowheads="1"/>
        </xdr:cNvSpPr>
      </xdr:nvSpPr>
      <xdr:spPr bwMode="auto">
        <a:xfrm>
          <a:off x="73437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349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5350" name="Text Box 4"/>
        <xdr:cNvSpPr txBox="1">
          <a:spLocks noChangeArrowheads="1"/>
        </xdr:cNvSpPr>
      </xdr:nvSpPr>
      <xdr:spPr bwMode="auto">
        <a:xfrm>
          <a:off x="7343775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5351" name="Text Box 4"/>
        <xdr:cNvSpPr txBox="1">
          <a:spLocks noChangeArrowheads="1"/>
        </xdr:cNvSpPr>
      </xdr:nvSpPr>
      <xdr:spPr bwMode="auto">
        <a:xfrm>
          <a:off x="735330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5352" name="Text Box 4"/>
        <xdr:cNvSpPr txBox="1">
          <a:spLocks noChangeArrowheads="1"/>
        </xdr:cNvSpPr>
      </xdr:nvSpPr>
      <xdr:spPr bwMode="auto">
        <a:xfrm>
          <a:off x="7343775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5353" name="Text Box 4"/>
        <xdr:cNvSpPr txBox="1">
          <a:spLocks noChangeArrowheads="1"/>
        </xdr:cNvSpPr>
      </xdr:nvSpPr>
      <xdr:spPr bwMode="auto">
        <a:xfrm>
          <a:off x="736282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5354" name="Text Box 4"/>
        <xdr:cNvSpPr txBox="1">
          <a:spLocks noChangeArrowheads="1"/>
        </xdr:cNvSpPr>
      </xdr:nvSpPr>
      <xdr:spPr bwMode="auto">
        <a:xfrm>
          <a:off x="734377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5355" name="Text Box 4"/>
        <xdr:cNvSpPr txBox="1">
          <a:spLocks noChangeArrowheads="1"/>
        </xdr:cNvSpPr>
      </xdr:nvSpPr>
      <xdr:spPr bwMode="auto">
        <a:xfrm>
          <a:off x="7343775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5356" name="Text Box 4"/>
        <xdr:cNvSpPr txBox="1">
          <a:spLocks noChangeArrowheads="1"/>
        </xdr:cNvSpPr>
      </xdr:nvSpPr>
      <xdr:spPr bwMode="auto">
        <a:xfrm>
          <a:off x="735330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5357" name="Text Box 4"/>
        <xdr:cNvSpPr txBox="1">
          <a:spLocks noChangeArrowheads="1"/>
        </xdr:cNvSpPr>
      </xdr:nvSpPr>
      <xdr:spPr bwMode="auto">
        <a:xfrm>
          <a:off x="7343775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5358" name="Text Box 4"/>
        <xdr:cNvSpPr txBox="1">
          <a:spLocks noChangeArrowheads="1"/>
        </xdr:cNvSpPr>
      </xdr:nvSpPr>
      <xdr:spPr bwMode="auto">
        <a:xfrm>
          <a:off x="736282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5359" name="Text Box 4"/>
        <xdr:cNvSpPr txBox="1">
          <a:spLocks noChangeArrowheads="1"/>
        </xdr:cNvSpPr>
      </xdr:nvSpPr>
      <xdr:spPr bwMode="auto">
        <a:xfrm>
          <a:off x="734377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360" name="Text Box 4"/>
        <xdr:cNvSpPr txBox="1">
          <a:spLocks noChangeArrowheads="1"/>
        </xdr:cNvSpPr>
      </xdr:nvSpPr>
      <xdr:spPr bwMode="auto">
        <a:xfrm>
          <a:off x="73628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361" name="Text Box 4"/>
        <xdr:cNvSpPr txBox="1">
          <a:spLocks noChangeArrowheads="1"/>
        </xdr:cNvSpPr>
      </xdr:nvSpPr>
      <xdr:spPr bwMode="auto">
        <a:xfrm>
          <a:off x="73342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362" name="Text Box 4"/>
        <xdr:cNvSpPr txBox="1">
          <a:spLocks noChangeArrowheads="1"/>
        </xdr:cNvSpPr>
      </xdr:nvSpPr>
      <xdr:spPr bwMode="auto">
        <a:xfrm>
          <a:off x="73342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363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364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365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366" name="Text Box 4"/>
        <xdr:cNvSpPr txBox="1">
          <a:spLocks noChangeArrowheads="1"/>
        </xdr:cNvSpPr>
      </xdr:nvSpPr>
      <xdr:spPr bwMode="auto">
        <a:xfrm>
          <a:off x="73533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367" name="Text Box 4"/>
        <xdr:cNvSpPr txBox="1">
          <a:spLocks noChangeArrowheads="1"/>
        </xdr:cNvSpPr>
      </xdr:nvSpPr>
      <xdr:spPr bwMode="auto">
        <a:xfrm>
          <a:off x="73533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5368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5369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5370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5371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5372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5373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5374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5375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5376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5377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378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379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133350</xdr:rowOff>
    </xdr:to>
    <xdr:sp macro="" textlink="">
      <xdr:nvSpPr>
        <xdr:cNvPr id="5380" name="Text Box 4"/>
        <xdr:cNvSpPr txBox="1">
          <a:spLocks noChangeArrowheads="1"/>
        </xdr:cNvSpPr>
      </xdr:nvSpPr>
      <xdr:spPr bwMode="auto">
        <a:xfrm>
          <a:off x="73437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381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5382" name="Text Box 4"/>
        <xdr:cNvSpPr txBox="1">
          <a:spLocks noChangeArrowheads="1"/>
        </xdr:cNvSpPr>
      </xdr:nvSpPr>
      <xdr:spPr bwMode="auto">
        <a:xfrm>
          <a:off x="7343775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5383" name="Text Box 4"/>
        <xdr:cNvSpPr txBox="1">
          <a:spLocks noChangeArrowheads="1"/>
        </xdr:cNvSpPr>
      </xdr:nvSpPr>
      <xdr:spPr bwMode="auto">
        <a:xfrm>
          <a:off x="735330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5384" name="Text Box 4"/>
        <xdr:cNvSpPr txBox="1">
          <a:spLocks noChangeArrowheads="1"/>
        </xdr:cNvSpPr>
      </xdr:nvSpPr>
      <xdr:spPr bwMode="auto">
        <a:xfrm>
          <a:off x="7343775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5385" name="Text Box 4"/>
        <xdr:cNvSpPr txBox="1">
          <a:spLocks noChangeArrowheads="1"/>
        </xdr:cNvSpPr>
      </xdr:nvSpPr>
      <xdr:spPr bwMode="auto">
        <a:xfrm>
          <a:off x="736282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5386" name="Text Box 4"/>
        <xdr:cNvSpPr txBox="1">
          <a:spLocks noChangeArrowheads="1"/>
        </xdr:cNvSpPr>
      </xdr:nvSpPr>
      <xdr:spPr bwMode="auto">
        <a:xfrm>
          <a:off x="734377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5387" name="Text Box 4"/>
        <xdr:cNvSpPr txBox="1">
          <a:spLocks noChangeArrowheads="1"/>
        </xdr:cNvSpPr>
      </xdr:nvSpPr>
      <xdr:spPr bwMode="auto">
        <a:xfrm>
          <a:off x="7343775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5388" name="Text Box 4"/>
        <xdr:cNvSpPr txBox="1">
          <a:spLocks noChangeArrowheads="1"/>
        </xdr:cNvSpPr>
      </xdr:nvSpPr>
      <xdr:spPr bwMode="auto">
        <a:xfrm>
          <a:off x="735330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5389" name="Text Box 4"/>
        <xdr:cNvSpPr txBox="1">
          <a:spLocks noChangeArrowheads="1"/>
        </xdr:cNvSpPr>
      </xdr:nvSpPr>
      <xdr:spPr bwMode="auto">
        <a:xfrm>
          <a:off x="7343775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5390" name="Text Box 4"/>
        <xdr:cNvSpPr txBox="1">
          <a:spLocks noChangeArrowheads="1"/>
        </xdr:cNvSpPr>
      </xdr:nvSpPr>
      <xdr:spPr bwMode="auto">
        <a:xfrm>
          <a:off x="736282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5391" name="Text Box 4"/>
        <xdr:cNvSpPr txBox="1">
          <a:spLocks noChangeArrowheads="1"/>
        </xdr:cNvSpPr>
      </xdr:nvSpPr>
      <xdr:spPr bwMode="auto">
        <a:xfrm>
          <a:off x="734377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392" name="Text Box 4"/>
        <xdr:cNvSpPr txBox="1">
          <a:spLocks noChangeArrowheads="1"/>
        </xdr:cNvSpPr>
      </xdr:nvSpPr>
      <xdr:spPr bwMode="auto">
        <a:xfrm>
          <a:off x="73628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393" name="Text Box 4"/>
        <xdr:cNvSpPr txBox="1">
          <a:spLocks noChangeArrowheads="1"/>
        </xdr:cNvSpPr>
      </xdr:nvSpPr>
      <xdr:spPr bwMode="auto">
        <a:xfrm>
          <a:off x="73342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394" name="Text Box 4"/>
        <xdr:cNvSpPr txBox="1">
          <a:spLocks noChangeArrowheads="1"/>
        </xdr:cNvSpPr>
      </xdr:nvSpPr>
      <xdr:spPr bwMode="auto">
        <a:xfrm>
          <a:off x="73342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395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66675</xdr:colOff>
      <xdr:row>17</xdr:row>
      <xdr:rowOff>133350</xdr:rowOff>
    </xdr:to>
    <xdr:sp macro="" textlink="">
      <xdr:nvSpPr>
        <xdr:cNvPr id="5396" name="Text Box 4"/>
        <xdr:cNvSpPr txBox="1">
          <a:spLocks noChangeArrowheads="1"/>
        </xdr:cNvSpPr>
      </xdr:nvSpPr>
      <xdr:spPr bwMode="auto">
        <a:xfrm>
          <a:off x="7353300" y="3705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66675</xdr:colOff>
      <xdr:row>17</xdr:row>
      <xdr:rowOff>133350</xdr:rowOff>
    </xdr:to>
    <xdr:sp macro="" textlink="">
      <xdr:nvSpPr>
        <xdr:cNvPr id="5397" name="Text Box 4"/>
        <xdr:cNvSpPr txBox="1">
          <a:spLocks noChangeArrowheads="1"/>
        </xdr:cNvSpPr>
      </xdr:nvSpPr>
      <xdr:spPr bwMode="auto">
        <a:xfrm>
          <a:off x="7353300" y="3705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66675</xdr:colOff>
      <xdr:row>18</xdr:row>
      <xdr:rowOff>133350</xdr:rowOff>
    </xdr:to>
    <xdr:sp macro="" textlink="">
      <xdr:nvSpPr>
        <xdr:cNvPr id="5398" name="Text Box 4"/>
        <xdr:cNvSpPr txBox="1">
          <a:spLocks noChangeArrowheads="1"/>
        </xdr:cNvSpPr>
      </xdr:nvSpPr>
      <xdr:spPr bwMode="auto">
        <a:xfrm>
          <a:off x="7353300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66675</xdr:colOff>
      <xdr:row>18</xdr:row>
      <xdr:rowOff>133350</xdr:rowOff>
    </xdr:to>
    <xdr:sp macro="" textlink="">
      <xdr:nvSpPr>
        <xdr:cNvPr id="5399" name="Text Box 4"/>
        <xdr:cNvSpPr txBox="1">
          <a:spLocks noChangeArrowheads="1"/>
        </xdr:cNvSpPr>
      </xdr:nvSpPr>
      <xdr:spPr bwMode="auto">
        <a:xfrm>
          <a:off x="7353300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5400" name="Text Box 4"/>
        <xdr:cNvSpPr txBox="1">
          <a:spLocks noChangeArrowheads="1"/>
        </xdr:cNvSpPr>
      </xdr:nvSpPr>
      <xdr:spPr bwMode="auto">
        <a:xfrm>
          <a:off x="73437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5401" name="Text Box 4"/>
        <xdr:cNvSpPr txBox="1">
          <a:spLocks noChangeArrowheads="1"/>
        </xdr:cNvSpPr>
      </xdr:nvSpPr>
      <xdr:spPr bwMode="auto">
        <a:xfrm>
          <a:off x="73437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5402" name="Text Box 4"/>
        <xdr:cNvSpPr txBox="1">
          <a:spLocks noChangeArrowheads="1"/>
        </xdr:cNvSpPr>
      </xdr:nvSpPr>
      <xdr:spPr bwMode="auto">
        <a:xfrm>
          <a:off x="73437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5403" name="Text Box 4"/>
        <xdr:cNvSpPr txBox="1">
          <a:spLocks noChangeArrowheads="1"/>
        </xdr:cNvSpPr>
      </xdr:nvSpPr>
      <xdr:spPr bwMode="auto">
        <a:xfrm>
          <a:off x="73437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5404" name="Text Box 4"/>
        <xdr:cNvSpPr txBox="1">
          <a:spLocks noChangeArrowheads="1"/>
        </xdr:cNvSpPr>
      </xdr:nvSpPr>
      <xdr:spPr bwMode="auto">
        <a:xfrm>
          <a:off x="73437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5405" name="Text Box 4"/>
        <xdr:cNvSpPr txBox="1">
          <a:spLocks noChangeArrowheads="1"/>
        </xdr:cNvSpPr>
      </xdr:nvSpPr>
      <xdr:spPr bwMode="auto">
        <a:xfrm>
          <a:off x="73437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5406" name="Text Box 4"/>
        <xdr:cNvSpPr txBox="1">
          <a:spLocks noChangeArrowheads="1"/>
        </xdr:cNvSpPr>
      </xdr:nvSpPr>
      <xdr:spPr bwMode="auto">
        <a:xfrm>
          <a:off x="73437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5407" name="Text Box 4"/>
        <xdr:cNvSpPr txBox="1">
          <a:spLocks noChangeArrowheads="1"/>
        </xdr:cNvSpPr>
      </xdr:nvSpPr>
      <xdr:spPr bwMode="auto">
        <a:xfrm>
          <a:off x="73437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5408" name="Text Box 4"/>
        <xdr:cNvSpPr txBox="1">
          <a:spLocks noChangeArrowheads="1"/>
        </xdr:cNvSpPr>
      </xdr:nvSpPr>
      <xdr:spPr bwMode="auto">
        <a:xfrm>
          <a:off x="73437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5409" name="Text Box 4"/>
        <xdr:cNvSpPr txBox="1">
          <a:spLocks noChangeArrowheads="1"/>
        </xdr:cNvSpPr>
      </xdr:nvSpPr>
      <xdr:spPr bwMode="auto">
        <a:xfrm>
          <a:off x="73437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104775</xdr:colOff>
      <xdr:row>18</xdr:row>
      <xdr:rowOff>133350</xdr:rowOff>
    </xdr:to>
    <xdr:sp macro="" textlink="">
      <xdr:nvSpPr>
        <xdr:cNvPr id="5410" name="Text Box 4"/>
        <xdr:cNvSpPr txBox="1">
          <a:spLocks noChangeArrowheads="1"/>
        </xdr:cNvSpPr>
      </xdr:nvSpPr>
      <xdr:spPr bwMode="auto">
        <a:xfrm>
          <a:off x="7343775" y="38957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5411" name="Text Box 4"/>
        <xdr:cNvSpPr txBox="1">
          <a:spLocks noChangeArrowheads="1"/>
        </xdr:cNvSpPr>
      </xdr:nvSpPr>
      <xdr:spPr bwMode="auto">
        <a:xfrm>
          <a:off x="7343775" y="3895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5412" name="Text Box 4"/>
        <xdr:cNvSpPr txBox="1">
          <a:spLocks noChangeArrowheads="1"/>
        </xdr:cNvSpPr>
      </xdr:nvSpPr>
      <xdr:spPr bwMode="auto">
        <a:xfrm>
          <a:off x="7343775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5413" name="Text Box 4"/>
        <xdr:cNvSpPr txBox="1">
          <a:spLocks noChangeArrowheads="1"/>
        </xdr:cNvSpPr>
      </xdr:nvSpPr>
      <xdr:spPr bwMode="auto">
        <a:xfrm>
          <a:off x="7343775" y="3895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5414" name="Text Box 4"/>
        <xdr:cNvSpPr txBox="1">
          <a:spLocks noChangeArrowheads="1"/>
        </xdr:cNvSpPr>
      </xdr:nvSpPr>
      <xdr:spPr bwMode="auto">
        <a:xfrm>
          <a:off x="734377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5415" name="Text Box 4"/>
        <xdr:cNvSpPr txBox="1">
          <a:spLocks noChangeArrowheads="1"/>
        </xdr:cNvSpPr>
      </xdr:nvSpPr>
      <xdr:spPr bwMode="auto">
        <a:xfrm>
          <a:off x="7353300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5416" name="Text Box 4"/>
        <xdr:cNvSpPr txBox="1">
          <a:spLocks noChangeArrowheads="1"/>
        </xdr:cNvSpPr>
      </xdr:nvSpPr>
      <xdr:spPr bwMode="auto">
        <a:xfrm>
          <a:off x="734377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5417" name="Text Box 4"/>
        <xdr:cNvSpPr txBox="1">
          <a:spLocks noChangeArrowheads="1"/>
        </xdr:cNvSpPr>
      </xdr:nvSpPr>
      <xdr:spPr bwMode="auto">
        <a:xfrm>
          <a:off x="7362825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5418" name="Text Box 4"/>
        <xdr:cNvSpPr txBox="1">
          <a:spLocks noChangeArrowheads="1"/>
        </xdr:cNvSpPr>
      </xdr:nvSpPr>
      <xdr:spPr bwMode="auto">
        <a:xfrm>
          <a:off x="73437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5419" name="Text Box 4"/>
        <xdr:cNvSpPr txBox="1">
          <a:spLocks noChangeArrowheads="1"/>
        </xdr:cNvSpPr>
      </xdr:nvSpPr>
      <xdr:spPr bwMode="auto">
        <a:xfrm>
          <a:off x="734377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5420" name="Text Box 4"/>
        <xdr:cNvSpPr txBox="1">
          <a:spLocks noChangeArrowheads="1"/>
        </xdr:cNvSpPr>
      </xdr:nvSpPr>
      <xdr:spPr bwMode="auto">
        <a:xfrm>
          <a:off x="7353300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5421" name="Text Box 4"/>
        <xdr:cNvSpPr txBox="1">
          <a:spLocks noChangeArrowheads="1"/>
        </xdr:cNvSpPr>
      </xdr:nvSpPr>
      <xdr:spPr bwMode="auto">
        <a:xfrm>
          <a:off x="734377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5422" name="Text Box 4"/>
        <xdr:cNvSpPr txBox="1">
          <a:spLocks noChangeArrowheads="1"/>
        </xdr:cNvSpPr>
      </xdr:nvSpPr>
      <xdr:spPr bwMode="auto">
        <a:xfrm>
          <a:off x="7362825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5423" name="Text Box 4"/>
        <xdr:cNvSpPr txBox="1">
          <a:spLocks noChangeArrowheads="1"/>
        </xdr:cNvSpPr>
      </xdr:nvSpPr>
      <xdr:spPr bwMode="auto">
        <a:xfrm>
          <a:off x="73437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5424" name="Text Box 4"/>
        <xdr:cNvSpPr txBox="1">
          <a:spLocks noChangeArrowheads="1"/>
        </xdr:cNvSpPr>
      </xdr:nvSpPr>
      <xdr:spPr bwMode="auto">
        <a:xfrm>
          <a:off x="7362825" y="38957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5425" name="Text Box 4"/>
        <xdr:cNvSpPr txBox="1">
          <a:spLocks noChangeArrowheads="1"/>
        </xdr:cNvSpPr>
      </xdr:nvSpPr>
      <xdr:spPr bwMode="auto">
        <a:xfrm>
          <a:off x="7334250" y="38957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5426" name="Text Box 4"/>
        <xdr:cNvSpPr txBox="1">
          <a:spLocks noChangeArrowheads="1"/>
        </xdr:cNvSpPr>
      </xdr:nvSpPr>
      <xdr:spPr bwMode="auto">
        <a:xfrm>
          <a:off x="7334250" y="38957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85725</xdr:colOff>
      <xdr:row>18</xdr:row>
      <xdr:rowOff>133350</xdr:rowOff>
    </xdr:to>
    <xdr:sp macro="" textlink="">
      <xdr:nvSpPr>
        <xdr:cNvPr id="5427" name="Text Box 4"/>
        <xdr:cNvSpPr txBox="1">
          <a:spLocks noChangeArrowheads="1"/>
        </xdr:cNvSpPr>
      </xdr:nvSpPr>
      <xdr:spPr bwMode="auto">
        <a:xfrm>
          <a:off x="7343775" y="38957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5428" name="Text Box 4"/>
        <xdr:cNvSpPr txBox="1">
          <a:spLocks noChangeArrowheads="1"/>
        </xdr:cNvSpPr>
      </xdr:nvSpPr>
      <xdr:spPr bwMode="auto">
        <a:xfrm>
          <a:off x="7353300" y="3705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5429" name="Text Box 4"/>
        <xdr:cNvSpPr txBox="1">
          <a:spLocks noChangeArrowheads="1"/>
        </xdr:cNvSpPr>
      </xdr:nvSpPr>
      <xdr:spPr bwMode="auto">
        <a:xfrm>
          <a:off x="7353300" y="3705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5430" name="Text Box 4"/>
        <xdr:cNvSpPr txBox="1">
          <a:spLocks noChangeArrowheads="1"/>
        </xdr:cNvSpPr>
      </xdr:nvSpPr>
      <xdr:spPr bwMode="auto">
        <a:xfrm>
          <a:off x="7353300" y="38957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5431" name="Text Box 4"/>
        <xdr:cNvSpPr txBox="1">
          <a:spLocks noChangeArrowheads="1"/>
        </xdr:cNvSpPr>
      </xdr:nvSpPr>
      <xdr:spPr bwMode="auto">
        <a:xfrm>
          <a:off x="7353300" y="38957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5432" name="Text Box 4"/>
        <xdr:cNvSpPr txBox="1">
          <a:spLocks noChangeArrowheads="1"/>
        </xdr:cNvSpPr>
      </xdr:nvSpPr>
      <xdr:spPr bwMode="auto">
        <a:xfrm>
          <a:off x="734377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5433" name="Text Box 4"/>
        <xdr:cNvSpPr txBox="1">
          <a:spLocks noChangeArrowheads="1"/>
        </xdr:cNvSpPr>
      </xdr:nvSpPr>
      <xdr:spPr bwMode="auto">
        <a:xfrm>
          <a:off x="734377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5434" name="Text Box 4"/>
        <xdr:cNvSpPr txBox="1">
          <a:spLocks noChangeArrowheads="1"/>
        </xdr:cNvSpPr>
      </xdr:nvSpPr>
      <xdr:spPr bwMode="auto">
        <a:xfrm>
          <a:off x="734377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5435" name="Text Box 4"/>
        <xdr:cNvSpPr txBox="1">
          <a:spLocks noChangeArrowheads="1"/>
        </xdr:cNvSpPr>
      </xdr:nvSpPr>
      <xdr:spPr bwMode="auto">
        <a:xfrm>
          <a:off x="734377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5436" name="Text Box 4"/>
        <xdr:cNvSpPr txBox="1">
          <a:spLocks noChangeArrowheads="1"/>
        </xdr:cNvSpPr>
      </xdr:nvSpPr>
      <xdr:spPr bwMode="auto">
        <a:xfrm>
          <a:off x="734377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5437" name="Text Box 4"/>
        <xdr:cNvSpPr txBox="1">
          <a:spLocks noChangeArrowheads="1"/>
        </xdr:cNvSpPr>
      </xdr:nvSpPr>
      <xdr:spPr bwMode="auto">
        <a:xfrm>
          <a:off x="734377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5438" name="Text Box 4"/>
        <xdr:cNvSpPr txBox="1">
          <a:spLocks noChangeArrowheads="1"/>
        </xdr:cNvSpPr>
      </xdr:nvSpPr>
      <xdr:spPr bwMode="auto">
        <a:xfrm>
          <a:off x="734377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5439" name="Text Box 4"/>
        <xdr:cNvSpPr txBox="1">
          <a:spLocks noChangeArrowheads="1"/>
        </xdr:cNvSpPr>
      </xdr:nvSpPr>
      <xdr:spPr bwMode="auto">
        <a:xfrm>
          <a:off x="734377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5440" name="Text Box 4"/>
        <xdr:cNvSpPr txBox="1">
          <a:spLocks noChangeArrowheads="1"/>
        </xdr:cNvSpPr>
      </xdr:nvSpPr>
      <xdr:spPr bwMode="auto">
        <a:xfrm>
          <a:off x="734377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5441" name="Text Box 4"/>
        <xdr:cNvSpPr txBox="1">
          <a:spLocks noChangeArrowheads="1"/>
        </xdr:cNvSpPr>
      </xdr:nvSpPr>
      <xdr:spPr bwMode="auto">
        <a:xfrm>
          <a:off x="734377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5442" name="Text Box 4"/>
        <xdr:cNvSpPr txBox="1">
          <a:spLocks noChangeArrowheads="1"/>
        </xdr:cNvSpPr>
      </xdr:nvSpPr>
      <xdr:spPr bwMode="auto">
        <a:xfrm>
          <a:off x="73437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5443" name="Text Box 4"/>
        <xdr:cNvSpPr txBox="1">
          <a:spLocks noChangeArrowheads="1"/>
        </xdr:cNvSpPr>
      </xdr:nvSpPr>
      <xdr:spPr bwMode="auto">
        <a:xfrm>
          <a:off x="734377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142875</xdr:colOff>
      <xdr:row>18</xdr:row>
      <xdr:rowOff>133350</xdr:rowOff>
    </xdr:to>
    <xdr:sp macro="" textlink="">
      <xdr:nvSpPr>
        <xdr:cNvPr id="5444" name="Text Box 4"/>
        <xdr:cNvSpPr txBox="1">
          <a:spLocks noChangeArrowheads="1"/>
        </xdr:cNvSpPr>
      </xdr:nvSpPr>
      <xdr:spPr bwMode="auto">
        <a:xfrm>
          <a:off x="734377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5445" name="Text Box 4"/>
        <xdr:cNvSpPr txBox="1">
          <a:spLocks noChangeArrowheads="1"/>
        </xdr:cNvSpPr>
      </xdr:nvSpPr>
      <xdr:spPr bwMode="auto">
        <a:xfrm>
          <a:off x="734377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5446" name="Text Box 4"/>
        <xdr:cNvSpPr txBox="1">
          <a:spLocks noChangeArrowheads="1"/>
        </xdr:cNvSpPr>
      </xdr:nvSpPr>
      <xdr:spPr bwMode="auto">
        <a:xfrm>
          <a:off x="734377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5447" name="Text Box 4"/>
        <xdr:cNvSpPr txBox="1">
          <a:spLocks noChangeArrowheads="1"/>
        </xdr:cNvSpPr>
      </xdr:nvSpPr>
      <xdr:spPr bwMode="auto">
        <a:xfrm>
          <a:off x="7353300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5448" name="Text Box 4"/>
        <xdr:cNvSpPr txBox="1">
          <a:spLocks noChangeArrowheads="1"/>
        </xdr:cNvSpPr>
      </xdr:nvSpPr>
      <xdr:spPr bwMode="auto">
        <a:xfrm>
          <a:off x="734377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5449" name="Text Box 4"/>
        <xdr:cNvSpPr txBox="1">
          <a:spLocks noChangeArrowheads="1"/>
        </xdr:cNvSpPr>
      </xdr:nvSpPr>
      <xdr:spPr bwMode="auto">
        <a:xfrm>
          <a:off x="73628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5450" name="Text Box 4"/>
        <xdr:cNvSpPr txBox="1">
          <a:spLocks noChangeArrowheads="1"/>
        </xdr:cNvSpPr>
      </xdr:nvSpPr>
      <xdr:spPr bwMode="auto">
        <a:xfrm>
          <a:off x="734377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5451" name="Text Box 4"/>
        <xdr:cNvSpPr txBox="1">
          <a:spLocks noChangeArrowheads="1"/>
        </xdr:cNvSpPr>
      </xdr:nvSpPr>
      <xdr:spPr bwMode="auto">
        <a:xfrm>
          <a:off x="734377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5452" name="Text Box 4"/>
        <xdr:cNvSpPr txBox="1">
          <a:spLocks noChangeArrowheads="1"/>
        </xdr:cNvSpPr>
      </xdr:nvSpPr>
      <xdr:spPr bwMode="auto">
        <a:xfrm>
          <a:off x="7353300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5453" name="Text Box 4"/>
        <xdr:cNvSpPr txBox="1">
          <a:spLocks noChangeArrowheads="1"/>
        </xdr:cNvSpPr>
      </xdr:nvSpPr>
      <xdr:spPr bwMode="auto">
        <a:xfrm>
          <a:off x="734377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5454" name="Text Box 4"/>
        <xdr:cNvSpPr txBox="1">
          <a:spLocks noChangeArrowheads="1"/>
        </xdr:cNvSpPr>
      </xdr:nvSpPr>
      <xdr:spPr bwMode="auto">
        <a:xfrm>
          <a:off x="73628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5455" name="Text Box 4"/>
        <xdr:cNvSpPr txBox="1">
          <a:spLocks noChangeArrowheads="1"/>
        </xdr:cNvSpPr>
      </xdr:nvSpPr>
      <xdr:spPr bwMode="auto">
        <a:xfrm>
          <a:off x="734377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5456" name="Text Box 4"/>
        <xdr:cNvSpPr txBox="1">
          <a:spLocks noChangeArrowheads="1"/>
        </xdr:cNvSpPr>
      </xdr:nvSpPr>
      <xdr:spPr bwMode="auto">
        <a:xfrm>
          <a:off x="7362825" y="38957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5457" name="Text Box 4"/>
        <xdr:cNvSpPr txBox="1">
          <a:spLocks noChangeArrowheads="1"/>
        </xdr:cNvSpPr>
      </xdr:nvSpPr>
      <xdr:spPr bwMode="auto">
        <a:xfrm>
          <a:off x="7334250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5458" name="Text Box 4"/>
        <xdr:cNvSpPr txBox="1">
          <a:spLocks noChangeArrowheads="1"/>
        </xdr:cNvSpPr>
      </xdr:nvSpPr>
      <xdr:spPr bwMode="auto">
        <a:xfrm>
          <a:off x="7334250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5459" name="Text Box 4"/>
        <xdr:cNvSpPr txBox="1">
          <a:spLocks noChangeArrowheads="1"/>
        </xdr:cNvSpPr>
      </xdr:nvSpPr>
      <xdr:spPr bwMode="auto">
        <a:xfrm>
          <a:off x="7343775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533400</xdr:colOff>
      <xdr:row>17</xdr:row>
      <xdr:rowOff>133350</xdr:rowOff>
    </xdr:to>
    <xdr:sp macro="" textlink="">
      <xdr:nvSpPr>
        <xdr:cNvPr id="5460" name="Text Box 4"/>
        <xdr:cNvSpPr txBox="1">
          <a:spLocks noChangeArrowheads="1"/>
        </xdr:cNvSpPr>
      </xdr:nvSpPr>
      <xdr:spPr bwMode="auto">
        <a:xfrm>
          <a:off x="7353300" y="3705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533400</xdr:colOff>
      <xdr:row>17</xdr:row>
      <xdr:rowOff>133350</xdr:rowOff>
    </xdr:to>
    <xdr:sp macro="" textlink="">
      <xdr:nvSpPr>
        <xdr:cNvPr id="5461" name="Text Box 4"/>
        <xdr:cNvSpPr txBox="1">
          <a:spLocks noChangeArrowheads="1"/>
        </xdr:cNvSpPr>
      </xdr:nvSpPr>
      <xdr:spPr bwMode="auto">
        <a:xfrm>
          <a:off x="7353300" y="3705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5462" name="Text Box 4"/>
        <xdr:cNvSpPr txBox="1">
          <a:spLocks noChangeArrowheads="1"/>
        </xdr:cNvSpPr>
      </xdr:nvSpPr>
      <xdr:spPr bwMode="auto">
        <a:xfrm>
          <a:off x="7353300" y="3895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5463" name="Text Box 4"/>
        <xdr:cNvSpPr txBox="1">
          <a:spLocks noChangeArrowheads="1"/>
        </xdr:cNvSpPr>
      </xdr:nvSpPr>
      <xdr:spPr bwMode="auto">
        <a:xfrm>
          <a:off x="7353300" y="3895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5464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5465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5466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5467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5468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5469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5470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5471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5472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5473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571500</xdr:colOff>
      <xdr:row>18</xdr:row>
      <xdr:rowOff>133350</xdr:rowOff>
    </xdr:to>
    <xdr:sp macro="" textlink="">
      <xdr:nvSpPr>
        <xdr:cNvPr id="5474" name="Text Box 4"/>
        <xdr:cNvSpPr txBox="1">
          <a:spLocks noChangeArrowheads="1"/>
        </xdr:cNvSpPr>
      </xdr:nvSpPr>
      <xdr:spPr bwMode="auto">
        <a:xfrm>
          <a:off x="7343775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5475" name="Text Box 4"/>
        <xdr:cNvSpPr txBox="1">
          <a:spLocks noChangeArrowheads="1"/>
        </xdr:cNvSpPr>
      </xdr:nvSpPr>
      <xdr:spPr bwMode="auto">
        <a:xfrm>
          <a:off x="73437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5476" name="Text Box 4"/>
        <xdr:cNvSpPr txBox="1">
          <a:spLocks noChangeArrowheads="1"/>
        </xdr:cNvSpPr>
      </xdr:nvSpPr>
      <xdr:spPr bwMode="auto">
        <a:xfrm>
          <a:off x="734377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5477" name="Text Box 4"/>
        <xdr:cNvSpPr txBox="1">
          <a:spLocks noChangeArrowheads="1"/>
        </xdr:cNvSpPr>
      </xdr:nvSpPr>
      <xdr:spPr bwMode="auto">
        <a:xfrm>
          <a:off x="73437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5478" name="Text Box 4"/>
        <xdr:cNvSpPr txBox="1">
          <a:spLocks noChangeArrowheads="1"/>
        </xdr:cNvSpPr>
      </xdr:nvSpPr>
      <xdr:spPr bwMode="auto">
        <a:xfrm>
          <a:off x="73437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5479" name="Text Box 4"/>
        <xdr:cNvSpPr txBox="1">
          <a:spLocks noChangeArrowheads="1"/>
        </xdr:cNvSpPr>
      </xdr:nvSpPr>
      <xdr:spPr bwMode="auto">
        <a:xfrm>
          <a:off x="7353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5480" name="Text Box 4"/>
        <xdr:cNvSpPr txBox="1">
          <a:spLocks noChangeArrowheads="1"/>
        </xdr:cNvSpPr>
      </xdr:nvSpPr>
      <xdr:spPr bwMode="auto">
        <a:xfrm>
          <a:off x="73437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5481" name="Text Box 4"/>
        <xdr:cNvSpPr txBox="1">
          <a:spLocks noChangeArrowheads="1"/>
        </xdr:cNvSpPr>
      </xdr:nvSpPr>
      <xdr:spPr bwMode="auto">
        <a:xfrm>
          <a:off x="7362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5482" name="Text Box 4"/>
        <xdr:cNvSpPr txBox="1">
          <a:spLocks noChangeArrowheads="1"/>
        </xdr:cNvSpPr>
      </xdr:nvSpPr>
      <xdr:spPr bwMode="auto">
        <a:xfrm>
          <a:off x="734377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5483" name="Text Box 4"/>
        <xdr:cNvSpPr txBox="1">
          <a:spLocks noChangeArrowheads="1"/>
        </xdr:cNvSpPr>
      </xdr:nvSpPr>
      <xdr:spPr bwMode="auto">
        <a:xfrm>
          <a:off x="73437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5484" name="Text Box 4"/>
        <xdr:cNvSpPr txBox="1">
          <a:spLocks noChangeArrowheads="1"/>
        </xdr:cNvSpPr>
      </xdr:nvSpPr>
      <xdr:spPr bwMode="auto">
        <a:xfrm>
          <a:off x="7353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5485" name="Text Box 4"/>
        <xdr:cNvSpPr txBox="1">
          <a:spLocks noChangeArrowheads="1"/>
        </xdr:cNvSpPr>
      </xdr:nvSpPr>
      <xdr:spPr bwMode="auto">
        <a:xfrm>
          <a:off x="73437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5486" name="Text Box 4"/>
        <xdr:cNvSpPr txBox="1">
          <a:spLocks noChangeArrowheads="1"/>
        </xdr:cNvSpPr>
      </xdr:nvSpPr>
      <xdr:spPr bwMode="auto">
        <a:xfrm>
          <a:off x="7362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5487" name="Text Box 4"/>
        <xdr:cNvSpPr txBox="1">
          <a:spLocks noChangeArrowheads="1"/>
        </xdr:cNvSpPr>
      </xdr:nvSpPr>
      <xdr:spPr bwMode="auto">
        <a:xfrm>
          <a:off x="734377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5488" name="Text Box 4"/>
        <xdr:cNvSpPr txBox="1">
          <a:spLocks noChangeArrowheads="1"/>
        </xdr:cNvSpPr>
      </xdr:nvSpPr>
      <xdr:spPr bwMode="auto">
        <a:xfrm>
          <a:off x="7362825" y="3895725"/>
          <a:ext cx="66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5489" name="Text Box 4"/>
        <xdr:cNvSpPr txBox="1">
          <a:spLocks noChangeArrowheads="1"/>
        </xdr:cNvSpPr>
      </xdr:nvSpPr>
      <xdr:spPr bwMode="auto">
        <a:xfrm>
          <a:off x="73342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5490" name="Text Box 4"/>
        <xdr:cNvSpPr txBox="1">
          <a:spLocks noChangeArrowheads="1"/>
        </xdr:cNvSpPr>
      </xdr:nvSpPr>
      <xdr:spPr bwMode="auto">
        <a:xfrm>
          <a:off x="73342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552450</xdr:colOff>
      <xdr:row>18</xdr:row>
      <xdr:rowOff>133350</xdr:rowOff>
    </xdr:to>
    <xdr:sp macro="" textlink="">
      <xdr:nvSpPr>
        <xdr:cNvPr id="5491" name="Text Box 4"/>
        <xdr:cNvSpPr txBox="1">
          <a:spLocks noChangeArrowheads="1"/>
        </xdr:cNvSpPr>
      </xdr:nvSpPr>
      <xdr:spPr bwMode="auto">
        <a:xfrm>
          <a:off x="7343775" y="3895725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5492" name="Text Box 4"/>
        <xdr:cNvSpPr txBox="1">
          <a:spLocks noChangeArrowheads="1"/>
        </xdr:cNvSpPr>
      </xdr:nvSpPr>
      <xdr:spPr bwMode="auto">
        <a:xfrm>
          <a:off x="7353300" y="3895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5493" name="Text Box 4"/>
        <xdr:cNvSpPr txBox="1">
          <a:spLocks noChangeArrowheads="1"/>
        </xdr:cNvSpPr>
      </xdr:nvSpPr>
      <xdr:spPr bwMode="auto">
        <a:xfrm>
          <a:off x="7353300" y="3895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533400</xdr:colOff>
      <xdr:row>19</xdr:row>
      <xdr:rowOff>133350</xdr:rowOff>
    </xdr:to>
    <xdr:sp macro="" textlink="">
      <xdr:nvSpPr>
        <xdr:cNvPr id="5494" name="Text Box 4"/>
        <xdr:cNvSpPr txBox="1">
          <a:spLocks noChangeArrowheads="1"/>
        </xdr:cNvSpPr>
      </xdr:nvSpPr>
      <xdr:spPr bwMode="auto">
        <a:xfrm>
          <a:off x="7353300" y="4086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533400</xdr:colOff>
      <xdr:row>19</xdr:row>
      <xdr:rowOff>133350</xdr:rowOff>
    </xdr:to>
    <xdr:sp macro="" textlink="">
      <xdr:nvSpPr>
        <xdr:cNvPr id="5495" name="Text Box 4"/>
        <xdr:cNvSpPr txBox="1">
          <a:spLocks noChangeArrowheads="1"/>
        </xdr:cNvSpPr>
      </xdr:nvSpPr>
      <xdr:spPr bwMode="auto">
        <a:xfrm>
          <a:off x="7353300" y="4086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5496" name="Text Box 4"/>
        <xdr:cNvSpPr txBox="1">
          <a:spLocks noChangeArrowheads="1"/>
        </xdr:cNvSpPr>
      </xdr:nvSpPr>
      <xdr:spPr bwMode="auto">
        <a:xfrm>
          <a:off x="73437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5497" name="Text Box 4"/>
        <xdr:cNvSpPr txBox="1">
          <a:spLocks noChangeArrowheads="1"/>
        </xdr:cNvSpPr>
      </xdr:nvSpPr>
      <xdr:spPr bwMode="auto">
        <a:xfrm>
          <a:off x="73437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5498" name="Text Box 4"/>
        <xdr:cNvSpPr txBox="1">
          <a:spLocks noChangeArrowheads="1"/>
        </xdr:cNvSpPr>
      </xdr:nvSpPr>
      <xdr:spPr bwMode="auto">
        <a:xfrm>
          <a:off x="73437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5499" name="Text Box 4"/>
        <xdr:cNvSpPr txBox="1">
          <a:spLocks noChangeArrowheads="1"/>
        </xdr:cNvSpPr>
      </xdr:nvSpPr>
      <xdr:spPr bwMode="auto">
        <a:xfrm>
          <a:off x="73437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5500" name="Text Box 4"/>
        <xdr:cNvSpPr txBox="1">
          <a:spLocks noChangeArrowheads="1"/>
        </xdr:cNvSpPr>
      </xdr:nvSpPr>
      <xdr:spPr bwMode="auto">
        <a:xfrm>
          <a:off x="73437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5501" name="Text Box 4"/>
        <xdr:cNvSpPr txBox="1">
          <a:spLocks noChangeArrowheads="1"/>
        </xdr:cNvSpPr>
      </xdr:nvSpPr>
      <xdr:spPr bwMode="auto">
        <a:xfrm>
          <a:off x="73437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5502" name="Text Box 4"/>
        <xdr:cNvSpPr txBox="1">
          <a:spLocks noChangeArrowheads="1"/>
        </xdr:cNvSpPr>
      </xdr:nvSpPr>
      <xdr:spPr bwMode="auto">
        <a:xfrm>
          <a:off x="73437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5503" name="Text Box 4"/>
        <xdr:cNvSpPr txBox="1">
          <a:spLocks noChangeArrowheads="1"/>
        </xdr:cNvSpPr>
      </xdr:nvSpPr>
      <xdr:spPr bwMode="auto">
        <a:xfrm>
          <a:off x="73437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5504" name="Text Box 4"/>
        <xdr:cNvSpPr txBox="1">
          <a:spLocks noChangeArrowheads="1"/>
        </xdr:cNvSpPr>
      </xdr:nvSpPr>
      <xdr:spPr bwMode="auto">
        <a:xfrm>
          <a:off x="73437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5505" name="Text Box 4"/>
        <xdr:cNvSpPr txBox="1">
          <a:spLocks noChangeArrowheads="1"/>
        </xdr:cNvSpPr>
      </xdr:nvSpPr>
      <xdr:spPr bwMode="auto">
        <a:xfrm>
          <a:off x="73437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571500</xdr:colOff>
      <xdr:row>19</xdr:row>
      <xdr:rowOff>133350</xdr:rowOff>
    </xdr:to>
    <xdr:sp macro="" textlink="">
      <xdr:nvSpPr>
        <xdr:cNvPr id="5506" name="Text Box 4"/>
        <xdr:cNvSpPr txBox="1">
          <a:spLocks noChangeArrowheads="1"/>
        </xdr:cNvSpPr>
      </xdr:nvSpPr>
      <xdr:spPr bwMode="auto">
        <a:xfrm>
          <a:off x="7343775" y="4086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5507" name="Text Box 4"/>
        <xdr:cNvSpPr txBox="1">
          <a:spLocks noChangeArrowheads="1"/>
        </xdr:cNvSpPr>
      </xdr:nvSpPr>
      <xdr:spPr bwMode="auto">
        <a:xfrm>
          <a:off x="734377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28575</xdr:colOff>
      <xdr:row>19</xdr:row>
      <xdr:rowOff>133350</xdr:rowOff>
    </xdr:to>
    <xdr:sp macro="" textlink="">
      <xdr:nvSpPr>
        <xdr:cNvPr id="5508" name="Text Box 4"/>
        <xdr:cNvSpPr txBox="1">
          <a:spLocks noChangeArrowheads="1"/>
        </xdr:cNvSpPr>
      </xdr:nvSpPr>
      <xdr:spPr bwMode="auto">
        <a:xfrm>
          <a:off x="734377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5509" name="Text Box 4"/>
        <xdr:cNvSpPr txBox="1">
          <a:spLocks noChangeArrowheads="1"/>
        </xdr:cNvSpPr>
      </xdr:nvSpPr>
      <xdr:spPr bwMode="auto">
        <a:xfrm>
          <a:off x="734377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5510" name="Text Box 4"/>
        <xdr:cNvSpPr txBox="1">
          <a:spLocks noChangeArrowheads="1"/>
        </xdr:cNvSpPr>
      </xdr:nvSpPr>
      <xdr:spPr bwMode="auto">
        <a:xfrm>
          <a:off x="7343775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5511" name="Text Box 4"/>
        <xdr:cNvSpPr txBox="1">
          <a:spLocks noChangeArrowheads="1"/>
        </xdr:cNvSpPr>
      </xdr:nvSpPr>
      <xdr:spPr bwMode="auto">
        <a:xfrm>
          <a:off x="73533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5512" name="Text Box 4"/>
        <xdr:cNvSpPr txBox="1">
          <a:spLocks noChangeArrowheads="1"/>
        </xdr:cNvSpPr>
      </xdr:nvSpPr>
      <xdr:spPr bwMode="auto">
        <a:xfrm>
          <a:off x="7343775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5513" name="Text Box 4"/>
        <xdr:cNvSpPr txBox="1">
          <a:spLocks noChangeArrowheads="1"/>
        </xdr:cNvSpPr>
      </xdr:nvSpPr>
      <xdr:spPr bwMode="auto">
        <a:xfrm>
          <a:off x="7362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5514" name="Text Box 4"/>
        <xdr:cNvSpPr txBox="1">
          <a:spLocks noChangeArrowheads="1"/>
        </xdr:cNvSpPr>
      </xdr:nvSpPr>
      <xdr:spPr bwMode="auto">
        <a:xfrm>
          <a:off x="7343775" y="40862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5515" name="Text Box 4"/>
        <xdr:cNvSpPr txBox="1">
          <a:spLocks noChangeArrowheads="1"/>
        </xdr:cNvSpPr>
      </xdr:nvSpPr>
      <xdr:spPr bwMode="auto">
        <a:xfrm>
          <a:off x="7343775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5516" name="Text Box 4"/>
        <xdr:cNvSpPr txBox="1">
          <a:spLocks noChangeArrowheads="1"/>
        </xdr:cNvSpPr>
      </xdr:nvSpPr>
      <xdr:spPr bwMode="auto">
        <a:xfrm>
          <a:off x="73533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5517" name="Text Box 4"/>
        <xdr:cNvSpPr txBox="1">
          <a:spLocks noChangeArrowheads="1"/>
        </xdr:cNvSpPr>
      </xdr:nvSpPr>
      <xdr:spPr bwMode="auto">
        <a:xfrm>
          <a:off x="7343775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5518" name="Text Box 4"/>
        <xdr:cNvSpPr txBox="1">
          <a:spLocks noChangeArrowheads="1"/>
        </xdr:cNvSpPr>
      </xdr:nvSpPr>
      <xdr:spPr bwMode="auto">
        <a:xfrm>
          <a:off x="7362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5519" name="Text Box 4"/>
        <xdr:cNvSpPr txBox="1">
          <a:spLocks noChangeArrowheads="1"/>
        </xdr:cNvSpPr>
      </xdr:nvSpPr>
      <xdr:spPr bwMode="auto">
        <a:xfrm>
          <a:off x="7343775" y="40862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5520" name="Text Box 4"/>
        <xdr:cNvSpPr txBox="1">
          <a:spLocks noChangeArrowheads="1"/>
        </xdr:cNvSpPr>
      </xdr:nvSpPr>
      <xdr:spPr bwMode="auto">
        <a:xfrm>
          <a:off x="7362825" y="4086225"/>
          <a:ext cx="66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5521" name="Text Box 4"/>
        <xdr:cNvSpPr txBox="1">
          <a:spLocks noChangeArrowheads="1"/>
        </xdr:cNvSpPr>
      </xdr:nvSpPr>
      <xdr:spPr bwMode="auto">
        <a:xfrm>
          <a:off x="7334250" y="4086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5522" name="Text Box 4"/>
        <xdr:cNvSpPr txBox="1">
          <a:spLocks noChangeArrowheads="1"/>
        </xdr:cNvSpPr>
      </xdr:nvSpPr>
      <xdr:spPr bwMode="auto">
        <a:xfrm>
          <a:off x="7334250" y="4086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552450</xdr:colOff>
      <xdr:row>19</xdr:row>
      <xdr:rowOff>133350</xdr:rowOff>
    </xdr:to>
    <xdr:sp macro="" textlink="">
      <xdr:nvSpPr>
        <xdr:cNvPr id="5523" name="Text Box 4"/>
        <xdr:cNvSpPr txBox="1">
          <a:spLocks noChangeArrowheads="1"/>
        </xdr:cNvSpPr>
      </xdr:nvSpPr>
      <xdr:spPr bwMode="auto">
        <a:xfrm>
          <a:off x="7343775" y="4086225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5524" name="Text Box 15"/>
        <xdr:cNvSpPr txBox="1">
          <a:spLocks noChangeArrowheads="1"/>
        </xdr:cNvSpPr>
      </xdr:nvSpPr>
      <xdr:spPr bwMode="auto">
        <a:xfrm>
          <a:off x="736282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5525" name="Text Box 15"/>
        <xdr:cNvSpPr txBox="1">
          <a:spLocks noChangeArrowheads="1"/>
        </xdr:cNvSpPr>
      </xdr:nvSpPr>
      <xdr:spPr bwMode="auto">
        <a:xfrm>
          <a:off x="7381875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66675</xdr:colOff>
      <xdr:row>19</xdr:row>
      <xdr:rowOff>133350</xdr:rowOff>
    </xdr:to>
    <xdr:sp macro="" textlink="">
      <xdr:nvSpPr>
        <xdr:cNvPr id="5526" name="Text Box 15"/>
        <xdr:cNvSpPr txBox="1">
          <a:spLocks noChangeArrowheads="1"/>
        </xdr:cNvSpPr>
      </xdr:nvSpPr>
      <xdr:spPr bwMode="auto">
        <a:xfrm>
          <a:off x="7353300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66675</xdr:colOff>
      <xdr:row>19</xdr:row>
      <xdr:rowOff>133350</xdr:rowOff>
    </xdr:to>
    <xdr:sp macro="" textlink="">
      <xdr:nvSpPr>
        <xdr:cNvPr id="5527" name="Text Box 15"/>
        <xdr:cNvSpPr txBox="1">
          <a:spLocks noChangeArrowheads="1"/>
        </xdr:cNvSpPr>
      </xdr:nvSpPr>
      <xdr:spPr bwMode="auto">
        <a:xfrm>
          <a:off x="7353300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85725</xdr:colOff>
      <xdr:row>19</xdr:row>
      <xdr:rowOff>133350</xdr:rowOff>
    </xdr:to>
    <xdr:sp macro="" textlink="">
      <xdr:nvSpPr>
        <xdr:cNvPr id="5528" name="Text Box 15"/>
        <xdr:cNvSpPr txBox="1">
          <a:spLocks noChangeArrowheads="1"/>
        </xdr:cNvSpPr>
      </xdr:nvSpPr>
      <xdr:spPr bwMode="auto">
        <a:xfrm>
          <a:off x="7381875" y="40862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5529" name="Text Box 15"/>
        <xdr:cNvSpPr txBox="1">
          <a:spLocks noChangeArrowheads="1"/>
        </xdr:cNvSpPr>
      </xdr:nvSpPr>
      <xdr:spPr bwMode="auto">
        <a:xfrm>
          <a:off x="7353300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5530" name="Text Box 15"/>
        <xdr:cNvSpPr txBox="1">
          <a:spLocks noChangeArrowheads="1"/>
        </xdr:cNvSpPr>
      </xdr:nvSpPr>
      <xdr:spPr bwMode="auto">
        <a:xfrm>
          <a:off x="7353300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5531" name="Text Box 15"/>
        <xdr:cNvSpPr txBox="1">
          <a:spLocks noChangeArrowheads="1"/>
        </xdr:cNvSpPr>
      </xdr:nvSpPr>
      <xdr:spPr bwMode="auto">
        <a:xfrm>
          <a:off x="734377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5532" name="Text Box 15"/>
        <xdr:cNvSpPr txBox="1">
          <a:spLocks noChangeArrowheads="1"/>
        </xdr:cNvSpPr>
      </xdr:nvSpPr>
      <xdr:spPr bwMode="auto">
        <a:xfrm>
          <a:off x="734377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5533" name="Text Box 15"/>
        <xdr:cNvSpPr txBox="1">
          <a:spLocks noChangeArrowheads="1"/>
        </xdr:cNvSpPr>
      </xdr:nvSpPr>
      <xdr:spPr bwMode="auto">
        <a:xfrm>
          <a:off x="734377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85725</xdr:colOff>
      <xdr:row>19</xdr:row>
      <xdr:rowOff>133350</xdr:rowOff>
    </xdr:to>
    <xdr:sp macro="" textlink="">
      <xdr:nvSpPr>
        <xdr:cNvPr id="5534" name="Text Box 15"/>
        <xdr:cNvSpPr txBox="1">
          <a:spLocks noChangeArrowheads="1"/>
        </xdr:cNvSpPr>
      </xdr:nvSpPr>
      <xdr:spPr bwMode="auto">
        <a:xfrm>
          <a:off x="7381875" y="40862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5535" name="Text Box 15"/>
        <xdr:cNvSpPr txBox="1">
          <a:spLocks noChangeArrowheads="1"/>
        </xdr:cNvSpPr>
      </xdr:nvSpPr>
      <xdr:spPr bwMode="auto">
        <a:xfrm>
          <a:off x="7353300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5536" name="Text Box 15"/>
        <xdr:cNvSpPr txBox="1">
          <a:spLocks noChangeArrowheads="1"/>
        </xdr:cNvSpPr>
      </xdr:nvSpPr>
      <xdr:spPr bwMode="auto">
        <a:xfrm>
          <a:off x="7353300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5537" name="Text Box 15"/>
        <xdr:cNvSpPr txBox="1">
          <a:spLocks noChangeArrowheads="1"/>
        </xdr:cNvSpPr>
      </xdr:nvSpPr>
      <xdr:spPr bwMode="auto">
        <a:xfrm>
          <a:off x="734377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5538" name="Text Box 15"/>
        <xdr:cNvSpPr txBox="1">
          <a:spLocks noChangeArrowheads="1"/>
        </xdr:cNvSpPr>
      </xdr:nvSpPr>
      <xdr:spPr bwMode="auto">
        <a:xfrm>
          <a:off x="734377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5539" name="Text Box 15"/>
        <xdr:cNvSpPr txBox="1">
          <a:spLocks noChangeArrowheads="1"/>
        </xdr:cNvSpPr>
      </xdr:nvSpPr>
      <xdr:spPr bwMode="auto">
        <a:xfrm>
          <a:off x="734377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5540" name="Text Box 15"/>
        <xdr:cNvSpPr txBox="1">
          <a:spLocks noChangeArrowheads="1"/>
        </xdr:cNvSpPr>
      </xdr:nvSpPr>
      <xdr:spPr bwMode="auto">
        <a:xfrm>
          <a:off x="734377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5541" name="Text Box 15"/>
        <xdr:cNvSpPr txBox="1">
          <a:spLocks noChangeArrowheads="1"/>
        </xdr:cNvSpPr>
      </xdr:nvSpPr>
      <xdr:spPr bwMode="auto">
        <a:xfrm>
          <a:off x="734377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5542" name="Text Box 15"/>
        <xdr:cNvSpPr txBox="1">
          <a:spLocks noChangeArrowheads="1"/>
        </xdr:cNvSpPr>
      </xdr:nvSpPr>
      <xdr:spPr bwMode="auto">
        <a:xfrm>
          <a:off x="734377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5543" name="Text Box 15"/>
        <xdr:cNvSpPr txBox="1">
          <a:spLocks noChangeArrowheads="1"/>
        </xdr:cNvSpPr>
      </xdr:nvSpPr>
      <xdr:spPr bwMode="auto">
        <a:xfrm>
          <a:off x="734377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5544" name="Text Box 4"/>
        <xdr:cNvSpPr txBox="1">
          <a:spLocks noChangeArrowheads="1"/>
        </xdr:cNvSpPr>
      </xdr:nvSpPr>
      <xdr:spPr bwMode="auto">
        <a:xfrm>
          <a:off x="7353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5545" name="Text Box 4"/>
        <xdr:cNvSpPr txBox="1">
          <a:spLocks noChangeArrowheads="1"/>
        </xdr:cNvSpPr>
      </xdr:nvSpPr>
      <xdr:spPr bwMode="auto">
        <a:xfrm>
          <a:off x="7353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5546" name="Text Box 4"/>
        <xdr:cNvSpPr txBox="1">
          <a:spLocks noChangeArrowheads="1"/>
        </xdr:cNvSpPr>
      </xdr:nvSpPr>
      <xdr:spPr bwMode="auto">
        <a:xfrm>
          <a:off x="73533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5547" name="Text Box 4"/>
        <xdr:cNvSpPr txBox="1">
          <a:spLocks noChangeArrowheads="1"/>
        </xdr:cNvSpPr>
      </xdr:nvSpPr>
      <xdr:spPr bwMode="auto">
        <a:xfrm>
          <a:off x="73533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5548" name="Text Box 4"/>
        <xdr:cNvSpPr txBox="1">
          <a:spLocks noChangeArrowheads="1"/>
        </xdr:cNvSpPr>
      </xdr:nvSpPr>
      <xdr:spPr bwMode="auto">
        <a:xfrm>
          <a:off x="7343775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5549" name="Text Box 4"/>
        <xdr:cNvSpPr txBox="1">
          <a:spLocks noChangeArrowheads="1"/>
        </xdr:cNvSpPr>
      </xdr:nvSpPr>
      <xdr:spPr bwMode="auto">
        <a:xfrm>
          <a:off x="7343775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5550" name="Text Box 4"/>
        <xdr:cNvSpPr txBox="1">
          <a:spLocks noChangeArrowheads="1"/>
        </xdr:cNvSpPr>
      </xdr:nvSpPr>
      <xdr:spPr bwMode="auto">
        <a:xfrm>
          <a:off x="7343775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5551" name="Text Box 4"/>
        <xdr:cNvSpPr txBox="1">
          <a:spLocks noChangeArrowheads="1"/>
        </xdr:cNvSpPr>
      </xdr:nvSpPr>
      <xdr:spPr bwMode="auto">
        <a:xfrm>
          <a:off x="7343775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5552" name="Text Box 4"/>
        <xdr:cNvSpPr txBox="1">
          <a:spLocks noChangeArrowheads="1"/>
        </xdr:cNvSpPr>
      </xdr:nvSpPr>
      <xdr:spPr bwMode="auto">
        <a:xfrm>
          <a:off x="7343775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5553" name="Text Box 4"/>
        <xdr:cNvSpPr txBox="1">
          <a:spLocks noChangeArrowheads="1"/>
        </xdr:cNvSpPr>
      </xdr:nvSpPr>
      <xdr:spPr bwMode="auto">
        <a:xfrm>
          <a:off x="7343775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5554" name="Text Box 4"/>
        <xdr:cNvSpPr txBox="1">
          <a:spLocks noChangeArrowheads="1"/>
        </xdr:cNvSpPr>
      </xdr:nvSpPr>
      <xdr:spPr bwMode="auto">
        <a:xfrm>
          <a:off x="7343775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5555" name="Text Box 4"/>
        <xdr:cNvSpPr txBox="1">
          <a:spLocks noChangeArrowheads="1"/>
        </xdr:cNvSpPr>
      </xdr:nvSpPr>
      <xdr:spPr bwMode="auto">
        <a:xfrm>
          <a:off x="7343775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5556" name="Text Box 4"/>
        <xdr:cNvSpPr txBox="1">
          <a:spLocks noChangeArrowheads="1"/>
        </xdr:cNvSpPr>
      </xdr:nvSpPr>
      <xdr:spPr bwMode="auto">
        <a:xfrm>
          <a:off x="7343775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5557" name="Text Box 4"/>
        <xdr:cNvSpPr txBox="1">
          <a:spLocks noChangeArrowheads="1"/>
        </xdr:cNvSpPr>
      </xdr:nvSpPr>
      <xdr:spPr bwMode="auto">
        <a:xfrm>
          <a:off x="7343775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85725</xdr:colOff>
      <xdr:row>19</xdr:row>
      <xdr:rowOff>133350</xdr:rowOff>
    </xdr:to>
    <xdr:sp macro="" textlink="">
      <xdr:nvSpPr>
        <xdr:cNvPr id="5558" name="Text Box 4"/>
        <xdr:cNvSpPr txBox="1">
          <a:spLocks noChangeArrowheads="1"/>
        </xdr:cNvSpPr>
      </xdr:nvSpPr>
      <xdr:spPr bwMode="auto">
        <a:xfrm>
          <a:off x="7343775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5559" name="Text Box 4"/>
        <xdr:cNvSpPr txBox="1">
          <a:spLocks noChangeArrowheads="1"/>
        </xdr:cNvSpPr>
      </xdr:nvSpPr>
      <xdr:spPr bwMode="auto">
        <a:xfrm>
          <a:off x="734377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95250</xdr:colOff>
      <xdr:row>19</xdr:row>
      <xdr:rowOff>133350</xdr:rowOff>
    </xdr:to>
    <xdr:sp macro="" textlink="">
      <xdr:nvSpPr>
        <xdr:cNvPr id="5560" name="Text Box 4"/>
        <xdr:cNvSpPr txBox="1">
          <a:spLocks noChangeArrowheads="1"/>
        </xdr:cNvSpPr>
      </xdr:nvSpPr>
      <xdr:spPr bwMode="auto">
        <a:xfrm>
          <a:off x="7343775" y="4086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5561" name="Text Box 4"/>
        <xdr:cNvSpPr txBox="1">
          <a:spLocks noChangeArrowheads="1"/>
        </xdr:cNvSpPr>
      </xdr:nvSpPr>
      <xdr:spPr bwMode="auto">
        <a:xfrm>
          <a:off x="734377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5562" name="Text Box 4"/>
        <xdr:cNvSpPr txBox="1">
          <a:spLocks noChangeArrowheads="1"/>
        </xdr:cNvSpPr>
      </xdr:nvSpPr>
      <xdr:spPr bwMode="auto">
        <a:xfrm>
          <a:off x="734377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5563" name="Text Box 4"/>
        <xdr:cNvSpPr txBox="1">
          <a:spLocks noChangeArrowheads="1"/>
        </xdr:cNvSpPr>
      </xdr:nvSpPr>
      <xdr:spPr bwMode="auto">
        <a:xfrm>
          <a:off x="7353300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5564" name="Text Box 4"/>
        <xdr:cNvSpPr txBox="1">
          <a:spLocks noChangeArrowheads="1"/>
        </xdr:cNvSpPr>
      </xdr:nvSpPr>
      <xdr:spPr bwMode="auto">
        <a:xfrm>
          <a:off x="734377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5565" name="Text Box 4"/>
        <xdr:cNvSpPr txBox="1">
          <a:spLocks noChangeArrowheads="1"/>
        </xdr:cNvSpPr>
      </xdr:nvSpPr>
      <xdr:spPr bwMode="auto">
        <a:xfrm>
          <a:off x="7362825" y="4086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5566" name="Text Box 4"/>
        <xdr:cNvSpPr txBox="1">
          <a:spLocks noChangeArrowheads="1"/>
        </xdr:cNvSpPr>
      </xdr:nvSpPr>
      <xdr:spPr bwMode="auto">
        <a:xfrm>
          <a:off x="7343775" y="4086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5567" name="Text Box 4"/>
        <xdr:cNvSpPr txBox="1">
          <a:spLocks noChangeArrowheads="1"/>
        </xdr:cNvSpPr>
      </xdr:nvSpPr>
      <xdr:spPr bwMode="auto">
        <a:xfrm>
          <a:off x="734377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5568" name="Text Box 4"/>
        <xdr:cNvSpPr txBox="1">
          <a:spLocks noChangeArrowheads="1"/>
        </xdr:cNvSpPr>
      </xdr:nvSpPr>
      <xdr:spPr bwMode="auto">
        <a:xfrm>
          <a:off x="7353300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5569" name="Text Box 4"/>
        <xdr:cNvSpPr txBox="1">
          <a:spLocks noChangeArrowheads="1"/>
        </xdr:cNvSpPr>
      </xdr:nvSpPr>
      <xdr:spPr bwMode="auto">
        <a:xfrm>
          <a:off x="734377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5570" name="Text Box 4"/>
        <xdr:cNvSpPr txBox="1">
          <a:spLocks noChangeArrowheads="1"/>
        </xdr:cNvSpPr>
      </xdr:nvSpPr>
      <xdr:spPr bwMode="auto">
        <a:xfrm>
          <a:off x="7362825" y="4086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5571" name="Text Box 4"/>
        <xdr:cNvSpPr txBox="1">
          <a:spLocks noChangeArrowheads="1"/>
        </xdr:cNvSpPr>
      </xdr:nvSpPr>
      <xdr:spPr bwMode="auto">
        <a:xfrm>
          <a:off x="7343775" y="4086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5572" name="Text Box 4"/>
        <xdr:cNvSpPr txBox="1">
          <a:spLocks noChangeArrowheads="1"/>
        </xdr:cNvSpPr>
      </xdr:nvSpPr>
      <xdr:spPr bwMode="auto">
        <a:xfrm>
          <a:off x="736282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5573" name="Text Box 4"/>
        <xdr:cNvSpPr txBox="1">
          <a:spLocks noChangeArrowheads="1"/>
        </xdr:cNvSpPr>
      </xdr:nvSpPr>
      <xdr:spPr bwMode="auto">
        <a:xfrm>
          <a:off x="7334250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5574" name="Text Box 4"/>
        <xdr:cNvSpPr txBox="1">
          <a:spLocks noChangeArrowheads="1"/>
        </xdr:cNvSpPr>
      </xdr:nvSpPr>
      <xdr:spPr bwMode="auto">
        <a:xfrm>
          <a:off x="7334250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66675</xdr:colOff>
      <xdr:row>19</xdr:row>
      <xdr:rowOff>133350</xdr:rowOff>
    </xdr:to>
    <xdr:sp macro="" textlink="">
      <xdr:nvSpPr>
        <xdr:cNvPr id="5575" name="Text Box 4"/>
        <xdr:cNvSpPr txBox="1">
          <a:spLocks noChangeArrowheads="1"/>
        </xdr:cNvSpPr>
      </xdr:nvSpPr>
      <xdr:spPr bwMode="auto">
        <a:xfrm>
          <a:off x="7343775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5576" name="Text Box 15"/>
        <xdr:cNvSpPr txBox="1">
          <a:spLocks noChangeArrowheads="1"/>
        </xdr:cNvSpPr>
      </xdr:nvSpPr>
      <xdr:spPr bwMode="auto">
        <a:xfrm>
          <a:off x="736282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5577" name="Text Box 15"/>
        <xdr:cNvSpPr txBox="1">
          <a:spLocks noChangeArrowheads="1"/>
        </xdr:cNvSpPr>
      </xdr:nvSpPr>
      <xdr:spPr bwMode="auto">
        <a:xfrm>
          <a:off x="738187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133350</xdr:colOff>
      <xdr:row>19</xdr:row>
      <xdr:rowOff>133350</xdr:rowOff>
    </xdr:to>
    <xdr:sp macro="" textlink="">
      <xdr:nvSpPr>
        <xdr:cNvPr id="5578" name="Text Box 15"/>
        <xdr:cNvSpPr txBox="1">
          <a:spLocks noChangeArrowheads="1"/>
        </xdr:cNvSpPr>
      </xdr:nvSpPr>
      <xdr:spPr bwMode="auto">
        <a:xfrm>
          <a:off x="7353300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133350</xdr:colOff>
      <xdr:row>19</xdr:row>
      <xdr:rowOff>133350</xdr:rowOff>
    </xdr:to>
    <xdr:sp macro="" textlink="">
      <xdr:nvSpPr>
        <xdr:cNvPr id="5579" name="Text Box 15"/>
        <xdr:cNvSpPr txBox="1">
          <a:spLocks noChangeArrowheads="1"/>
        </xdr:cNvSpPr>
      </xdr:nvSpPr>
      <xdr:spPr bwMode="auto">
        <a:xfrm>
          <a:off x="7353300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152400</xdr:colOff>
      <xdr:row>19</xdr:row>
      <xdr:rowOff>133350</xdr:rowOff>
    </xdr:to>
    <xdr:sp macro="" textlink="">
      <xdr:nvSpPr>
        <xdr:cNvPr id="5580" name="Text Box 15"/>
        <xdr:cNvSpPr txBox="1">
          <a:spLocks noChangeArrowheads="1"/>
        </xdr:cNvSpPr>
      </xdr:nvSpPr>
      <xdr:spPr bwMode="auto">
        <a:xfrm>
          <a:off x="7381875" y="4086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5581" name="Text Box 15"/>
        <xdr:cNvSpPr txBox="1">
          <a:spLocks noChangeArrowheads="1"/>
        </xdr:cNvSpPr>
      </xdr:nvSpPr>
      <xdr:spPr bwMode="auto">
        <a:xfrm>
          <a:off x="7353300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5582" name="Text Box 15"/>
        <xdr:cNvSpPr txBox="1">
          <a:spLocks noChangeArrowheads="1"/>
        </xdr:cNvSpPr>
      </xdr:nvSpPr>
      <xdr:spPr bwMode="auto">
        <a:xfrm>
          <a:off x="7353300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5583" name="Text Box 15"/>
        <xdr:cNvSpPr txBox="1">
          <a:spLocks noChangeArrowheads="1"/>
        </xdr:cNvSpPr>
      </xdr:nvSpPr>
      <xdr:spPr bwMode="auto">
        <a:xfrm>
          <a:off x="734377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5584" name="Text Box 15"/>
        <xdr:cNvSpPr txBox="1">
          <a:spLocks noChangeArrowheads="1"/>
        </xdr:cNvSpPr>
      </xdr:nvSpPr>
      <xdr:spPr bwMode="auto">
        <a:xfrm>
          <a:off x="734377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5585" name="Text Box 15"/>
        <xdr:cNvSpPr txBox="1">
          <a:spLocks noChangeArrowheads="1"/>
        </xdr:cNvSpPr>
      </xdr:nvSpPr>
      <xdr:spPr bwMode="auto">
        <a:xfrm>
          <a:off x="734377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152400</xdr:colOff>
      <xdr:row>19</xdr:row>
      <xdr:rowOff>133350</xdr:rowOff>
    </xdr:to>
    <xdr:sp macro="" textlink="">
      <xdr:nvSpPr>
        <xdr:cNvPr id="5586" name="Text Box 15"/>
        <xdr:cNvSpPr txBox="1">
          <a:spLocks noChangeArrowheads="1"/>
        </xdr:cNvSpPr>
      </xdr:nvSpPr>
      <xdr:spPr bwMode="auto">
        <a:xfrm>
          <a:off x="7381875" y="4086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5587" name="Text Box 15"/>
        <xdr:cNvSpPr txBox="1">
          <a:spLocks noChangeArrowheads="1"/>
        </xdr:cNvSpPr>
      </xdr:nvSpPr>
      <xdr:spPr bwMode="auto">
        <a:xfrm>
          <a:off x="7353300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5588" name="Text Box 15"/>
        <xdr:cNvSpPr txBox="1">
          <a:spLocks noChangeArrowheads="1"/>
        </xdr:cNvSpPr>
      </xdr:nvSpPr>
      <xdr:spPr bwMode="auto">
        <a:xfrm>
          <a:off x="7353300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5589" name="Text Box 15"/>
        <xdr:cNvSpPr txBox="1">
          <a:spLocks noChangeArrowheads="1"/>
        </xdr:cNvSpPr>
      </xdr:nvSpPr>
      <xdr:spPr bwMode="auto">
        <a:xfrm>
          <a:off x="734377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5590" name="Text Box 15"/>
        <xdr:cNvSpPr txBox="1">
          <a:spLocks noChangeArrowheads="1"/>
        </xdr:cNvSpPr>
      </xdr:nvSpPr>
      <xdr:spPr bwMode="auto">
        <a:xfrm>
          <a:off x="734377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5591" name="Text Box 15"/>
        <xdr:cNvSpPr txBox="1">
          <a:spLocks noChangeArrowheads="1"/>
        </xdr:cNvSpPr>
      </xdr:nvSpPr>
      <xdr:spPr bwMode="auto">
        <a:xfrm>
          <a:off x="734377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5592" name="Text Box 15"/>
        <xdr:cNvSpPr txBox="1">
          <a:spLocks noChangeArrowheads="1"/>
        </xdr:cNvSpPr>
      </xdr:nvSpPr>
      <xdr:spPr bwMode="auto">
        <a:xfrm>
          <a:off x="734377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5593" name="Text Box 15"/>
        <xdr:cNvSpPr txBox="1">
          <a:spLocks noChangeArrowheads="1"/>
        </xdr:cNvSpPr>
      </xdr:nvSpPr>
      <xdr:spPr bwMode="auto">
        <a:xfrm>
          <a:off x="734377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5594" name="Text Box 15"/>
        <xdr:cNvSpPr txBox="1">
          <a:spLocks noChangeArrowheads="1"/>
        </xdr:cNvSpPr>
      </xdr:nvSpPr>
      <xdr:spPr bwMode="auto">
        <a:xfrm>
          <a:off x="734377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5595" name="Text Box 15"/>
        <xdr:cNvSpPr txBox="1">
          <a:spLocks noChangeArrowheads="1"/>
        </xdr:cNvSpPr>
      </xdr:nvSpPr>
      <xdr:spPr bwMode="auto">
        <a:xfrm>
          <a:off x="734377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5596" name="Text Box 4"/>
        <xdr:cNvSpPr txBox="1">
          <a:spLocks noChangeArrowheads="1"/>
        </xdr:cNvSpPr>
      </xdr:nvSpPr>
      <xdr:spPr bwMode="auto">
        <a:xfrm>
          <a:off x="73533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5597" name="Text Box 4"/>
        <xdr:cNvSpPr txBox="1">
          <a:spLocks noChangeArrowheads="1"/>
        </xdr:cNvSpPr>
      </xdr:nvSpPr>
      <xdr:spPr bwMode="auto">
        <a:xfrm>
          <a:off x="73533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5598" name="Text Box 4"/>
        <xdr:cNvSpPr txBox="1">
          <a:spLocks noChangeArrowheads="1"/>
        </xdr:cNvSpPr>
      </xdr:nvSpPr>
      <xdr:spPr bwMode="auto">
        <a:xfrm>
          <a:off x="73533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5599" name="Text Box 4"/>
        <xdr:cNvSpPr txBox="1">
          <a:spLocks noChangeArrowheads="1"/>
        </xdr:cNvSpPr>
      </xdr:nvSpPr>
      <xdr:spPr bwMode="auto">
        <a:xfrm>
          <a:off x="73533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5600" name="Text Box 4"/>
        <xdr:cNvSpPr txBox="1">
          <a:spLocks noChangeArrowheads="1"/>
        </xdr:cNvSpPr>
      </xdr:nvSpPr>
      <xdr:spPr bwMode="auto">
        <a:xfrm>
          <a:off x="73533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5601" name="Text Box 4"/>
        <xdr:cNvSpPr txBox="1">
          <a:spLocks noChangeArrowheads="1"/>
        </xdr:cNvSpPr>
      </xdr:nvSpPr>
      <xdr:spPr bwMode="auto">
        <a:xfrm>
          <a:off x="736282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5602" name="Text Box 4"/>
        <xdr:cNvSpPr txBox="1">
          <a:spLocks noChangeArrowheads="1"/>
        </xdr:cNvSpPr>
      </xdr:nvSpPr>
      <xdr:spPr bwMode="auto">
        <a:xfrm>
          <a:off x="7334250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5603" name="Text Box 4"/>
        <xdr:cNvSpPr txBox="1">
          <a:spLocks noChangeArrowheads="1"/>
        </xdr:cNvSpPr>
      </xdr:nvSpPr>
      <xdr:spPr bwMode="auto">
        <a:xfrm>
          <a:off x="7334250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104775</xdr:rowOff>
    </xdr:to>
    <xdr:sp macro="" textlink="">
      <xdr:nvSpPr>
        <xdr:cNvPr id="5604" name="Text Box 4"/>
        <xdr:cNvSpPr txBox="1">
          <a:spLocks noChangeArrowheads="1"/>
        </xdr:cNvSpPr>
      </xdr:nvSpPr>
      <xdr:spPr bwMode="auto">
        <a:xfrm>
          <a:off x="7343775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104775</xdr:rowOff>
    </xdr:to>
    <xdr:sp macro="" textlink="">
      <xdr:nvSpPr>
        <xdr:cNvPr id="5605" name="Text Box 4"/>
        <xdr:cNvSpPr txBox="1">
          <a:spLocks noChangeArrowheads="1"/>
        </xdr:cNvSpPr>
      </xdr:nvSpPr>
      <xdr:spPr bwMode="auto">
        <a:xfrm>
          <a:off x="7343775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606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607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608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609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610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611" name="Text Box 4"/>
        <xdr:cNvSpPr txBox="1">
          <a:spLocks noChangeArrowheads="1"/>
        </xdr:cNvSpPr>
      </xdr:nvSpPr>
      <xdr:spPr bwMode="auto">
        <a:xfrm>
          <a:off x="73628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612" name="Text Box 4"/>
        <xdr:cNvSpPr txBox="1">
          <a:spLocks noChangeArrowheads="1"/>
        </xdr:cNvSpPr>
      </xdr:nvSpPr>
      <xdr:spPr bwMode="auto">
        <a:xfrm>
          <a:off x="73342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613" name="Text Box 4"/>
        <xdr:cNvSpPr txBox="1">
          <a:spLocks noChangeArrowheads="1"/>
        </xdr:cNvSpPr>
      </xdr:nvSpPr>
      <xdr:spPr bwMode="auto">
        <a:xfrm>
          <a:off x="73342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614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615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616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617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618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619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620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621" name="Text Box 4"/>
        <xdr:cNvSpPr txBox="1">
          <a:spLocks noChangeArrowheads="1"/>
        </xdr:cNvSpPr>
      </xdr:nvSpPr>
      <xdr:spPr bwMode="auto">
        <a:xfrm>
          <a:off x="73628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622" name="Text Box 4"/>
        <xdr:cNvSpPr txBox="1">
          <a:spLocks noChangeArrowheads="1"/>
        </xdr:cNvSpPr>
      </xdr:nvSpPr>
      <xdr:spPr bwMode="auto">
        <a:xfrm>
          <a:off x="73342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623" name="Text Box 4"/>
        <xdr:cNvSpPr txBox="1">
          <a:spLocks noChangeArrowheads="1"/>
        </xdr:cNvSpPr>
      </xdr:nvSpPr>
      <xdr:spPr bwMode="auto">
        <a:xfrm>
          <a:off x="73342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624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625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626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627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628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629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630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631" name="Text Box 4"/>
        <xdr:cNvSpPr txBox="1">
          <a:spLocks noChangeArrowheads="1"/>
        </xdr:cNvSpPr>
      </xdr:nvSpPr>
      <xdr:spPr bwMode="auto">
        <a:xfrm>
          <a:off x="73628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632" name="Text Box 4"/>
        <xdr:cNvSpPr txBox="1">
          <a:spLocks noChangeArrowheads="1"/>
        </xdr:cNvSpPr>
      </xdr:nvSpPr>
      <xdr:spPr bwMode="auto">
        <a:xfrm>
          <a:off x="73342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633" name="Text Box 4"/>
        <xdr:cNvSpPr txBox="1">
          <a:spLocks noChangeArrowheads="1"/>
        </xdr:cNvSpPr>
      </xdr:nvSpPr>
      <xdr:spPr bwMode="auto">
        <a:xfrm>
          <a:off x="73342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634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635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636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637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638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639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640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641" name="Text Box 4"/>
        <xdr:cNvSpPr txBox="1">
          <a:spLocks noChangeArrowheads="1"/>
        </xdr:cNvSpPr>
      </xdr:nvSpPr>
      <xdr:spPr bwMode="auto">
        <a:xfrm>
          <a:off x="73628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642" name="Text Box 4"/>
        <xdr:cNvSpPr txBox="1">
          <a:spLocks noChangeArrowheads="1"/>
        </xdr:cNvSpPr>
      </xdr:nvSpPr>
      <xdr:spPr bwMode="auto">
        <a:xfrm>
          <a:off x="73342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643" name="Text Box 4"/>
        <xdr:cNvSpPr txBox="1">
          <a:spLocks noChangeArrowheads="1"/>
        </xdr:cNvSpPr>
      </xdr:nvSpPr>
      <xdr:spPr bwMode="auto">
        <a:xfrm>
          <a:off x="73342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644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645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646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647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648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649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650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651" name="Text Box 4"/>
        <xdr:cNvSpPr txBox="1">
          <a:spLocks noChangeArrowheads="1"/>
        </xdr:cNvSpPr>
      </xdr:nvSpPr>
      <xdr:spPr bwMode="auto">
        <a:xfrm>
          <a:off x="73628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652" name="Text Box 4"/>
        <xdr:cNvSpPr txBox="1">
          <a:spLocks noChangeArrowheads="1"/>
        </xdr:cNvSpPr>
      </xdr:nvSpPr>
      <xdr:spPr bwMode="auto">
        <a:xfrm>
          <a:off x="73342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653" name="Text Box 4"/>
        <xdr:cNvSpPr txBox="1">
          <a:spLocks noChangeArrowheads="1"/>
        </xdr:cNvSpPr>
      </xdr:nvSpPr>
      <xdr:spPr bwMode="auto">
        <a:xfrm>
          <a:off x="73342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654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655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656" name="Text Box 4"/>
        <xdr:cNvSpPr txBox="1">
          <a:spLocks noChangeArrowheads="1"/>
        </xdr:cNvSpPr>
      </xdr:nvSpPr>
      <xdr:spPr bwMode="auto">
        <a:xfrm>
          <a:off x="73533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657" name="Text Box 4"/>
        <xdr:cNvSpPr txBox="1">
          <a:spLocks noChangeArrowheads="1"/>
        </xdr:cNvSpPr>
      </xdr:nvSpPr>
      <xdr:spPr bwMode="auto">
        <a:xfrm>
          <a:off x="73533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658" name="Text Box 4"/>
        <xdr:cNvSpPr txBox="1">
          <a:spLocks noChangeArrowheads="1"/>
        </xdr:cNvSpPr>
      </xdr:nvSpPr>
      <xdr:spPr bwMode="auto">
        <a:xfrm>
          <a:off x="73533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659" name="Text Box 4"/>
        <xdr:cNvSpPr txBox="1">
          <a:spLocks noChangeArrowheads="1"/>
        </xdr:cNvSpPr>
      </xdr:nvSpPr>
      <xdr:spPr bwMode="auto">
        <a:xfrm>
          <a:off x="73533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660" name="Text Box 4"/>
        <xdr:cNvSpPr txBox="1">
          <a:spLocks noChangeArrowheads="1"/>
        </xdr:cNvSpPr>
      </xdr:nvSpPr>
      <xdr:spPr bwMode="auto">
        <a:xfrm>
          <a:off x="73533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661" name="Text Box 4"/>
        <xdr:cNvSpPr txBox="1">
          <a:spLocks noChangeArrowheads="1"/>
        </xdr:cNvSpPr>
      </xdr:nvSpPr>
      <xdr:spPr bwMode="auto">
        <a:xfrm>
          <a:off x="736282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662" name="Text Box 4"/>
        <xdr:cNvSpPr txBox="1">
          <a:spLocks noChangeArrowheads="1"/>
        </xdr:cNvSpPr>
      </xdr:nvSpPr>
      <xdr:spPr bwMode="auto">
        <a:xfrm>
          <a:off x="733425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663" name="Text Box 4"/>
        <xdr:cNvSpPr txBox="1">
          <a:spLocks noChangeArrowheads="1"/>
        </xdr:cNvSpPr>
      </xdr:nvSpPr>
      <xdr:spPr bwMode="auto">
        <a:xfrm>
          <a:off x="733425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664" name="Text Box 4"/>
        <xdr:cNvSpPr txBox="1">
          <a:spLocks noChangeArrowheads="1"/>
        </xdr:cNvSpPr>
      </xdr:nvSpPr>
      <xdr:spPr bwMode="auto">
        <a:xfrm>
          <a:off x="73437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665" name="Text Box 4"/>
        <xdr:cNvSpPr txBox="1">
          <a:spLocks noChangeArrowheads="1"/>
        </xdr:cNvSpPr>
      </xdr:nvSpPr>
      <xdr:spPr bwMode="auto">
        <a:xfrm>
          <a:off x="73437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666" name="Text Box 15"/>
        <xdr:cNvSpPr txBox="1">
          <a:spLocks noChangeArrowheads="1"/>
        </xdr:cNvSpPr>
      </xdr:nvSpPr>
      <xdr:spPr bwMode="auto">
        <a:xfrm>
          <a:off x="73437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667" name="Text Box 15"/>
        <xdr:cNvSpPr txBox="1">
          <a:spLocks noChangeArrowheads="1"/>
        </xdr:cNvSpPr>
      </xdr:nvSpPr>
      <xdr:spPr bwMode="auto">
        <a:xfrm>
          <a:off x="73437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668" name="Text Box 15"/>
        <xdr:cNvSpPr txBox="1">
          <a:spLocks noChangeArrowheads="1"/>
        </xdr:cNvSpPr>
      </xdr:nvSpPr>
      <xdr:spPr bwMode="auto">
        <a:xfrm>
          <a:off x="73437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669" name="Text Box 15"/>
        <xdr:cNvSpPr txBox="1">
          <a:spLocks noChangeArrowheads="1"/>
        </xdr:cNvSpPr>
      </xdr:nvSpPr>
      <xdr:spPr bwMode="auto">
        <a:xfrm>
          <a:off x="73437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670" name="Text Box 15"/>
        <xdr:cNvSpPr txBox="1">
          <a:spLocks noChangeArrowheads="1"/>
        </xdr:cNvSpPr>
      </xdr:nvSpPr>
      <xdr:spPr bwMode="auto">
        <a:xfrm>
          <a:off x="73437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671" name="Text Box 4"/>
        <xdr:cNvSpPr txBox="1">
          <a:spLocks noChangeArrowheads="1"/>
        </xdr:cNvSpPr>
      </xdr:nvSpPr>
      <xdr:spPr bwMode="auto">
        <a:xfrm>
          <a:off x="73533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672" name="Text Box 4"/>
        <xdr:cNvSpPr txBox="1">
          <a:spLocks noChangeArrowheads="1"/>
        </xdr:cNvSpPr>
      </xdr:nvSpPr>
      <xdr:spPr bwMode="auto">
        <a:xfrm>
          <a:off x="73533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673" name="Text Box 4"/>
        <xdr:cNvSpPr txBox="1">
          <a:spLocks noChangeArrowheads="1"/>
        </xdr:cNvSpPr>
      </xdr:nvSpPr>
      <xdr:spPr bwMode="auto">
        <a:xfrm>
          <a:off x="73533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674" name="Text Box 4"/>
        <xdr:cNvSpPr txBox="1">
          <a:spLocks noChangeArrowheads="1"/>
        </xdr:cNvSpPr>
      </xdr:nvSpPr>
      <xdr:spPr bwMode="auto">
        <a:xfrm>
          <a:off x="73533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675" name="Text Box 4"/>
        <xdr:cNvSpPr txBox="1">
          <a:spLocks noChangeArrowheads="1"/>
        </xdr:cNvSpPr>
      </xdr:nvSpPr>
      <xdr:spPr bwMode="auto">
        <a:xfrm>
          <a:off x="73533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676" name="Text Box 4"/>
        <xdr:cNvSpPr txBox="1">
          <a:spLocks noChangeArrowheads="1"/>
        </xdr:cNvSpPr>
      </xdr:nvSpPr>
      <xdr:spPr bwMode="auto">
        <a:xfrm>
          <a:off x="736282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677" name="Text Box 4"/>
        <xdr:cNvSpPr txBox="1">
          <a:spLocks noChangeArrowheads="1"/>
        </xdr:cNvSpPr>
      </xdr:nvSpPr>
      <xdr:spPr bwMode="auto">
        <a:xfrm>
          <a:off x="733425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678" name="Text Box 4"/>
        <xdr:cNvSpPr txBox="1">
          <a:spLocks noChangeArrowheads="1"/>
        </xdr:cNvSpPr>
      </xdr:nvSpPr>
      <xdr:spPr bwMode="auto">
        <a:xfrm>
          <a:off x="733425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679" name="Text Box 4"/>
        <xdr:cNvSpPr txBox="1">
          <a:spLocks noChangeArrowheads="1"/>
        </xdr:cNvSpPr>
      </xdr:nvSpPr>
      <xdr:spPr bwMode="auto">
        <a:xfrm>
          <a:off x="73437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680" name="Text Box 4"/>
        <xdr:cNvSpPr txBox="1">
          <a:spLocks noChangeArrowheads="1"/>
        </xdr:cNvSpPr>
      </xdr:nvSpPr>
      <xdr:spPr bwMode="auto">
        <a:xfrm>
          <a:off x="73437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681" name="Text Box 15"/>
        <xdr:cNvSpPr txBox="1">
          <a:spLocks noChangeArrowheads="1"/>
        </xdr:cNvSpPr>
      </xdr:nvSpPr>
      <xdr:spPr bwMode="auto">
        <a:xfrm>
          <a:off x="73437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682" name="Text Box 15"/>
        <xdr:cNvSpPr txBox="1">
          <a:spLocks noChangeArrowheads="1"/>
        </xdr:cNvSpPr>
      </xdr:nvSpPr>
      <xdr:spPr bwMode="auto">
        <a:xfrm>
          <a:off x="73437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683" name="Text Box 15"/>
        <xdr:cNvSpPr txBox="1">
          <a:spLocks noChangeArrowheads="1"/>
        </xdr:cNvSpPr>
      </xdr:nvSpPr>
      <xdr:spPr bwMode="auto">
        <a:xfrm>
          <a:off x="73437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684" name="Text Box 15"/>
        <xdr:cNvSpPr txBox="1">
          <a:spLocks noChangeArrowheads="1"/>
        </xdr:cNvSpPr>
      </xdr:nvSpPr>
      <xdr:spPr bwMode="auto">
        <a:xfrm>
          <a:off x="73437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685" name="Text Box 15"/>
        <xdr:cNvSpPr txBox="1">
          <a:spLocks noChangeArrowheads="1"/>
        </xdr:cNvSpPr>
      </xdr:nvSpPr>
      <xdr:spPr bwMode="auto">
        <a:xfrm>
          <a:off x="73437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142875</xdr:colOff>
      <xdr:row>17</xdr:row>
      <xdr:rowOff>0</xdr:rowOff>
    </xdr:to>
    <xdr:sp macro="" textlink="">
      <xdr:nvSpPr>
        <xdr:cNvPr id="5686" name="Text Box 27"/>
        <xdr:cNvSpPr txBox="1">
          <a:spLocks noChangeArrowheads="1"/>
        </xdr:cNvSpPr>
      </xdr:nvSpPr>
      <xdr:spPr bwMode="auto">
        <a:xfrm>
          <a:off x="4410075" y="35242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142875</xdr:colOff>
      <xdr:row>17</xdr:row>
      <xdr:rowOff>0</xdr:rowOff>
    </xdr:to>
    <xdr:sp macro="" textlink="">
      <xdr:nvSpPr>
        <xdr:cNvPr id="5687" name="Text Box 35"/>
        <xdr:cNvSpPr txBox="1">
          <a:spLocks noChangeArrowheads="1"/>
        </xdr:cNvSpPr>
      </xdr:nvSpPr>
      <xdr:spPr bwMode="auto">
        <a:xfrm>
          <a:off x="4410075" y="35242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5688" name="Text Box 21"/>
        <xdr:cNvSpPr txBox="1">
          <a:spLocks noChangeArrowheads="1"/>
        </xdr:cNvSpPr>
      </xdr:nvSpPr>
      <xdr:spPr bwMode="auto">
        <a:xfrm>
          <a:off x="44100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5689" name="Text Box 29"/>
        <xdr:cNvSpPr txBox="1">
          <a:spLocks noChangeArrowheads="1"/>
        </xdr:cNvSpPr>
      </xdr:nvSpPr>
      <xdr:spPr bwMode="auto">
        <a:xfrm>
          <a:off x="44100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5690" name="Text Box 24"/>
        <xdr:cNvSpPr txBox="1">
          <a:spLocks noChangeArrowheads="1"/>
        </xdr:cNvSpPr>
      </xdr:nvSpPr>
      <xdr:spPr bwMode="auto">
        <a:xfrm>
          <a:off x="44100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5691" name="Text Box 35"/>
        <xdr:cNvSpPr txBox="1">
          <a:spLocks noChangeArrowheads="1"/>
        </xdr:cNvSpPr>
      </xdr:nvSpPr>
      <xdr:spPr bwMode="auto">
        <a:xfrm>
          <a:off x="44100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5692" name="Text Box 11"/>
        <xdr:cNvSpPr txBox="1">
          <a:spLocks noChangeArrowheads="1"/>
        </xdr:cNvSpPr>
      </xdr:nvSpPr>
      <xdr:spPr bwMode="auto">
        <a:xfrm>
          <a:off x="43719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5693" name="Text Box 21"/>
        <xdr:cNvSpPr txBox="1">
          <a:spLocks noChangeArrowheads="1"/>
        </xdr:cNvSpPr>
      </xdr:nvSpPr>
      <xdr:spPr bwMode="auto">
        <a:xfrm>
          <a:off x="44100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5694" name="Text Box 29"/>
        <xdr:cNvSpPr txBox="1">
          <a:spLocks noChangeArrowheads="1"/>
        </xdr:cNvSpPr>
      </xdr:nvSpPr>
      <xdr:spPr bwMode="auto">
        <a:xfrm>
          <a:off x="44100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5695" name="Text Box 24"/>
        <xdr:cNvSpPr txBox="1">
          <a:spLocks noChangeArrowheads="1"/>
        </xdr:cNvSpPr>
      </xdr:nvSpPr>
      <xdr:spPr bwMode="auto">
        <a:xfrm>
          <a:off x="44100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5696" name="Text Box 35"/>
        <xdr:cNvSpPr txBox="1">
          <a:spLocks noChangeArrowheads="1"/>
        </xdr:cNvSpPr>
      </xdr:nvSpPr>
      <xdr:spPr bwMode="auto">
        <a:xfrm>
          <a:off x="44100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5697" name="Text Box 11"/>
        <xdr:cNvSpPr txBox="1">
          <a:spLocks noChangeArrowheads="1"/>
        </xdr:cNvSpPr>
      </xdr:nvSpPr>
      <xdr:spPr bwMode="auto">
        <a:xfrm>
          <a:off x="43719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5698" name="Text Box 5"/>
        <xdr:cNvSpPr txBox="1">
          <a:spLocks noChangeArrowheads="1"/>
        </xdr:cNvSpPr>
      </xdr:nvSpPr>
      <xdr:spPr bwMode="auto">
        <a:xfrm>
          <a:off x="43719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5699" name="Text Box 5"/>
        <xdr:cNvSpPr txBox="1">
          <a:spLocks noChangeArrowheads="1"/>
        </xdr:cNvSpPr>
      </xdr:nvSpPr>
      <xdr:spPr bwMode="auto">
        <a:xfrm>
          <a:off x="43719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5700" name="Text Box 24"/>
        <xdr:cNvSpPr txBox="1">
          <a:spLocks noChangeArrowheads="1"/>
        </xdr:cNvSpPr>
      </xdr:nvSpPr>
      <xdr:spPr bwMode="auto">
        <a:xfrm>
          <a:off x="44100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5701" name="Text Box 35"/>
        <xdr:cNvSpPr txBox="1">
          <a:spLocks noChangeArrowheads="1"/>
        </xdr:cNvSpPr>
      </xdr:nvSpPr>
      <xdr:spPr bwMode="auto">
        <a:xfrm>
          <a:off x="44100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5702" name="Text Box 11"/>
        <xdr:cNvSpPr txBox="1">
          <a:spLocks noChangeArrowheads="1"/>
        </xdr:cNvSpPr>
      </xdr:nvSpPr>
      <xdr:spPr bwMode="auto">
        <a:xfrm>
          <a:off x="43719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5703" name="Text Box 5"/>
        <xdr:cNvSpPr txBox="1">
          <a:spLocks noChangeArrowheads="1"/>
        </xdr:cNvSpPr>
      </xdr:nvSpPr>
      <xdr:spPr bwMode="auto">
        <a:xfrm>
          <a:off x="43719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5704" name="Text Box 5"/>
        <xdr:cNvSpPr txBox="1">
          <a:spLocks noChangeArrowheads="1"/>
        </xdr:cNvSpPr>
      </xdr:nvSpPr>
      <xdr:spPr bwMode="auto">
        <a:xfrm>
          <a:off x="43719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5705" name="Text Box 24"/>
        <xdr:cNvSpPr txBox="1">
          <a:spLocks noChangeArrowheads="1"/>
        </xdr:cNvSpPr>
      </xdr:nvSpPr>
      <xdr:spPr bwMode="auto">
        <a:xfrm>
          <a:off x="44100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5706" name="Text Box 35"/>
        <xdr:cNvSpPr txBox="1">
          <a:spLocks noChangeArrowheads="1"/>
        </xdr:cNvSpPr>
      </xdr:nvSpPr>
      <xdr:spPr bwMode="auto">
        <a:xfrm>
          <a:off x="44100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5707" name="Text Box 11"/>
        <xdr:cNvSpPr txBox="1">
          <a:spLocks noChangeArrowheads="1"/>
        </xdr:cNvSpPr>
      </xdr:nvSpPr>
      <xdr:spPr bwMode="auto">
        <a:xfrm>
          <a:off x="43719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5708" name="Text Box 5"/>
        <xdr:cNvSpPr txBox="1">
          <a:spLocks noChangeArrowheads="1"/>
        </xdr:cNvSpPr>
      </xdr:nvSpPr>
      <xdr:spPr bwMode="auto">
        <a:xfrm>
          <a:off x="43719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5709" name="Text Box 5"/>
        <xdr:cNvSpPr txBox="1">
          <a:spLocks noChangeArrowheads="1"/>
        </xdr:cNvSpPr>
      </xdr:nvSpPr>
      <xdr:spPr bwMode="auto">
        <a:xfrm>
          <a:off x="43719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5710" name="Text Box 11"/>
        <xdr:cNvSpPr txBox="1">
          <a:spLocks noChangeArrowheads="1"/>
        </xdr:cNvSpPr>
      </xdr:nvSpPr>
      <xdr:spPr bwMode="auto">
        <a:xfrm>
          <a:off x="43719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5711" name="Text Box 5"/>
        <xdr:cNvSpPr txBox="1">
          <a:spLocks noChangeArrowheads="1"/>
        </xdr:cNvSpPr>
      </xdr:nvSpPr>
      <xdr:spPr bwMode="auto">
        <a:xfrm>
          <a:off x="43719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5712" name="Text Box 5"/>
        <xdr:cNvSpPr txBox="1">
          <a:spLocks noChangeArrowheads="1"/>
        </xdr:cNvSpPr>
      </xdr:nvSpPr>
      <xdr:spPr bwMode="auto">
        <a:xfrm>
          <a:off x="43719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5713" name="Text Box 5"/>
        <xdr:cNvSpPr txBox="1">
          <a:spLocks noChangeArrowheads="1"/>
        </xdr:cNvSpPr>
      </xdr:nvSpPr>
      <xdr:spPr bwMode="auto">
        <a:xfrm>
          <a:off x="43719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142875</xdr:colOff>
      <xdr:row>19</xdr:row>
      <xdr:rowOff>0</xdr:rowOff>
    </xdr:to>
    <xdr:sp macro="" textlink="">
      <xdr:nvSpPr>
        <xdr:cNvPr id="5714" name="Text Box 28"/>
        <xdr:cNvSpPr txBox="1">
          <a:spLocks noChangeArrowheads="1"/>
        </xdr:cNvSpPr>
      </xdr:nvSpPr>
      <xdr:spPr bwMode="auto">
        <a:xfrm>
          <a:off x="4410075" y="39052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142875</xdr:colOff>
      <xdr:row>19</xdr:row>
      <xdr:rowOff>0</xdr:rowOff>
    </xdr:to>
    <xdr:sp macro="" textlink="">
      <xdr:nvSpPr>
        <xdr:cNvPr id="5715" name="Text Box 36"/>
        <xdr:cNvSpPr txBox="1">
          <a:spLocks noChangeArrowheads="1"/>
        </xdr:cNvSpPr>
      </xdr:nvSpPr>
      <xdr:spPr bwMode="auto">
        <a:xfrm>
          <a:off x="4410075" y="39052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5716" name="Text Box 23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5717" name="Text Box 31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5718" name="Text Box 17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5719" name="Text Box 25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5720" name="Text Box 26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5721" name="Text Box 37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152400</xdr:colOff>
      <xdr:row>18</xdr:row>
      <xdr:rowOff>104775</xdr:rowOff>
    </xdr:to>
    <xdr:sp macro="" textlink="">
      <xdr:nvSpPr>
        <xdr:cNvPr id="5722" name="Text Box 4"/>
        <xdr:cNvSpPr txBox="1">
          <a:spLocks noChangeArrowheads="1"/>
        </xdr:cNvSpPr>
      </xdr:nvSpPr>
      <xdr:spPr bwMode="auto">
        <a:xfrm>
          <a:off x="4857750" y="3895725"/>
          <a:ext cx="3905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152400</xdr:colOff>
      <xdr:row>18</xdr:row>
      <xdr:rowOff>104775</xdr:rowOff>
    </xdr:to>
    <xdr:sp macro="" textlink="">
      <xdr:nvSpPr>
        <xdr:cNvPr id="5723" name="Text Box 4"/>
        <xdr:cNvSpPr txBox="1">
          <a:spLocks noChangeArrowheads="1"/>
        </xdr:cNvSpPr>
      </xdr:nvSpPr>
      <xdr:spPr bwMode="auto">
        <a:xfrm>
          <a:off x="4829175" y="3895725"/>
          <a:ext cx="4191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152400</xdr:colOff>
      <xdr:row>18</xdr:row>
      <xdr:rowOff>104775</xdr:rowOff>
    </xdr:to>
    <xdr:sp macro="" textlink="">
      <xdr:nvSpPr>
        <xdr:cNvPr id="5724" name="Text Box 4"/>
        <xdr:cNvSpPr txBox="1">
          <a:spLocks noChangeArrowheads="1"/>
        </xdr:cNvSpPr>
      </xdr:nvSpPr>
      <xdr:spPr bwMode="auto">
        <a:xfrm>
          <a:off x="4829175" y="3895725"/>
          <a:ext cx="4191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142875</xdr:colOff>
      <xdr:row>18</xdr:row>
      <xdr:rowOff>104775</xdr:rowOff>
    </xdr:to>
    <xdr:sp macro="" textlink="">
      <xdr:nvSpPr>
        <xdr:cNvPr id="5725" name="Text Box 4"/>
        <xdr:cNvSpPr txBox="1">
          <a:spLocks noChangeArrowheads="1"/>
        </xdr:cNvSpPr>
      </xdr:nvSpPr>
      <xdr:spPr bwMode="auto">
        <a:xfrm>
          <a:off x="4838700" y="3895725"/>
          <a:ext cx="4000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142875</xdr:colOff>
      <xdr:row>18</xdr:row>
      <xdr:rowOff>104775</xdr:rowOff>
    </xdr:to>
    <xdr:sp macro="" textlink="">
      <xdr:nvSpPr>
        <xdr:cNvPr id="5726" name="Text Box 4"/>
        <xdr:cNvSpPr txBox="1">
          <a:spLocks noChangeArrowheads="1"/>
        </xdr:cNvSpPr>
      </xdr:nvSpPr>
      <xdr:spPr bwMode="auto">
        <a:xfrm>
          <a:off x="4838700" y="3895725"/>
          <a:ext cx="4000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5727" name="Text Box 23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5728" name="Text Box 31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5729" name="Text Box 17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5730" name="Text Box 25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5731" name="Text Box 26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5732" name="Text Box 37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123825</xdr:colOff>
      <xdr:row>18</xdr:row>
      <xdr:rowOff>133350</xdr:rowOff>
    </xdr:to>
    <xdr:sp macro="" textlink="">
      <xdr:nvSpPr>
        <xdr:cNvPr id="5733" name="Text Box 4"/>
        <xdr:cNvSpPr txBox="1">
          <a:spLocks noChangeArrowheads="1"/>
        </xdr:cNvSpPr>
      </xdr:nvSpPr>
      <xdr:spPr bwMode="auto">
        <a:xfrm>
          <a:off x="4857750" y="3895725"/>
          <a:ext cx="3619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123825</xdr:colOff>
      <xdr:row>18</xdr:row>
      <xdr:rowOff>133350</xdr:rowOff>
    </xdr:to>
    <xdr:sp macro="" textlink="">
      <xdr:nvSpPr>
        <xdr:cNvPr id="5734" name="Text Box 4"/>
        <xdr:cNvSpPr txBox="1">
          <a:spLocks noChangeArrowheads="1"/>
        </xdr:cNvSpPr>
      </xdr:nvSpPr>
      <xdr:spPr bwMode="auto">
        <a:xfrm>
          <a:off x="4829175" y="3895725"/>
          <a:ext cx="390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123825</xdr:colOff>
      <xdr:row>18</xdr:row>
      <xdr:rowOff>133350</xdr:rowOff>
    </xdr:to>
    <xdr:sp macro="" textlink="">
      <xdr:nvSpPr>
        <xdr:cNvPr id="5735" name="Text Box 4"/>
        <xdr:cNvSpPr txBox="1">
          <a:spLocks noChangeArrowheads="1"/>
        </xdr:cNvSpPr>
      </xdr:nvSpPr>
      <xdr:spPr bwMode="auto">
        <a:xfrm>
          <a:off x="4829175" y="3895725"/>
          <a:ext cx="390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114300</xdr:colOff>
      <xdr:row>18</xdr:row>
      <xdr:rowOff>133350</xdr:rowOff>
    </xdr:to>
    <xdr:sp macro="" textlink="">
      <xdr:nvSpPr>
        <xdr:cNvPr id="5736" name="Text Box 4"/>
        <xdr:cNvSpPr txBox="1">
          <a:spLocks noChangeArrowheads="1"/>
        </xdr:cNvSpPr>
      </xdr:nvSpPr>
      <xdr:spPr bwMode="auto">
        <a:xfrm>
          <a:off x="4838700" y="3895725"/>
          <a:ext cx="3714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114300</xdr:colOff>
      <xdr:row>18</xdr:row>
      <xdr:rowOff>133350</xdr:rowOff>
    </xdr:to>
    <xdr:sp macro="" textlink="">
      <xdr:nvSpPr>
        <xdr:cNvPr id="5737" name="Text Box 4"/>
        <xdr:cNvSpPr txBox="1">
          <a:spLocks noChangeArrowheads="1"/>
        </xdr:cNvSpPr>
      </xdr:nvSpPr>
      <xdr:spPr bwMode="auto">
        <a:xfrm>
          <a:off x="4838700" y="3895725"/>
          <a:ext cx="3714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5738" name="Text Box 17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5739" name="Text Box 25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5740" name="Text Box 26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5741" name="Text Box 37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5742" name="Text Box 4"/>
        <xdr:cNvSpPr txBox="1">
          <a:spLocks noChangeArrowheads="1"/>
        </xdr:cNvSpPr>
      </xdr:nvSpPr>
      <xdr:spPr bwMode="auto">
        <a:xfrm>
          <a:off x="4857750" y="38957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5743" name="Text Box 4"/>
        <xdr:cNvSpPr txBox="1">
          <a:spLocks noChangeArrowheads="1"/>
        </xdr:cNvSpPr>
      </xdr:nvSpPr>
      <xdr:spPr bwMode="auto">
        <a:xfrm>
          <a:off x="48291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5744" name="Text Box 4"/>
        <xdr:cNvSpPr txBox="1">
          <a:spLocks noChangeArrowheads="1"/>
        </xdr:cNvSpPr>
      </xdr:nvSpPr>
      <xdr:spPr bwMode="auto">
        <a:xfrm>
          <a:off x="48291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5745" name="Text Box 4"/>
        <xdr:cNvSpPr txBox="1">
          <a:spLocks noChangeArrowheads="1"/>
        </xdr:cNvSpPr>
      </xdr:nvSpPr>
      <xdr:spPr bwMode="auto">
        <a:xfrm>
          <a:off x="48387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5746" name="Text Box 4"/>
        <xdr:cNvSpPr txBox="1">
          <a:spLocks noChangeArrowheads="1"/>
        </xdr:cNvSpPr>
      </xdr:nvSpPr>
      <xdr:spPr bwMode="auto">
        <a:xfrm>
          <a:off x="48387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5747" name="Text Box 26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5748" name="Text Box 37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5749" name="Text Box 4"/>
        <xdr:cNvSpPr txBox="1">
          <a:spLocks noChangeArrowheads="1"/>
        </xdr:cNvSpPr>
      </xdr:nvSpPr>
      <xdr:spPr bwMode="auto">
        <a:xfrm>
          <a:off x="4857750" y="38957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5750" name="Text Box 4"/>
        <xdr:cNvSpPr txBox="1">
          <a:spLocks noChangeArrowheads="1"/>
        </xdr:cNvSpPr>
      </xdr:nvSpPr>
      <xdr:spPr bwMode="auto">
        <a:xfrm>
          <a:off x="48291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5751" name="Text Box 4"/>
        <xdr:cNvSpPr txBox="1">
          <a:spLocks noChangeArrowheads="1"/>
        </xdr:cNvSpPr>
      </xdr:nvSpPr>
      <xdr:spPr bwMode="auto">
        <a:xfrm>
          <a:off x="48291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5752" name="Text Box 4"/>
        <xdr:cNvSpPr txBox="1">
          <a:spLocks noChangeArrowheads="1"/>
        </xdr:cNvSpPr>
      </xdr:nvSpPr>
      <xdr:spPr bwMode="auto">
        <a:xfrm>
          <a:off x="48387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5753" name="Text Box 4"/>
        <xdr:cNvSpPr txBox="1">
          <a:spLocks noChangeArrowheads="1"/>
        </xdr:cNvSpPr>
      </xdr:nvSpPr>
      <xdr:spPr bwMode="auto">
        <a:xfrm>
          <a:off x="48387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5754" name="Text Box 4"/>
        <xdr:cNvSpPr txBox="1">
          <a:spLocks noChangeArrowheads="1"/>
        </xdr:cNvSpPr>
      </xdr:nvSpPr>
      <xdr:spPr bwMode="auto">
        <a:xfrm>
          <a:off x="4857750" y="38957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5755" name="Text Box 4"/>
        <xdr:cNvSpPr txBox="1">
          <a:spLocks noChangeArrowheads="1"/>
        </xdr:cNvSpPr>
      </xdr:nvSpPr>
      <xdr:spPr bwMode="auto">
        <a:xfrm>
          <a:off x="48291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5756" name="Text Box 4"/>
        <xdr:cNvSpPr txBox="1">
          <a:spLocks noChangeArrowheads="1"/>
        </xdr:cNvSpPr>
      </xdr:nvSpPr>
      <xdr:spPr bwMode="auto">
        <a:xfrm>
          <a:off x="48291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5757" name="Text Box 4"/>
        <xdr:cNvSpPr txBox="1">
          <a:spLocks noChangeArrowheads="1"/>
        </xdr:cNvSpPr>
      </xdr:nvSpPr>
      <xdr:spPr bwMode="auto">
        <a:xfrm>
          <a:off x="48387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5758" name="Text Box 4"/>
        <xdr:cNvSpPr txBox="1">
          <a:spLocks noChangeArrowheads="1"/>
        </xdr:cNvSpPr>
      </xdr:nvSpPr>
      <xdr:spPr bwMode="auto">
        <a:xfrm>
          <a:off x="48387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5759" name="Text Box 4"/>
        <xdr:cNvSpPr txBox="1">
          <a:spLocks noChangeArrowheads="1"/>
        </xdr:cNvSpPr>
      </xdr:nvSpPr>
      <xdr:spPr bwMode="auto">
        <a:xfrm>
          <a:off x="4857750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5760" name="Text Box 4"/>
        <xdr:cNvSpPr txBox="1">
          <a:spLocks noChangeArrowheads="1"/>
        </xdr:cNvSpPr>
      </xdr:nvSpPr>
      <xdr:spPr bwMode="auto">
        <a:xfrm>
          <a:off x="482917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5761" name="Text Box 4"/>
        <xdr:cNvSpPr txBox="1">
          <a:spLocks noChangeArrowheads="1"/>
        </xdr:cNvSpPr>
      </xdr:nvSpPr>
      <xdr:spPr bwMode="auto">
        <a:xfrm>
          <a:off x="482917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5762" name="Text Box 4"/>
        <xdr:cNvSpPr txBox="1">
          <a:spLocks noChangeArrowheads="1"/>
        </xdr:cNvSpPr>
      </xdr:nvSpPr>
      <xdr:spPr bwMode="auto">
        <a:xfrm>
          <a:off x="4838700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5763" name="Text Box 4"/>
        <xdr:cNvSpPr txBox="1">
          <a:spLocks noChangeArrowheads="1"/>
        </xdr:cNvSpPr>
      </xdr:nvSpPr>
      <xdr:spPr bwMode="auto">
        <a:xfrm>
          <a:off x="4838700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5764" name="Text Box 4"/>
        <xdr:cNvSpPr txBox="1">
          <a:spLocks noChangeArrowheads="1"/>
        </xdr:cNvSpPr>
      </xdr:nvSpPr>
      <xdr:spPr bwMode="auto">
        <a:xfrm>
          <a:off x="48482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5765" name="Text Box 4"/>
        <xdr:cNvSpPr txBox="1">
          <a:spLocks noChangeArrowheads="1"/>
        </xdr:cNvSpPr>
      </xdr:nvSpPr>
      <xdr:spPr bwMode="auto">
        <a:xfrm>
          <a:off x="48482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5766" name="Text Box 4"/>
        <xdr:cNvSpPr txBox="1">
          <a:spLocks noChangeArrowheads="1"/>
        </xdr:cNvSpPr>
      </xdr:nvSpPr>
      <xdr:spPr bwMode="auto">
        <a:xfrm>
          <a:off x="48482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5767" name="Text Box 4"/>
        <xdr:cNvSpPr txBox="1">
          <a:spLocks noChangeArrowheads="1"/>
        </xdr:cNvSpPr>
      </xdr:nvSpPr>
      <xdr:spPr bwMode="auto">
        <a:xfrm>
          <a:off x="48482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5768" name="Text Box 4"/>
        <xdr:cNvSpPr txBox="1">
          <a:spLocks noChangeArrowheads="1"/>
        </xdr:cNvSpPr>
      </xdr:nvSpPr>
      <xdr:spPr bwMode="auto">
        <a:xfrm>
          <a:off x="48482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5769" name="Text Box 4"/>
        <xdr:cNvSpPr txBox="1">
          <a:spLocks noChangeArrowheads="1"/>
        </xdr:cNvSpPr>
      </xdr:nvSpPr>
      <xdr:spPr bwMode="auto">
        <a:xfrm>
          <a:off x="48482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5770" name="Text Box 4"/>
        <xdr:cNvSpPr txBox="1">
          <a:spLocks noChangeArrowheads="1"/>
        </xdr:cNvSpPr>
      </xdr:nvSpPr>
      <xdr:spPr bwMode="auto">
        <a:xfrm>
          <a:off x="48482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5771" name="Text Box 4"/>
        <xdr:cNvSpPr txBox="1">
          <a:spLocks noChangeArrowheads="1"/>
        </xdr:cNvSpPr>
      </xdr:nvSpPr>
      <xdr:spPr bwMode="auto">
        <a:xfrm>
          <a:off x="48482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5772" name="Text Box 4"/>
        <xdr:cNvSpPr txBox="1">
          <a:spLocks noChangeArrowheads="1"/>
        </xdr:cNvSpPr>
      </xdr:nvSpPr>
      <xdr:spPr bwMode="auto">
        <a:xfrm>
          <a:off x="48482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5773" name="Text Box 4"/>
        <xdr:cNvSpPr txBox="1">
          <a:spLocks noChangeArrowheads="1"/>
        </xdr:cNvSpPr>
      </xdr:nvSpPr>
      <xdr:spPr bwMode="auto">
        <a:xfrm>
          <a:off x="48482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546247</xdr:colOff>
      <xdr:row>12</xdr:row>
      <xdr:rowOff>100542</xdr:rowOff>
    </xdr:to>
    <xdr:sp macro="" textlink="">
      <xdr:nvSpPr>
        <xdr:cNvPr id="5774" name="Text Box 3"/>
        <xdr:cNvSpPr txBox="1">
          <a:spLocks noChangeArrowheads="1"/>
        </xdr:cNvSpPr>
      </xdr:nvSpPr>
      <xdr:spPr bwMode="auto">
        <a:xfrm>
          <a:off x="7341870" y="2743200"/>
          <a:ext cx="719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5775" name="Text Box 3"/>
        <xdr:cNvSpPr txBox="1">
          <a:spLocks noChangeArrowheads="1"/>
        </xdr:cNvSpPr>
      </xdr:nvSpPr>
      <xdr:spPr bwMode="auto">
        <a:xfrm>
          <a:off x="7341870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5776" name="Text Box 3"/>
        <xdr:cNvSpPr txBox="1">
          <a:spLocks noChangeArrowheads="1"/>
        </xdr:cNvSpPr>
      </xdr:nvSpPr>
      <xdr:spPr bwMode="auto">
        <a:xfrm>
          <a:off x="7341870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5777" name="Text Box 3"/>
        <xdr:cNvSpPr txBox="1">
          <a:spLocks noChangeArrowheads="1"/>
        </xdr:cNvSpPr>
      </xdr:nvSpPr>
      <xdr:spPr bwMode="auto">
        <a:xfrm>
          <a:off x="7341870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5778" name="Text Box 3"/>
        <xdr:cNvSpPr txBox="1">
          <a:spLocks noChangeArrowheads="1"/>
        </xdr:cNvSpPr>
      </xdr:nvSpPr>
      <xdr:spPr bwMode="auto">
        <a:xfrm>
          <a:off x="7341870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5779" name="Text Box 3"/>
        <xdr:cNvSpPr txBox="1">
          <a:spLocks noChangeArrowheads="1"/>
        </xdr:cNvSpPr>
      </xdr:nvSpPr>
      <xdr:spPr bwMode="auto">
        <a:xfrm>
          <a:off x="7341870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9</xdr:col>
      <xdr:colOff>3322</xdr:colOff>
      <xdr:row>12</xdr:row>
      <xdr:rowOff>100542</xdr:rowOff>
    </xdr:to>
    <xdr:sp macro="" textlink="">
      <xdr:nvSpPr>
        <xdr:cNvPr id="5780" name="Text Box 3"/>
        <xdr:cNvSpPr txBox="1">
          <a:spLocks noChangeArrowheads="1"/>
        </xdr:cNvSpPr>
      </xdr:nvSpPr>
      <xdr:spPr bwMode="auto">
        <a:xfrm>
          <a:off x="7341870" y="2743200"/>
          <a:ext cx="1100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5781" name="Text Box 3"/>
        <xdr:cNvSpPr txBox="1">
          <a:spLocks noChangeArrowheads="1"/>
        </xdr:cNvSpPr>
      </xdr:nvSpPr>
      <xdr:spPr bwMode="auto">
        <a:xfrm>
          <a:off x="73418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5782" name="Text Box 3"/>
        <xdr:cNvSpPr txBox="1">
          <a:spLocks noChangeArrowheads="1"/>
        </xdr:cNvSpPr>
      </xdr:nvSpPr>
      <xdr:spPr bwMode="auto">
        <a:xfrm>
          <a:off x="73418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5783" name="Text Box 3"/>
        <xdr:cNvSpPr txBox="1">
          <a:spLocks noChangeArrowheads="1"/>
        </xdr:cNvSpPr>
      </xdr:nvSpPr>
      <xdr:spPr bwMode="auto">
        <a:xfrm>
          <a:off x="73418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5784" name="Text Box 3"/>
        <xdr:cNvSpPr txBox="1">
          <a:spLocks noChangeArrowheads="1"/>
        </xdr:cNvSpPr>
      </xdr:nvSpPr>
      <xdr:spPr bwMode="auto">
        <a:xfrm>
          <a:off x="73418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5785" name="Text Box 3"/>
        <xdr:cNvSpPr txBox="1">
          <a:spLocks noChangeArrowheads="1"/>
        </xdr:cNvSpPr>
      </xdr:nvSpPr>
      <xdr:spPr bwMode="auto">
        <a:xfrm>
          <a:off x="73418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5786" name="Text Box 4"/>
        <xdr:cNvSpPr txBox="1">
          <a:spLocks noChangeArrowheads="1"/>
        </xdr:cNvSpPr>
      </xdr:nvSpPr>
      <xdr:spPr bwMode="auto">
        <a:xfrm>
          <a:off x="73533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5787" name="Text Box 4"/>
        <xdr:cNvSpPr txBox="1">
          <a:spLocks noChangeArrowheads="1"/>
        </xdr:cNvSpPr>
      </xdr:nvSpPr>
      <xdr:spPr bwMode="auto">
        <a:xfrm>
          <a:off x="73533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5788" name="Text Box 4"/>
        <xdr:cNvSpPr txBox="1">
          <a:spLocks noChangeArrowheads="1"/>
        </xdr:cNvSpPr>
      </xdr:nvSpPr>
      <xdr:spPr bwMode="auto">
        <a:xfrm>
          <a:off x="7353300" y="38957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5789" name="Text Box 4"/>
        <xdr:cNvSpPr txBox="1">
          <a:spLocks noChangeArrowheads="1"/>
        </xdr:cNvSpPr>
      </xdr:nvSpPr>
      <xdr:spPr bwMode="auto">
        <a:xfrm>
          <a:off x="7353300" y="38957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5790" name="Text Box 4"/>
        <xdr:cNvSpPr txBox="1">
          <a:spLocks noChangeArrowheads="1"/>
        </xdr:cNvSpPr>
      </xdr:nvSpPr>
      <xdr:spPr bwMode="auto">
        <a:xfrm>
          <a:off x="7343775" y="37052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5791" name="Text Box 4"/>
        <xdr:cNvSpPr txBox="1">
          <a:spLocks noChangeArrowheads="1"/>
        </xdr:cNvSpPr>
      </xdr:nvSpPr>
      <xdr:spPr bwMode="auto">
        <a:xfrm>
          <a:off x="7343775" y="37052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5792" name="Text Box 4"/>
        <xdr:cNvSpPr txBox="1">
          <a:spLocks noChangeArrowheads="1"/>
        </xdr:cNvSpPr>
      </xdr:nvSpPr>
      <xdr:spPr bwMode="auto">
        <a:xfrm>
          <a:off x="7343775" y="37052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5793" name="Text Box 4"/>
        <xdr:cNvSpPr txBox="1">
          <a:spLocks noChangeArrowheads="1"/>
        </xdr:cNvSpPr>
      </xdr:nvSpPr>
      <xdr:spPr bwMode="auto">
        <a:xfrm>
          <a:off x="7343775" y="37052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5794" name="Text Box 4"/>
        <xdr:cNvSpPr txBox="1">
          <a:spLocks noChangeArrowheads="1"/>
        </xdr:cNvSpPr>
      </xdr:nvSpPr>
      <xdr:spPr bwMode="auto">
        <a:xfrm>
          <a:off x="7343775" y="37052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5795" name="Text Box 4"/>
        <xdr:cNvSpPr txBox="1">
          <a:spLocks noChangeArrowheads="1"/>
        </xdr:cNvSpPr>
      </xdr:nvSpPr>
      <xdr:spPr bwMode="auto">
        <a:xfrm>
          <a:off x="7343775" y="37052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5796" name="Text Box 4"/>
        <xdr:cNvSpPr txBox="1">
          <a:spLocks noChangeArrowheads="1"/>
        </xdr:cNvSpPr>
      </xdr:nvSpPr>
      <xdr:spPr bwMode="auto">
        <a:xfrm>
          <a:off x="7343775" y="37052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5797" name="Text Box 4"/>
        <xdr:cNvSpPr txBox="1">
          <a:spLocks noChangeArrowheads="1"/>
        </xdr:cNvSpPr>
      </xdr:nvSpPr>
      <xdr:spPr bwMode="auto">
        <a:xfrm>
          <a:off x="7343775" y="37052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5798" name="Text Box 4"/>
        <xdr:cNvSpPr txBox="1">
          <a:spLocks noChangeArrowheads="1"/>
        </xdr:cNvSpPr>
      </xdr:nvSpPr>
      <xdr:spPr bwMode="auto">
        <a:xfrm>
          <a:off x="7343775" y="37052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57150</xdr:colOff>
      <xdr:row>17</xdr:row>
      <xdr:rowOff>104775</xdr:rowOff>
    </xdr:to>
    <xdr:sp macro="" textlink="">
      <xdr:nvSpPr>
        <xdr:cNvPr id="5799" name="Text Box 4"/>
        <xdr:cNvSpPr txBox="1">
          <a:spLocks noChangeArrowheads="1"/>
        </xdr:cNvSpPr>
      </xdr:nvSpPr>
      <xdr:spPr bwMode="auto">
        <a:xfrm>
          <a:off x="7343775" y="37052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5800" name="Text Box 4"/>
        <xdr:cNvSpPr txBox="1">
          <a:spLocks noChangeArrowheads="1"/>
        </xdr:cNvSpPr>
      </xdr:nvSpPr>
      <xdr:spPr bwMode="auto">
        <a:xfrm>
          <a:off x="73437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5801" name="Text Box 4"/>
        <xdr:cNvSpPr txBox="1">
          <a:spLocks noChangeArrowheads="1"/>
        </xdr:cNvSpPr>
      </xdr:nvSpPr>
      <xdr:spPr bwMode="auto">
        <a:xfrm>
          <a:off x="73437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5802" name="Text Box 4"/>
        <xdr:cNvSpPr txBox="1">
          <a:spLocks noChangeArrowheads="1"/>
        </xdr:cNvSpPr>
      </xdr:nvSpPr>
      <xdr:spPr bwMode="auto">
        <a:xfrm>
          <a:off x="73437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5803" name="Text Box 4"/>
        <xdr:cNvSpPr txBox="1">
          <a:spLocks noChangeArrowheads="1"/>
        </xdr:cNvSpPr>
      </xdr:nvSpPr>
      <xdr:spPr bwMode="auto">
        <a:xfrm>
          <a:off x="73437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5804" name="Text Box 4"/>
        <xdr:cNvSpPr txBox="1">
          <a:spLocks noChangeArrowheads="1"/>
        </xdr:cNvSpPr>
      </xdr:nvSpPr>
      <xdr:spPr bwMode="auto">
        <a:xfrm>
          <a:off x="73437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5805" name="Text Box 4"/>
        <xdr:cNvSpPr txBox="1">
          <a:spLocks noChangeArrowheads="1"/>
        </xdr:cNvSpPr>
      </xdr:nvSpPr>
      <xdr:spPr bwMode="auto">
        <a:xfrm>
          <a:off x="7353300" y="38957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5806" name="Text Box 4"/>
        <xdr:cNvSpPr txBox="1">
          <a:spLocks noChangeArrowheads="1"/>
        </xdr:cNvSpPr>
      </xdr:nvSpPr>
      <xdr:spPr bwMode="auto">
        <a:xfrm>
          <a:off x="73437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5807" name="Text Box 4"/>
        <xdr:cNvSpPr txBox="1">
          <a:spLocks noChangeArrowheads="1"/>
        </xdr:cNvSpPr>
      </xdr:nvSpPr>
      <xdr:spPr bwMode="auto">
        <a:xfrm>
          <a:off x="7362825" y="3895725"/>
          <a:ext cx="857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5808" name="Text Box 4"/>
        <xdr:cNvSpPr txBox="1">
          <a:spLocks noChangeArrowheads="1"/>
        </xdr:cNvSpPr>
      </xdr:nvSpPr>
      <xdr:spPr bwMode="auto">
        <a:xfrm>
          <a:off x="73437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5809" name="Text Box 4"/>
        <xdr:cNvSpPr txBox="1">
          <a:spLocks noChangeArrowheads="1"/>
        </xdr:cNvSpPr>
      </xdr:nvSpPr>
      <xdr:spPr bwMode="auto">
        <a:xfrm>
          <a:off x="73437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5810" name="Text Box 4"/>
        <xdr:cNvSpPr txBox="1">
          <a:spLocks noChangeArrowheads="1"/>
        </xdr:cNvSpPr>
      </xdr:nvSpPr>
      <xdr:spPr bwMode="auto">
        <a:xfrm>
          <a:off x="7353300" y="38957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5811" name="Text Box 4"/>
        <xdr:cNvSpPr txBox="1">
          <a:spLocks noChangeArrowheads="1"/>
        </xdr:cNvSpPr>
      </xdr:nvSpPr>
      <xdr:spPr bwMode="auto">
        <a:xfrm>
          <a:off x="73437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5812" name="Text Box 4"/>
        <xdr:cNvSpPr txBox="1">
          <a:spLocks noChangeArrowheads="1"/>
        </xdr:cNvSpPr>
      </xdr:nvSpPr>
      <xdr:spPr bwMode="auto">
        <a:xfrm>
          <a:off x="7362825" y="3895725"/>
          <a:ext cx="857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5813" name="Text Box 4"/>
        <xdr:cNvSpPr txBox="1">
          <a:spLocks noChangeArrowheads="1"/>
        </xdr:cNvSpPr>
      </xdr:nvSpPr>
      <xdr:spPr bwMode="auto">
        <a:xfrm>
          <a:off x="73437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5814" name="Text Box 4"/>
        <xdr:cNvSpPr txBox="1">
          <a:spLocks noChangeArrowheads="1"/>
        </xdr:cNvSpPr>
      </xdr:nvSpPr>
      <xdr:spPr bwMode="auto">
        <a:xfrm>
          <a:off x="7362825" y="3895725"/>
          <a:ext cx="857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5815" name="Text Box 4"/>
        <xdr:cNvSpPr txBox="1">
          <a:spLocks noChangeArrowheads="1"/>
        </xdr:cNvSpPr>
      </xdr:nvSpPr>
      <xdr:spPr bwMode="auto">
        <a:xfrm>
          <a:off x="7334250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5816" name="Text Box 4"/>
        <xdr:cNvSpPr txBox="1">
          <a:spLocks noChangeArrowheads="1"/>
        </xdr:cNvSpPr>
      </xdr:nvSpPr>
      <xdr:spPr bwMode="auto">
        <a:xfrm>
          <a:off x="7334250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5817" name="Text Box 4"/>
        <xdr:cNvSpPr txBox="1">
          <a:spLocks noChangeArrowheads="1"/>
        </xdr:cNvSpPr>
      </xdr:nvSpPr>
      <xdr:spPr bwMode="auto">
        <a:xfrm>
          <a:off x="73437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818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819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820" name="Text Box 4"/>
        <xdr:cNvSpPr txBox="1">
          <a:spLocks noChangeArrowheads="1"/>
        </xdr:cNvSpPr>
      </xdr:nvSpPr>
      <xdr:spPr bwMode="auto">
        <a:xfrm>
          <a:off x="73533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821" name="Text Box 4"/>
        <xdr:cNvSpPr txBox="1">
          <a:spLocks noChangeArrowheads="1"/>
        </xdr:cNvSpPr>
      </xdr:nvSpPr>
      <xdr:spPr bwMode="auto">
        <a:xfrm>
          <a:off x="73533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5822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5823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5824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5825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5826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5827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5828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5829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5830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5831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832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833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133350</xdr:rowOff>
    </xdr:to>
    <xdr:sp macro="" textlink="">
      <xdr:nvSpPr>
        <xdr:cNvPr id="5834" name="Text Box 4"/>
        <xdr:cNvSpPr txBox="1">
          <a:spLocks noChangeArrowheads="1"/>
        </xdr:cNvSpPr>
      </xdr:nvSpPr>
      <xdr:spPr bwMode="auto">
        <a:xfrm>
          <a:off x="73437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835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5836" name="Text Box 4"/>
        <xdr:cNvSpPr txBox="1">
          <a:spLocks noChangeArrowheads="1"/>
        </xdr:cNvSpPr>
      </xdr:nvSpPr>
      <xdr:spPr bwMode="auto">
        <a:xfrm>
          <a:off x="7343775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5837" name="Text Box 4"/>
        <xdr:cNvSpPr txBox="1">
          <a:spLocks noChangeArrowheads="1"/>
        </xdr:cNvSpPr>
      </xdr:nvSpPr>
      <xdr:spPr bwMode="auto">
        <a:xfrm>
          <a:off x="735330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5838" name="Text Box 4"/>
        <xdr:cNvSpPr txBox="1">
          <a:spLocks noChangeArrowheads="1"/>
        </xdr:cNvSpPr>
      </xdr:nvSpPr>
      <xdr:spPr bwMode="auto">
        <a:xfrm>
          <a:off x="7343775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5839" name="Text Box 4"/>
        <xdr:cNvSpPr txBox="1">
          <a:spLocks noChangeArrowheads="1"/>
        </xdr:cNvSpPr>
      </xdr:nvSpPr>
      <xdr:spPr bwMode="auto">
        <a:xfrm>
          <a:off x="736282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5840" name="Text Box 4"/>
        <xdr:cNvSpPr txBox="1">
          <a:spLocks noChangeArrowheads="1"/>
        </xdr:cNvSpPr>
      </xdr:nvSpPr>
      <xdr:spPr bwMode="auto">
        <a:xfrm>
          <a:off x="734377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5841" name="Text Box 4"/>
        <xdr:cNvSpPr txBox="1">
          <a:spLocks noChangeArrowheads="1"/>
        </xdr:cNvSpPr>
      </xdr:nvSpPr>
      <xdr:spPr bwMode="auto">
        <a:xfrm>
          <a:off x="7343775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5842" name="Text Box 4"/>
        <xdr:cNvSpPr txBox="1">
          <a:spLocks noChangeArrowheads="1"/>
        </xdr:cNvSpPr>
      </xdr:nvSpPr>
      <xdr:spPr bwMode="auto">
        <a:xfrm>
          <a:off x="735330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5843" name="Text Box 4"/>
        <xdr:cNvSpPr txBox="1">
          <a:spLocks noChangeArrowheads="1"/>
        </xdr:cNvSpPr>
      </xdr:nvSpPr>
      <xdr:spPr bwMode="auto">
        <a:xfrm>
          <a:off x="7343775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5844" name="Text Box 4"/>
        <xdr:cNvSpPr txBox="1">
          <a:spLocks noChangeArrowheads="1"/>
        </xdr:cNvSpPr>
      </xdr:nvSpPr>
      <xdr:spPr bwMode="auto">
        <a:xfrm>
          <a:off x="736282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5845" name="Text Box 4"/>
        <xdr:cNvSpPr txBox="1">
          <a:spLocks noChangeArrowheads="1"/>
        </xdr:cNvSpPr>
      </xdr:nvSpPr>
      <xdr:spPr bwMode="auto">
        <a:xfrm>
          <a:off x="734377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846" name="Text Box 4"/>
        <xdr:cNvSpPr txBox="1">
          <a:spLocks noChangeArrowheads="1"/>
        </xdr:cNvSpPr>
      </xdr:nvSpPr>
      <xdr:spPr bwMode="auto">
        <a:xfrm>
          <a:off x="73628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847" name="Text Box 4"/>
        <xdr:cNvSpPr txBox="1">
          <a:spLocks noChangeArrowheads="1"/>
        </xdr:cNvSpPr>
      </xdr:nvSpPr>
      <xdr:spPr bwMode="auto">
        <a:xfrm>
          <a:off x="73342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848" name="Text Box 4"/>
        <xdr:cNvSpPr txBox="1">
          <a:spLocks noChangeArrowheads="1"/>
        </xdr:cNvSpPr>
      </xdr:nvSpPr>
      <xdr:spPr bwMode="auto">
        <a:xfrm>
          <a:off x="73342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849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850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851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852" name="Text Box 4"/>
        <xdr:cNvSpPr txBox="1">
          <a:spLocks noChangeArrowheads="1"/>
        </xdr:cNvSpPr>
      </xdr:nvSpPr>
      <xdr:spPr bwMode="auto">
        <a:xfrm>
          <a:off x="73533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853" name="Text Box 4"/>
        <xdr:cNvSpPr txBox="1">
          <a:spLocks noChangeArrowheads="1"/>
        </xdr:cNvSpPr>
      </xdr:nvSpPr>
      <xdr:spPr bwMode="auto">
        <a:xfrm>
          <a:off x="73533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5854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5855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5856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5857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5858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5859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5860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5861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5862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114300</xdr:colOff>
      <xdr:row>17</xdr:row>
      <xdr:rowOff>133350</xdr:rowOff>
    </xdr:to>
    <xdr:sp macro="" textlink="">
      <xdr:nvSpPr>
        <xdr:cNvPr id="5863" name="Text Box 4"/>
        <xdr:cNvSpPr txBox="1">
          <a:spLocks noChangeArrowheads="1"/>
        </xdr:cNvSpPr>
      </xdr:nvSpPr>
      <xdr:spPr bwMode="auto">
        <a:xfrm>
          <a:off x="7343775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864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865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133350</xdr:rowOff>
    </xdr:to>
    <xdr:sp macro="" textlink="">
      <xdr:nvSpPr>
        <xdr:cNvPr id="5866" name="Text Box 4"/>
        <xdr:cNvSpPr txBox="1">
          <a:spLocks noChangeArrowheads="1"/>
        </xdr:cNvSpPr>
      </xdr:nvSpPr>
      <xdr:spPr bwMode="auto">
        <a:xfrm>
          <a:off x="73437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867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5868" name="Text Box 4"/>
        <xdr:cNvSpPr txBox="1">
          <a:spLocks noChangeArrowheads="1"/>
        </xdr:cNvSpPr>
      </xdr:nvSpPr>
      <xdr:spPr bwMode="auto">
        <a:xfrm>
          <a:off x="7343775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5869" name="Text Box 4"/>
        <xdr:cNvSpPr txBox="1">
          <a:spLocks noChangeArrowheads="1"/>
        </xdr:cNvSpPr>
      </xdr:nvSpPr>
      <xdr:spPr bwMode="auto">
        <a:xfrm>
          <a:off x="735330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5870" name="Text Box 4"/>
        <xdr:cNvSpPr txBox="1">
          <a:spLocks noChangeArrowheads="1"/>
        </xdr:cNvSpPr>
      </xdr:nvSpPr>
      <xdr:spPr bwMode="auto">
        <a:xfrm>
          <a:off x="7343775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5871" name="Text Box 4"/>
        <xdr:cNvSpPr txBox="1">
          <a:spLocks noChangeArrowheads="1"/>
        </xdr:cNvSpPr>
      </xdr:nvSpPr>
      <xdr:spPr bwMode="auto">
        <a:xfrm>
          <a:off x="736282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5872" name="Text Box 4"/>
        <xdr:cNvSpPr txBox="1">
          <a:spLocks noChangeArrowheads="1"/>
        </xdr:cNvSpPr>
      </xdr:nvSpPr>
      <xdr:spPr bwMode="auto">
        <a:xfrm>
          <a:off x="734377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5873" name="Text Box 4"/>
        <xdr:cNvSpPr txBox="1">
          <a:spLocks noChangeArrowheads="1"/>
        </xdr:cNvSpPr>
      </xdr:nvSpPr>
      <xdr:spPr bwMode="auto">
        <a:xfrm>
          <a:off x="7343775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5874" name="Text Box 4"/>
        <xdr:cNvSpPr txBox="1">
          <a:spLocks noChangeArrowheads="1"/>
        </xdr:cNvSpPr>
      </xdr:nvSpPr>
      <xdr:spPr bwMode="auto">
        <a:xfrm>
          <a:off x="735330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19050</xdr:colOff>
      <xdr:row>18</xdr:row>
      <xdr:rowOff>133350</xdr:rowOff>
    </xdr:to>
    <xdr:sp macro="" textlink="">
      <xdr:nvSpPr>
        <xdr:cNvPr id="5875" name="Text Box 4"/>
        <xdr:cNvSpPr txBox="1">
          <a:spLocks noChangeArrowheads="1"/>
        </xdr:cNvSpPr>
      </xdr:nvSpPr>
      <xdr:spPr bwMode="auto">
        <a:xfrm>
          <a:off x="7343775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5876" name="Text Box 4"/>
        <xdr:cNvSpPr txBox="1">
          <a:spLocks noChangeArrowheads="1"/>
        </xdr:cNvSpPr>
      </xdr:nvSpPr>
      <xdr:spPr bwMode="auto">
        <a:xfrm>
          <a:off x="736282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5877" name="Text Box 4"/>
        <xdr:cNvSpPr txBox="1">
          <a:spLocks noChangeArrowheads="1"/>
        </xdr:cNvSpPr>
      </xdr:nvSpPr>
      <xdr:spPr bwMode="auto">
        <a:xfrm>
          <a:off x="734377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878" name="Text Box 4"/>
        <xdr:cNvSpPr txBox="1">
          <a:spLocks noChangeArrowheads="1"/>
        </xdr:cNvSpPr>
      </xdr:nvSpPr>
      <xdr:spPr bwMode="auto">
        <a:xfrm>
          <a:off x="73628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879" name="Text Box 4"/>
        <xdr:cNvSpPr txBox="1">
          <a:spLocks noChangeArrowheads="1"/>
        </xdr:cNvSpPr>
      </xdr:nvSpPr>
      <xdr:spPr bwMode="auto">
        <a:xfrm>
          <a:off x="73342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880" name="Text Box 4"/>
        <xdr:cNvSpPr txBox="1">
          <a:spLocks noChangeArrowheads="1"/>
        </xdr:cNvSpPr>
      </xdr:nvSpPr>
      <xdr:spPr bwMode="auto">
        <a:xfrm>
          <a:off x="73342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881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66675</xdr:colOff>
      <xdr:row>17</xdr:row>
      <xdr:rowOff>133350</xdr:rowOff>
    </xdr:to>
    <xdr:sp macro="" textlink="">
      <xdr:nvSpPr>
        <xdr:cNvPr id="5882" name="Text Box 4"/>
        <xdr:cNvSpPr txBox="1">
          <a:spLocks noChangeArrowheads="1"/>
        </xdr:cNvSpPr>
      </xdr:nvSpPr>
      <xdr:spPr bwMode="auto">
        <a:xfrm>
          <a:off x="7353300" y="3705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66675</xdr:colOff>
      <xdr:row>17</xdr:row>
      <xdr:rowOff>133350</xdr:rowOff>
    </xdr:to>
    <xdr:sp macro="" textlink="">
      <xdr:nvSpPr>
        <xdr:cNvPr id="5883" name="Text Box 4"/>
        <xdr:cNvSpPr txBox="1">
          <a:spLocks noChangeArrowheads="1"/>
        </xdr:cNvSpPr>
      </xdr:nvSpPr>
      <xdr:spPr bwMode="auto">
        <a:xfrm>
          <a:off x="7353300" y="3705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66675</xdr:colOff>
      <xdr:row>18</xdr:row>
      <xdr:rowOff>133350</xdr:rowOff>
    </xdr:to>
    <xdr:sp macro="" textlink="">
      <xdr:nvSpPr>
        <xdr:cNvPr id="5884" name="Text Box 4"/>
        <xdr:cNvSpPr txBox="1">
          <a:spLocks noChangeArrowheads="1"/>
        </xdr:cNvSpPr>
      </xdr:nvSpPr>
      <xdr:spPr bwMode="auto">
        <a:xfrm>
          <a:off x="7353300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66675</xdr:colOff>
      <xdr:row>18</xdr:row>
      <xdr:rowOff>133350</xdr:rowOff>
    </xdr:to>
    <xdr:sp macro="" textlink="">
      <xdr:nvSpPr>
        <xdr:cNvPr id="5885" name="Text Box 4"/>
        <xdr:cNvSpPr txBox="1">
          <a:spLocks noChangeArrowheads="1"/>
        </xdr:cNvSpPr>
      </xdr:nvSpPr>
      <xdr:spPr bwMode="auto">
        <a:xfrm>
          <a:off x="7353300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5886" name="Text Box 4"/>
        <xdr:cNvSpPr txBox="1">
          <a:spLocks noChangeArrowheads="1"/>
        </xdr:cNvSpPr>
      </xdr:nvSpPr>
      <xdr:spPr bwMode="auto">
        <a:xfrm>
          <a:off x="73437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5887" name="Text Box 4"/>
        <xdr:cNvSpPr txBox="1">
          <a:spLocks noChangeArrowheads="1"/>
        </xdr:cNvSpPr>
      </xdr:nvSpPr>
      <xdr:spPr bwMode="auto">
        <a:xfrm>
          <a:off x="73437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5888" name="Text Box 4"/>
        <xdr:cNvSpPr txBox="1">
          <a:spLocks noChangeArrowheads="1"/>
        </xdr:cNvSpPr>
      </xdr:nvSpPr>
      <xdr:spPr bwMode="auto">
        <a:xfrm>
          <a:off x="73437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5889" name="Text Box 4"/>
        <xdr:cNvSpPr txBox="1">
          <a:spLocks noChangeArrowheads="1"/>
        </xdr:cNvSpPr>
      </xdr:nvSpPr>
      <xdr:spPr bwMode="auto">
        <a:xfrm>
          <a:off x="73437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5890" name="Text Box 4"/>
        <xdr:cNvSpPr txBox="1">
          <a:spLocks noChangeArrowheads="1"/>
        </xdr:cNvSpPr>
      </xdr:nvSpPr>
      <xdr:spPr bwMode="auto">
        <a:xfrm>
          <a:off x="73437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5891" name="Text Box 4"/>
        <xdr:cNvSpPr txBox="1">
          <a:spLocks noChangeArrowheads="1"/>
        </xdr:cNvSpPr>
      </xdr:nvSpPr>
      <xdr:spPr bwMode="auto">
        <a:xfrm>
          <a:off x="73437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5892" name="Text Box 4"/>
        <xdr:cNvSpPr txBox="1">
          <a:spLocks noChangeArrowheads="1"/>
        </xdr:cNvSpPr>
      </xdr:nvSpPr>
      <xdr:spPr bwMode="auto">
        <a:xfrm>
          <a:off x="73437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5893" name="Text Box 4"/>
        <xdr:cNvSpPr txBox="1">
          <a:spLocks noChangeArrowheads="1"/>
        </xdr:cNvSpPr>
      </xdr:nvSpPr>
      <xdr:spPr bwMode="auto">
        <a:xfrm>
          <a:off x="73437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5894" name="Text Box 4"/>
        <xdr:cNvSpPr txBox="1">
          <a:spLocks noChangeArrowheads="1"/>
        </xdr:cNvSpPr>
      </xdr:nvSpPr>
      <xdr:spPr bwMode="auto">
        <a:xfrm>
          <a:off x="73437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219075</xdr:colOff>
      <xdr:row>17</xdr:row>
      <xdr:rowOff>133350</xdr:rowOff>
    </xdr:to>
    <xdr:sp macro="" textlink="">
      <xdr:nvSpPr>
        <xdr:cNvPr id="5895" name="Text Box 4"/>
        <xdr:cNvSpPr txBox="1">
          <a:spLocks noChangeArrowheads="1"/>
        </xdr:cNvSpPr>
      </xdr:nvSpPr>
      <xdr:spPr bwMode="auto">
        <a:xfrm>
          <a:off x="7343775" y="37052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104775</xdr:colOff>
      <xdr:row>18</xdr:row>
      <xdr:rowOff>133350</xdr:rowOff>
    </xdr:to>
    <xdr:sp macro="" textlink="">
      <xdr:nvSpPr>
        <xdr:cNvPr id="5896" name="Text Box 4"/>
        <xdr:cNvSpPr txBox="1">
          <a:spLocks noChangeArrowheads="1"/>
        </xdr:cNvSpPr>
      </xdr:nvSpPr>
      <xdr:spPr bwMode="auto">
        <a:xfrm>
          <a:off x="7343775" y="38957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5897" name="Text Box 4"/>
        <xdr:cNvSpPr txBox="1">
          <a:spLocks noChangeArrowheads="1"/>
        </xdr:cNvSpPr>
      </xdr:nvSpPr>
      <xdr:spPr bwMode="auto">
        <a:xfrm>
          <a:off x="7343775" y="3895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5898" name="Text Box 4"/>
        <xdr:cNvSpPr txBox="1">
          <a:spLocks noChangeArrowheads="1"/>
        </xdr:cNvSpPr>
      </xdr:nvSpPr>
      <xdr:spPr bwMode="auto">
        <a:xfrm>
          <a:off x="7343775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5899" name="Text Box 4"/>
        <xdr:cNvSpPr txBox="1">
          <a:spLocks noChangeArrowheads="1"/>
        </xdr:cNvSpPr>
      </xdr:nvSpPr>
      <xdr:spPr bwMode="auto">
        <a:xfrm>
          <a:off x="7343775" y="3895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5900" name="Text Box 4"/>
        <xdr:cNvSpPr txBox="1">
          <a:spLocks noChangeArrowheads="1"/>
        </xdr:cNvSpPr>
      </xdr:nvSpPr>
      <xdr:spPr bwMode="auto">
        <a:xfrm>
          <a:off x="734377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5901" name="Text Box 4"/>
        <xdr:cNvSpPr txBox="1">
          <a:spLocks noChangeArrowheads="1"/>
        </xdr:cNvSpPr>
      </xdr:nvSpPr>
      <xdr:spPr bwMode="auto">
        <a:xfrm>
          <a:off x="7353300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5902" name="Text Box 4"/>
        <xdr:cNvSpPr txBox="1">
          <a:spLocks noChangeArrowheads="1"/>
        </xdr:cNvSpPr>
      </xdr:nvSpPr>
      <xdr:spPr bwMode="auto">
        <a:xfrm>
          <a:off x="734377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5903" name="Text Box 4"/>
        <xdr:cNvSpPr txBox="1">
          <a:spLocks noChangeArrowheads="1"/>
        </xdr:cNvSpPr>
      </xdr:nvSpPr>
      <xdr:spPr bwMode="auto">
        <a:xfrm>
          <a:off x="7362825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5904" name="Text Box 4"/>
        <xdr:cNvSpPr txBox="1">
          <a:spLocks noChangeArrowheads="1"/>
        </xdr:cNvSpPr>
      </xdr:nvSpPr>
      <xdr:spPr bwMode="auto">
        <a:xfrm>
          <a:off x="73437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5905" name="Text Box 4"/>
        <xdr:cNvSpPr txBox="1">
          <a:spLocks noChangeArrowheads="1"/>
        </xdr:cNvSpPr>
      </xdr:nvSpPr>
      <xdr:spPr bwMode="auto">
        <a:xfrm>
          <a:off x="734377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5906" name="Text Box 4"/>
        <xdr:cNvSpPr txBox="1">
          <a:spLocks noChangeArrowheads="1"/>
        </xdr:cNvSpPr>
      </xdr:nvSpPr>
      <xdr:spPr bwMode="auto">
        <a:xfrm>
          <a:off x="7353300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5907" name="Text Box 4"/>
        <xdr:cNvSpPr txBox="1">
          <a:spLocks noChangeArrowheads="1"/>
        </xdr:cNvSpPr>
      </xdr:nvSpPr>
      <xdr:spPr bwMode="auto">
        <a:xfrm>
          <a:off x="734377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5908" name="Text Box 4"/>
        <xdr:cNvSpPr txBox="1">
          <a:spLocks noChangeArrowheads="1"/>
        </xdr:cNvSpPr>
      </xdr:nvSpPr>
      <xdr:spPr bwMode="auto">
        <a:xfrm>
          <a:off x="7362825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5909" name="Text Box 4"/>
        <xdr:cNvSpPr txBox="1">
          <a:spLocks noChangeArrowheads="1"/>
        </xdr:cNvSpPr>
      </xdr:nvSpPr>
      <xdr:spPr bwMode="auto">
        <a:xfrm>
          <a:off x="73437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5910" name="Text Box 4"/>
        <xdr:cNvSpPr txBox="1">
          <a:spLocks noChangeArrowheads="1"/>
        </xdr:cNvSpPr>
      </xdr:nvSpPr>
      <xdr:spPr bwMode="auto">
        <a:xfrm>
          <a:off x="7362825" y="38957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5911" name="Text Box 4"/>
        <xdr:cNvSpPr txBox="1">
          <a:spLocks noChangeArrowheads="1"/>
        </xdr:cNvSpPr>
      </xdr:nvSpPr>
      <xdr:spPr bwMode="auto">
        <a:xfrm>
          <a:off x="7334250" y="38957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5912" name="Text Box 4"/>
        <xdr:cNvSpPr txBox="1">
          <a:spLocks noChangeArrowheads="1"/>
        </xdr:cNvSpPr>
      </xdr:nvSpPr>
      <xdr:spPr bwMode="auto">
        <a:xfrm>
          <a:off x="7334250" y="38957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85725</xdr:colOff>
      <xdr:row>18</xdr:row>
      <xdr:rowOff>133350</xdr:rowOff>
    </xdr:to>
    <xdr:sp macro="" textlink="">
      <xdr:nvSpPr>
        <xdr:cNvPr id="5913" name="Text Box 4"/>
        <xdr:cNvSpPr txBox="1">
          <a:spLocks noChangeArrowheads="1"/>
        </xdr:cNvSpPr>
      </xdr:nvSpPr>
      <xdr:spPr bwMode="auto">
        <a:xfrm>
          <a:off x="7343775" y="38957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5914" name="Text Box 4"/>
        <xdr:cNvSpPr txBox="1">
          <a:spLocks noChangeArrowheads="1"/>
        </xdr:cNvSpPr>
      </xdr:nvSpPr>
      <xdr:spPr bwMode="auto">
        <a:xfrm>
          <a:off x="7353300" y="3705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95250</xdr:colOff>
      <xdr:row>17</xdr:row>
      <xdr:rowOff>133350</xdr:rowOff>
    </xdr:to>
    <xdr:sp macro="" textlink="">
      <xdr:nvSpPr>
        <xdr:cNvPr id="5915" name="Text Box 4"/>
        <xdr:cNvSpPr txBox="1">
          <a:spLocks noChangeArrowheads="1"/>
        </xdr:cNvSpPr>
      </xdr:nvSpPr>
      <xdr:spPr bwMode="auto">
        <a:xfrm>
          <a:off x="7353300" y="3705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5916" name="Text Box 4"/>
        <xdr:cNvSpPr txBox="1">
          <a:spLocks noChangeArrowheads="1"/>
        </xdr:cNvSpPr>
      </xdr:nvSpPr>
      <xdr:spPr bwMode="auto">
        <a:xfrm>
          <a:off x="7353300" y="38957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95250</xdr:colOff>
      <xdr:row>18</xdr:row>
      <xdr:rowOff>133350</xdr:rowOff>
    </xdr:to>
    <xdr:sp macro="" textlink="">
      <xdr:nvSpPr>
        <xdr:cNvPr id="5917" name="Text Box 4"/>
        <xdr:cNvSpPr txBox="1">
          <a:spLocks noChangeArrowheads="1"/>
        </xdr:cNvSpPr>
      </xdr:nvSpPr>
      <xdr:spPr bwMode="auto">
        <a:xfrm>
          <a:off x="7353300" y="38957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5918" name="Text Box 4"/>
        <xdr:cNvSpPr txBox="1">
          <a:spLocks noChangeArrowheads="1"/>
        </xdr:cNvSpPr>
      </xdr:nvSpPr>
      <xdr:spPr bwMode="auto">
        <a:xfrm>
          <a:off x="734377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5919" name="Text Box 4"/>
        <xdr:cNvSpPr txBox="1">
          <a:spLocks noChangeArrowheads="1"/>
        </xdr:cNvSpPr>
      </xdr:nvSpPr>
      <xdr:spPr bwMode="auto">
        <a:xfrm>
          <a:off x="734377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5920" name="Text Box 4"/>
        <xdr:cNvSpPr txBox="1">
          <a:spLocks noChangeArrowheads="1"/>
        </xdr:cNvSpPr>
      </xdr:nvSpPr>
      <xdr:spPr bwMode="auto">
        <a:xfrm>
          <a:off x="734377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5921" name="Text Box 4"/>
        <xdr:cNvSpPr txBox="1">
          <a:spLocks noChangeArrowheads="1"/>
        </xdr:cNvSpPr>
      </xdr:nvSpPr>
      <xdr:spPr bwMode="auto">
        <a:xfrm>
          <a:off x="734377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5922" name="Text Box 4"/>
        <xdr:cNvSpPr txBox="1">
          <a:spLocks noChangeArrowheads="1"/>
        </xdr:cNvSpPr>
      </xdr:nvSpPr>
      <xdr:spPr bwMode="auto">
        <a:xfrm>
          <a:off x="734377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5923" name="Text Box 4"/>
        <xdr:cNvSpPr txBox="1">
          <a:spLocks noChangeArrowheads="1"/>
        </xdr:cNvSpPr>
      </xdr:nvSpPr>
      <xdr:spPr bwMode="auto">
        <a:xfrm>
          <a:off x="734377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5924" name="Text Box 4"/>
        <xdr:cNvSpPr txBox="1">
          <a:spLocks noChangeArrowheads="1"/>
        </xdr:cNvSpPr>
      </xdr:nvSpPr>
      <xdr:spPr bwMode="auto">
        <a:xfrm>
          <a:off x="734377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5925" name="Text Box 4"/>
        <xdr:cNvSpPr txBox="1">
          <a:spLocks noChangeArrowheads="1"/>
        </xdr:cNvSpPr>
      </xdr:nvSpPr>
      <xdr:spPr bwMode="auto">
        <a:xfrm>
          <a:off x="734377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5926" name="Text Box 4"/>
        <xdr:cNvSpPr txBox="1">
          <a:spLocks noChangeArrowheads="1"/>
        </xdr:cNvSpPr>
      </xdr:nvSpPr>
      <xdr:spPr bwMode="auto">
        <a:xfrm>
          <a:off x="734377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247650</xdr:colOff>
      <xdr:row>17</xdr:row>
      <xdr:rowOff>133350</xdr:rowOff>
    </xdr:to>
    <xdr:sp macro="" textlink="">
      <xdr:nvSpPr>
        <xdr:cNvPr id="5927" name="Text Box 4"/>
        <xdr:cNvSpPr txBox="1">
          <a:spLocks noChangeArrowheads="1"/>
        </xdr:cNvSpPr>
      </xdr:nvSpPr>
      <xdr:spPr bwMode="auto">
        <a:xfrm>
          <a:off x="7343775" y="3705225"/>
          <a:ext cx="3524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5928" name="Text Box 4"/>
        <xdr:cNvSpPr txBox="1">
          <a:spLocks noChangeArrowheads="1"/>
        </xdr:cNvSpPr>
      </xdr:nvSpPr>
      <xdr:spPr bwMode="auto">
        <a:xfrm>
          <a:off x="73437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5929" name="Text Box 4"/>
        <xdr:cNvSpPr txBox="1">
          <a:spLocks noChangeArrowheads="1"/>
        </xdr:cNvSpPr>
      </xdr:nvSpPr>
      <xdr:spPr bwMode="auto">
        <a:xfrm>
          <a:off x="734377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142875</xdr:colOff>
      <xdr:row>18</xdr:row>
      <xdr:rowOff>133350</xdr:rowOff>
    </xdr:to>
    <xdr:sp macro="" textlink="">
      <xdr:nvSpPr>
        <xdr:cNvPr id="5930" name="Text Box 4"/>
        <xdr:cNvSpPr txBox="1">
          <a:spLocks noChangeArrowheads="1"/>
        </xdr:cNvSpPr>
      </xdr:nvSpPr>
      <xdr:spPr bwMode="auto">
        <a:xfrm>
          <a:off x="734377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5931" name="Text Box 4"/>
        <xdr:cNvSpPr txBox="1">
          <a:spLocks noChangeArrowheads="1"/>
        </xdr:cNvSpPr>
      </xdr:nvSpPr>
      <xdr:spPr bwMode="auto">
        <a:xfrm>
          <a:off x="734377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5932" name="Text Box 4"/>
        <xdr:cNvSpPr txBox="1">
          <a:spLocks noChangeArrowheads="1"/>
        </xdr:cNvSpPr>
      </xdr:nvSpPr>
      <xdr:spPr bwMode="auto">
        <a:xfrm>
          <a:off x="734377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5933" name="Text Box 4"/>
        <xdr:cNvSpPr txBox="1">
          <a:spLocks noChangeArrowheads="1"/>
        </xdr:cNvSpPr>
      </xdr:nvSpPr>
      <xdr:spPr bwMode="auto">
        <a:xfrm>
          <a:off x="7353300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5934" name="Text Box 4"/>
        <xdr:cNvSpPr txBox="1">
          <a:spLocks noChangeArrowheads="1"/>
        </xdr:cNvSpPr>
      </xdr:nvSpPr>
      <xdr:spPr bwMode="auto">
        <a:xfrm>
          <a:off x="734377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5935" name="Text Box 4"/>
        <xdr:cNvSpPr txBox="1">
          <a:spLocks noChangeArrowheads="1"/>
        </xdr:cNvSpPr>
      </xdr:nvSpPr>
      <xdr:spPr bwMode="auto">
        <a:xfrm>
          <a:off x="73628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5936" name="Text Box 4"/>
        <xdr:cNvSpPr txBox="1">
          <a:spLocks noChangeArrowheads="1"/>
        </xdr:cNvSpPr>
      </xdr:nvSpPr>
      <xdr:spPr bwMode="auto">
        <a:xfrm>
          <a:off x="734377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5937" name="Text Box 4"/>
        <xdr:cNvSpPr txBox="1">
          <a:spLocks noChangeArrowheads="1"/>
        </xdr:cNvSpPr>
      </xdr:nvSpPr>
      <xdr:spPr bwMode="auto">
        <a:xfrm>
          <a:off x="734377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5938" name="Text Box 4"/>
        <xdr:cNvSpPr txBox="1">
          <a:spLocks noChangeArrowheads="1"/>
        </xdr:cNvSpPr>
      </xdr:nvSpPr>
      <xdr:spPr bwMode="auto">
        <a:xfrm>
          <a:off x="7353300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152400</xdr:colOff>
      <xdr:row>18</xdr:row>
      <xdr:rowOff>133350</xdr:rowOff>
    </xdr:to>
    <xdr:sp macro="" textlink="">
      <xdr:nvSpPr>
        <xdr:cNvPr id="5939" name="Text Box 4"/>
        <xdr:cNvSpPr txBox="1">
          <a:spLocks noChangeArrowheads="1"/>
        </xdr:cNvSpPr>
      </xdr:nvSpPr>
      <xdr:spPr bwMode="auto">
        <a:xfrm>
          <a:off x="734377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5940" name="Text Box 4"/>
        <xdr:cNvSpPr txBox="1">
          <a:spLocks noChangeArrowheads="1"/>
        </xdr:cNvSpPr>
      </xdr:nvSpPr>
      <xdr:spPr bwMode="auto">
        <a:xfrm>
          <a:off x="73628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161925</xdr:colOff>
      <xdr:row>18</xdr:row>
      <xdr:rowOff>133350</xdr:rowOff>
    </xdr:to>
    <xdr:sp macro="" textlink="">
      <xdr:nvSpPr>
        <xdr:cNvPr id="5941" name="Text Box 4"/>
        <xdr:cNvSpPr txBox="1">
          <a:spLocks noChangeArrowheads="1"/>
        </xdr:cNvSpPr>
      </xdr:nvSpPr>
      <xdr:spPr bwMode="auto">
        <a:xfrm>
          <a:off x="734377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5942" name="Text Box 4"/>
        <xdr:cNvSpPr txBox="1">
          <a:spLocks noChangeArrowheads="1"/>
        </xdr:cNvSpPr>
      </xdr:nvSpPr>
      <xdr:spPr bwMode="auto">
        <a:xfrm>
          <a:off x="7362825" y="38957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5943" name="Text Box 4"/>
        <xdr:cNvSpPr txBox="1">
          <a:spLocks noChangeArrowheads="1"/>
        </xdr:cNvSpPr>
      </xdr:nvSpPr>
      <xdr:spPr bwMode="auto">
        <a:xfrm>
          <a:off x="7334250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123825</xdr:colOff>
      <xdr:row>18</xdr:row>
      <xdr:rowOff>133350</xdr:rowOff>
    </xdr:to>
    <xdr:sp macro="" textlink="">
      <xdr:nvSpPr>
        <xdr:cNvPr id="5944" name="Text Box 4"/>
        <xdr:cNvSpPr txBox="1">
          <a:spLocks noChangeArrowheads="1"/>
        </xdr:cNvSpPr>
      </xdr:nvSpPr>
      <xdr:spPr bwMode="auto">
        <a:xfrm>
          <a:off x="7334250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114300</xdr:colOff>
      <xdr:row>18</xdr:row>
      <xdr:rowOff>133350</xdr:rowOff>
    </xdr:to>
    <xdr:sp macro="" textlink="">
      <xdr:nvSpPr>
        <xdr:cNvPr id="5945" name="Text Box 4"/>
        <xdr:cNvSpPr txBox="1">
          <a:spLocks noChangeArrowheads="1"/>
        </xdr:cNvSpPr>
      </xdr:nvSpPr>
      <xdr:spPr bwMode="auto">
        <a:xfrm>
          <a:off x="7343775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533400</xdr:colOff>
      <xdr:row>17</xdr:row>
      <xdr:rowOff>133350</xdr:rowOff>
    </xdr:to>
    <xdr:sp macro="" textlink="">
      <xdr:nvSpPr>
        <xdr:cNvPr id="5946" name="Text Box 4"/>
        <xdr:cNvSpPr txBox="1">
          <a:spLocks noChangeArrowheads="1"/>
        </xdr:cNvSpPr>
      </xdr:nvSpPr>
      <xdr:spPr bwMode="auto">
        <a:xfrm>
          <a:off x="7353300" y="3705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533400</xdr:colOff>
      <xdr:row>17</xdr:row>
      <xdr:rowOff>133350</xdr:rowOff>
    </xdr:to>
    <xdr:sp macro="" textlink="">
      <xdr:nvSpPr>
        <xdr:cNvPr id="5947" name="Text Box 4"/>
        <xdr:cNvSpPr txBox="1">
          <a:spLocks noChangeArrowheads="1"/>
        </xdr:cNvSpPr>
      </xdr:nvSpPr>
      <xdr:spPr bwMode="auto">
        <a:xfrm>
          <a:off x="7353300" y="3705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5948" name="Text Box 4"/>
        <xdr:cNvSpPr txBox="1">
          <a:spLocks noChangeArrowheads="1"/>
        </xdr:cNvSpPr>
      </xdr:nvSpPr>
      <xdr:spPr bwMode="auto">
        <a:xfrm>
          <a:off x="7353300" y="3895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5949" name="Text Box 4"/>
        <xdr:cNvSpPr txBox="1">
          <a:spLocks noChangeArrowheads="1"/>
        </xdr:cNvSpPr>
      </xdr:nvSpPr>
      <xdr:spPr bwMode="auto">
        <a:xfrm>
          <a:off x="7353300" y="3895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5950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5951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5952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5953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5954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5955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5956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5957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5958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133350</xdr:colOff>
      <xdr:row>17</xdr:row>
      <xdr:rowOff>133350</xdr:rowOff>
    </xdr:to>
    <xdr:sp macro="" textlink="">
      <xdr:nvSpPr>
        <xdr:cNvPr id="5959" name="Text Box 4"/>
        <xdr:cNvSpPr txBox="1">
          <a:spLocks noChangeArrowheads="1"/>
        </xdr:cNvSpPr>
      </xdr:nvSpPr>
      <xdr:spPr bwMode="auto">
        <a:xfrm>
          <a:off x="7343775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571500</xdr:colOff>
      <xdr:row>18</xdr:row>
      <xdr:rowOff>133350</xdr:rowOff>
    </xdr:to>
    <xdr:sp macro="" textlink="">
      <xdr:nvSpPr>
        <xdr:cNvPr id="5960" name="Text Box 4"/>
        <xdr:cNvSpPr txBox="1">
          <a:spLocks noChangeArrowheads="1"/>
        </xdr:cNvSpPr>
      </xdr:nvSpPr>
      <xdr:spPr bwMode="auto">
        <a:xfrm>
          <a:off x="7343775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5961" name="Text Box 4"/>
        <xdr:cNvSpPr txBox="1">
          <a:spLocks noChangeArrowheads="1"/>
        </xdr:cNvSpPr>
      </xdr:nvSpPr>
      <xdr:spPr bwMode="auto">
        <a:xfrm>
          <a:off x="73437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28575</xdr:colOff>
      <xdr:row>18</xdr:row>
      <xdr:rowOff>133350</xdr:rowOff>
    </xdr:to>
    <xdr:sp macro="" textlink="">
      <xdr:nvSpPr>
        <xdr:cNvPr id="5962" name="Text Box 4"/>
        <xdr:cNvSpPr txBox="1">
          <a:spLocks noChangeArrowheads="1"/>
        </xdr:cNvSpPr>
      </xdr:nvSpPr>
      <xdr:spPr bwMode="auto">
        <a:xfrm>
          <a:off x="734377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5963" name="Text Box 4"/>
        <xdr:cNvSpPr txBox="1">
          <a:spLocks noChangeArrowheads="1"/>
        </xdr:cNvSpPr>
      </xdr:nvSpPr>
      <xdr:spPr bwMode="auto">
        <a:xfrm>
          <a:off x="73437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5964" name="Text Box 4"/>
        <xdr:cNvSpPr txBox="1">
          <a:spLocks noChangeArrowheads="1"/>
        </xdr:cNvSpPr>
      </xdr:nvSpPr>
      <xdr:spPr bwMode="auto">
        <a:xfrm>
          <a:off x="73437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5965" name="Text Box 4"/>
        <xdr:cNvSpPr txBox="1">
          <a:spLocks noChangeArrowheads="1"/>
        </xdr:cNvSpPr>
      </xdr:nvSpPr>
      <xdr:spPr bwMode="auto">
        <a:xfrm>
          <a:off x="7353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5966" name="Text Box 4"/>
        <xdr:cNvSpPr txBox="1">
          <a:spLocks noChangeArrowheads="1"/>
        </xdr:cNvSpPr>
      </xdr:nvSpPr>
      <xdr:spPr bwMode="auto">
        <a:xfrm>
          <a:off x="73437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5967" name="Text Box 4"/>
        <xdr:cNvSpPr txBox="1">
          <a:spLocks noChangeArrowheads="1"/>
        </xdr:cNvSpPr>
      </xdr:nvSpPr>
      <xdr:spPr bwMode="auto">
        <a:xfrm>
          <a:off x="7362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5968" name="Text Box 4"/>
        <xdr:cNvSpPr txBox="1">
          <a:spLocks noChangeArrowheads="1"/>
        </xdr:cNvSpPr>
      </xdr:nvSpPr>
      <xdr:spPr bwMode="auto">
        <a:xfrm>
          <a:off x="734377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5969" name="Text Box 4"/>
        <xdr:cNvSpPr txBox="1">
          <a:spLocks noChangeArrowheads="1"/>
        </xdr:cNvSpPr>
      </xdr:nvSpPr>
      <xdr:spPr bwMode="auto">
        <a:xfrm>
          <a:off x="73437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5970" name="Text Box 4"/>
        <xdr:cNvSpPr txBox="1">
          <a:spLocks noChangeArrowheads="1"/>
        </xdr:cNvSpPr>
      </xdr:nvSpPr>
      <xdr:spPr bwMode="auto">
        <a:xfrm>
          <a:off x="7353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38100</xdr:colOff>
      <xdr:row>18</xdr:row>
      <xdr:rowOff>133350</xdr:rowOff>
    </xdr:to>
    <xdr:sp macro="" textlink="">
      <xdr:nvSpPr>
        <xdr:cNvPr id="5971" name="Text Box 4"/>
        <xdr:cNvSpPr txBox="1">
          <a:spLocks noChangeArrowheads="1"/>
        </xdr:cNvSpPr>
      </xdr:nvSpPr>
      <xdr:spPr bwMode="auto">
        <a:xfrm>
          <a:off x="7343775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5972" name="Text Box 4"/>
        <xdr:cNvSpPr txBox="1">
          <a:spLocks noChangeArrowheads="1"/>
        </xdr:cNvSpPr>
      </xdr:nvSpPr>
      <xdr:spPr bwMode="auto">
        <a:xfrm>
          <a:off x="73628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5973" name="Text Box 4"/>
        <xdr:cNvSpPr txBox="1">
          <a:spLocks noChangeArrowheads="1"/>
        </xdr:cNvSpPr>
      </xdr:nvSpPr>
      <xdr:spPr bwMode="auto">
        <a:xfrm>
          <a:off x="734377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5974" name="Text Box 4"/>
        <xdr:cNvSpPr txBox="1">
          <a:spLocks noChangeArrowheads="1"/>
        </xdr:cNvSpPr>
      </xdr:nvSpPr>
      <xdr:spPr bwMode="auto">
        <a:xfrm>
          <a:off x="7362825" y="3895725"/>
          <a:ext cx="66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5975" name="Text Box 4"/>
        <xdr:cNvSpPr txBox="1">
          <a:spLocks noChangeArrowheads="1"/>
        </xdr:cNvSpPr>
      </xdr:nvSpPr>
      <xdr:spPr bwMode="auto">
        <a:xfrm>
          <a:off x="73342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5976" name="Text Box 4"/>
        <xdr:cNvSpPr txBox="1">
          <a:spLocks noChangeArrowheads="1"/>
        </xdr:cNvSpPr>
      </xdr:nvSpPr>
      <xdr:spPr bwMode="auto">
        <a:xfrm>
          <a:off x="73342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552450</xdr:colOff>
      <xdr:row>18</xdr:row>
      <xdr:rowOff>133350</xdr:rowOff>
    </xdr:to>
    <xdr:sp macro="" textlink="">
      <xdr:nvSpPr>
        <xdr:cNvPr id="5977" name="Text Box 4"/>
        <xdr:cNvSpPr txBox="1">
          <a:spLocks noChangeArrowheads="1"/>
        </xdr:cNvSpPr>
      </xdr:nvSpPr>
      <xdr:spPr bwMode="auto">
        <a:xfrm>
          <a:off x="7343775" y="3895725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5978" name="Text Box 4"/>
        <xdr:cNvSpPr txBox="1">
          <a:spLocks noChangeArrowheads="1"/>
        </xdr:cNvSpPr>
      </xdr:nvSpPr>
      <xdr:spPr bwMode="auto">
        <a:xfrm>
          <a:off x="7353300" y="3895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5979" name="Text Box 4"/>
        <xdr:cNvSpPr txBox="1">
          <a:spLocks noChangeArrowheads="1"/>
        </xdr:cNvSpPr>
      </xdr:nvSpPr>
      <xdr:spPr bwMode="auto">
        <a:xfrm>
          <a:off x="7353300" y="3895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533400</xdr:colOff>
      <xdr:row>19</xdr:row>
      <xdr:rowOff>133350</xdr:rowOff>
    </xdr:to>
    <xdr:sp macro="" textlink="">
      <xdr:nvSpPr>
        <xdr:cNvPr id="5980" name="Text Box 4"/>
        <xdr:cNvSpPr txBox="1">
          <a:spLocks noChangeArrowheads="1"/>
        </xdr:cNvSpPr>
      </xdr:nvSpPr>
      <xdr:spPr bwMode="auto">
        <a:xfrm>
          <a:off x="7353300" y="4086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533400</xdr:colOff>
      <xdr:row>19</xdr:row>
      <xdr:rowOff>133350</xdr:rowOff>
    </xdr:to>
    <xdr:sp macro="" textlink="">
      <xdr:nvSpPr>
        <xdr:cNvPr id="5981" name="Text Box 4"/>
        <xdr:cNvSpPr txBox="1">
          <a:spLocks noChangeArrowheads="1"/>
        </xdr:cNvSpPr>
      </xdr:nvSpPr>
      <xdr:spPr bwMode="auto">
        <a:xfrm>
          <a:off x="7353300" y="4086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5982" name="Text Box 4"/>
        <xdr:cNvSpPr txBox="1">
          <a:spLocks noChangeArrowheads="1"/>
        </xdr:cNvSpPr>
      </xdr:nvSpPr>
      <xdr:spPr bwMode="auto">
        <a:xfrm>
          <a:off x="73437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5983" name="Text Box 4"/>
        <xdr:cNvSpPr txBox="1">
          <a:spLocks noChangeArrowheads="1"/>
        </xdr:cNvSpPr>
      </xdr:nvSpPr>
      <xdr:spPr bwMode="auto">
        <a:xfrm>
          <a:off x="73437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5984" name="Text Box 4"/>
        <xdr:cNvSpPr txBox="1">
          <a:spLocks noChangeArrowheads="1"/>
        </xdr:cNvSpPr>
      </xdr:nvSpPr>
      <xdr:spPr bwMode="auto">
        <a:xfrm>
          <a:off x="73437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5985" name="Text Box 4"/>
        <xdr:cNvSpPr txBox="1">
          <a:spLocks noChangeArrowheads="1"/>
        </xdr:cNvSpPr>
      </xdr:nvSpPr>
      <xdr:spPr bwMode="auto">
        <a:xfrm>
          <a:off x="73437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5986" name="Text Box 4"/>
        <xdr:cNvSpPr txBox="1">
          <a:spLocks noChangeArrowheads="1"/>
        </xdr:cNvSpPr>
      </xdr:nvSpPr>
      <xdr:spPr bwMode="auto">
        <a:xfrm>
          <a:off x="73437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5987" name="Text Box 4"/>
        <xdr:cNvSpPr txBox="1">
          <a:spLocks noChangeArrowheads="1"/>
        </xdr:cNvSpPr>
      </xdr:nvSpPr>
      <xdr:spPr bwMode="auto">
        <a:xfrm>
          <a:off x="73437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5988" name="Text Box 4"/>
        <xdr:cNvSpPr txBox="1">
          <a:spLocks noChangeArrowheads="1"/>
        </xdr:cNvSpPr>
      </xdr:nvSpPr>
      <xdr:spPr bwMode="auto">
        <a:xfrm>
          <a:off x="73437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5989" name="Text Box 4"/>
        <xdr:cNvSpPr txBox="1">
          <a:spLocks noChangeArrowheads="1"/>
        </xdr:cNvSpPr>
      </xdr:nvSpPr>
      <xdr:spPr bwMode="auto">
        <a:xfrm>
          <a:off x="73437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5990" name="Text Box 4"/>
        <xdr:cNvSpPr txBox="1">
          <a:spLocks noChangeArrowheads="1"/>
        </xdr:cNvSpPr>
      </xdr:nvSpPr>
      <xdr:spPr bwMode="auto">
        <a:xfrm>
          <a:off x="73437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133350</xdr:colOff>
      <xdr:row>18</xdr:row>
      <xdr:rowOff>133350</xdr:rowOff>
    </xdr:to>
    <xdr:sp macro="" textlink="">
      <xdr:nvSpPr>
        <xdr:cNvPr id="5991" name="Text Box 4"/>
        <xdr:cNvSpPr txBox="1">
          <a:spLocks noChangeArrowheads="1"/>
        </xdr:cNvSpPr>
      </xdr:nvSpPr>
      <xdr:spPr bwMode="auto">
        <a:xfrm>
          <a:off x="7343775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571500</xdr:colOff>
      <xdr:row>19</xdr:row>
      <xdr:rowOff>133350</xdr:rowOff>
    </xdr:to>
    <xdr:sp macro="" textlink="">
      <xdr:nvSpPr>
        <xdr:cNvPr id="5992" name="Text Box 4"/>
        <xdr:cNvSpPr txBox="1">
          <a:spLocks noChangeArrowheads="1"/>
        </xdr:cNvSpPr>
      </xdr:nvSpPr>
      <xdr:spPr bwMode="auto">
        <a:xfrm>
          <a:off x="7343775" y="4086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5993" name="Text Box 4"/>
        <xdr:cNvSpPr txBox="1">
          <a:spLocks noChangeArrowheads="1"/>
        </xdr:cNvSpPr>
      </xdr:nvSpPr>
      <xdr:spPr bwMode="auto">
        <a:xfrm>
          <a:off x="734377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28575</xdr:colOff>
      <xdr:row>19</xdr:row>
      <xdr:rowOff>133350</xdr:rowOff>
    </xdr:to>
    <xdr:sp macro="" textlink="">
      <xdr:nvSpPr>
        <xdr:cNvPr id="5994" name="Text Box 4"/>
        <xdr:cNvSpPr txBox="1">
          <a:spLocks noChangeArrowheads="1"/>
        </xdr:cNvSpPr>
      </xdr:nvSpPr>
      <xdr:spPr bwMode="auto">
        <a:xfrm>
          <a:off x="734377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5995" name="Text Box 4"/>
        <xdr:cNvSpPr txBox="1">
          <a:spLocks noChangeArrowheads="1"/>
        </xdr:cNvSpPr>
      </xdr:nvSpPr>
      <xdr:spPr bwMode="auto">
        <a:xfrm>
          <a:off x="734377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5996" name="Text Box 4"/>
        <xdr:cNvSpPr txBox="1">
          <a:spLocks noChangeArrowheads="1"/>
        </xdr:cNvSpPr>
      </xdr:nvSpPr>
      <xdr:spPr bwMode="auto">
        <a:xfrm>
          <a:off x="7343775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5997" name="Text Box 4"/>
        <xdr:cNvSpPr txBox="1">
          <a:spLocks noChangeArrowheads="1"/>
        </xdr:cNvSpPr>
      </xdr:nvSpPr>
      <xdr:spPr bwMode="auto">
        <a:xfrm>
          <a:off x="73533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5998" name="Text Box 4"/>
        <xdr:cNvSpPr txBox="1">
          <a:spLocks noChangeArrowheads="1"/>
        </xdr:cNvSpPr>
      </xdr:nvSpPr>
      <xdr:spPr bwMode="auto">
        <a:xfrm>
          <a:off x="7343775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5999" name="Text Box 4"/>
        <xdr:cNvSpPr txBox="1">
          <a:spLocks noChangeArrowheads="1"/>
        </xdr:cNvSpPr>
      </xdr:nvSpPr>
      <xdr:spPr bwMode="auto">
        <a:xfrm>
          <a:off x="7362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000" name="Text Box 4"/>
        <xdr:cNvSpPr txBox="1">
          <a:spLocks noChangeArrowheads="1"/>
        </xdr:cNvSpPr>
      </xdr:nvSpPr>
      <xdr:spPr bwMode="auto">
        <a:xfrm>
          <a:off x="7343775" y="40862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6001" name="Text Box 4"/>
        <xdr:cNvSpPr txBox="1">
          <a:spLocks noChangeArrowheads="1"/>
        </xdr:cNvSpPr>
      </xdr:nvSpPr>
      <xdr:spPr bwMode="auto">
        <a:xfrm>
          <a:off x="7343775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002" name="Text Box 4"/>
        <xdr:cNvSpPr txBox="1">
          <a:spLocks noChangeArrowheads="1"/>
        </xdr:cNvSpPr>
      </xdr:nvSpPr>
      <xdr:spPr bwMode="auto">
        <a:xfrm>
          <a:off x="73533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38100</xdr:colOff>
      <xdr:row>19</xdr:row>
      <xdr:rowOff>133350</xdr:rowOff>
    </xdr:to>
    <xdr:sp macro="" textlink="">
      <xdr:nvSpPr>
        <xdr:cNvPr id="6003" name="Text Box 4"/>
        <xdr:cNvSpPr txBox="1">
          <a:spLocks noChangeArrowheads="1"/>
        </xdr:cNvSpPr>
      </xdr:nvSpPr>
      <xdr:spPr bwMode="auto">
        <a:xfrm>
          <a:off x="7343775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004" name="Text Box 4"/>
        <xdr:cNvSpPr txBox="1">
          <a:spLocks noChangeArrowheads="1"/>
        </xdr:cNvSpPr>
      </xdr:nvSpPr>
      <xdr:spPr bwMode="auto">
        <a:xfrm>
          <a:off x="73628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005" name="Text Box 4"/>
        <xdr:cNvSpPr txBox="1">
          <a:spLocks noChangeArrowheads="1"/>
        </xdr:cNvSpPr>
      </xdr:nvSpPr>
      <xdr:spPr bwMode="auto">
        <a:xfrm>
          <a:off x="7343775" y="40862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006" name="Text Box 4"/>
        <xdr:cNvSpPr txBox="1">
          <a:spLocks noChangeArrowheads="1"/>
        </xdr:cNvSpPr>
      </xdr:nvSpPr>
      <xdr:spPr bwMode="auto">
        <a:xfrm>
          <a:off x="7362825" y="4086225"/>
          <a:ext cx="66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007" name="Text Box 4"/>
        <xdr:cNvSpPr txBox="1">
          <a:spLocks noChangeArrowheads="1"/>
        </xdr:cNvSpPr>
      </xdr:nvSpPr>
      <xdr:spPr bwMode="auto">
        <a:xfrm>
          <a:off x="7334250" y="4086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008" name="Text Box 4"/>
        <xdr:cNvSpPr txBox="1">
          <a:spLocks noChangeArrowheads="1"/>
        </xdr:cNvSpPr>
      </xdr:nvSpPr>
      <xdr:spPr bwMode="auto">
        <a:xfrm>
          <a:off x="7334250" y="4086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552450</xdr:colOff>
      <xdr:row>19</xdr:row>
      <xdr:rowOff>133350</xdr:rowOff>
    </xdr:to>
    <xdr:sp macro="" textlink="">
      <xdr:nvSpPr>
        <xdr:cNvPr id="6009" name="Text Box 4"/>
        <xdr:cNvSpPr txBox="1">
          <a:spLocks noChangeArrowheads="1"/>
        </xdr:cNvSpPr>
      </xdr:nvSpPr>
      <xdr:spPr bwMode="auto">
        <a:xfrm>
          <a:off x="7343775" y="4086225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010" name="Text Box 15"/>
        <xdr:cNvSpPr txBox="1">
          <a:spLocks noChangeArrowheads="1"/>
        </xdr:cNvSpPr>
      </xdr:nvSpPr>
      <xdr:spPr bwMode="auto">
        <a:xfrm>
          <a:off x="736282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011" name="Text Box 15"/>
        <xdr:cNvSpPr txBox="1">
          <a:spLocks noChangeArrowheads="1"/>
        </xdr:cNvSpPr>
      </xdr:nvSpPr>
      <xdr:spPr bwMode="auto">
        <a:xfrm>
          <a:off x="7381875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66675</xdr:colOff>
      <xdr:row>19</xdr:row>
      <xdr:rowOff>133350</xdr:rowOff>
    </xdr:to>
    <xdr:sp macro="" textlink="">
      <xdr:nvSpPr>
        <xdr:cNvPr id="6012" name="Text Box 15"/>
        <xdr:cNvSpPr txBox="1">
          <a:spLocks noChangeArrowheads="1"/>
        </xdr:cNvSpPr>
      </xdr:nvSpPr>
      <xdr:spPr bwMode="auto">
        <a:xfrm>
          <a:off x="7353300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66675</xdr:colOff>
      <xdr:row>19</xdr:row>
      <xdr:rowOff>133350</xdr:rowOff>
    </xdr:to>
    <xdr:sp macro="" textlink="">
      <xdr:nvSpPr>
        <xdr:cNvPr id="6013" name="Text Box 15"/>
        <xdr:cNvSpPr txBox="1">
          <a:spLocks noChangeArrowheads="1"/>
        </xdr:cNvSpPr>
      </xdr:nvSpPr>
      <xdr:spPr bwMode="auto">
        <a:xfrm>
          <a:off x="7353300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85725</xdr:colOff>
      <xdr:row>19</xdr:row>
      <xdr:rowOff>133350</xdr:rowOff>
    </xdr:to>
    <xdr:sp macro="" textlink="">
      <xdr:nvSpPr>
        <xdr:cNvPr id="6014" name="Text Box 15"/>
        <xdr:cNvSpPr txBox="1">
          <a:spLocks noChangeArrowheads="1"/>
        </xdr:cNvSpPr>
      </xdr:nvSpPr>
      <xdr:spPr bwMode="auto">
        <a:xfrm>
          <a:off x="7381875" y="40862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015" name="Text Box 15"/>
        <xdr:cNvSpPr txBox="1">
          <a:spLocks noChangeArrowheads="1"/>
        </xdr:cNvSpPr>
      </xdr:nvSpPr>
      <xdr:spPr bwMode="auto">
        <a:xfrm>
          <a:off x="7353300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016" name="Text Box 15"/>
        <xdr:cNvSpPr txBox="1">
          <a:spLocks noChangeArrowheads="1"/>
        </xdr:cNvSpPr>
      </xdr:nvSpPr>
      <xdr:spPr bwMode="auto">
        <a:xfrm>
          <a:off x="7353300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017" name="Text Box 15"/>
        <xdr:cNvSpPr txBox="1">
          <a:spLocks noChangeArrowheads="1"/>
        </xdr:cNvSpPr>
      </xdr:nvSpPr>
      <xdr:spPr bwMode="auto">
        <a:xfrm>
          <a:off x="734377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018" name="Text Box 15"/>
        <xdr:cNvSpPr txBox="1">
          <a:spLocks noChangeArrowheads="1"/>
        </xdr:cNvSpPr>
      </xdr:nvSpPr>
      <xdr:spPr bwMode="auto">
        <a:xfrm>
          <a:off x="734377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019" name="Text Box 15"/>
        <xdr:cNvSpPr txBox="1">
          <a:spLocks noChangeArrowheads="1"/>
        </xdr:cNvSpPr>
      </xdr:nvSpPr>
      <xdr:spPr bwMode="auto">
        <a:xfrm>
          <a:off x="734377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85725</xdr:colOff>
      <xdr:row>19</xdr:row>
      <xdr:rowOff>133350</xdr:rowOff>
    </xdr:to>
    <xdr:sp macro="" textlink="">
      <xdr:nvSpPr>
        <xdr:cNvPr id="6020" name="Text Box 15"/>
        <xdr:cNvSpPr txBox="1">
          <a:spLocks noChangeArrowheads="1"/>
        </xdr:cNvSpPr>
      </xdr:nvSpPr>
      <xdr:spPr bwMode="auto">
        <a:xfrm>
          <a:off x="7381875" y="40862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021" name="Text Box 15"/>
        <xdr:cNvSpPr txBox="1">
          <a:spLocks noChangeArrowheads="1"/>
        </xdr:cNvSpPr>
      </xdr:nvSpPr>
      <xdr:spPr bwMode="auto">
        <a:xfrm>
          <a:off x="7353300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022" name="Text Box 15"/>
        <xdr:cNvSpPr txBox="1">
          <a:spLocks noChangeArrowheads="1"/>
        </xdr:cNvSpPr>
      </xdr:nvSpPr>
      <xdr:spPr bwMode="auto">
        <a:xfrm>
          <a:off x="7353300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023" name="Text Box 15"/>
        <xdr:cNvSpPr txBox="1">
          <a:spLocks noChangeArrowheads="1"/>
        </xdr:cNvSpPr>
      </xdr:nvSpPr>
      <xdr:spPr bwMode="auto">
        <a:xfrm>
          <a:off x="734377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024" name="Text Box 15"/>
        <xdr:cNvSpPr txBox="1">
          <a:spLocks noChangeArrowheads="1"/>
        </xdr:cNvSpPr>
      </xdr:nvSpPr>
      <xdr:spPr bwMode="auto">
        <a:xfrm>
          <a:off x="734377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57150</xdr:colOff>
      <xdr:row>19</xdr:row>
      <xdr:rowOff>133350</xdr:rowOff>
    </xdr:to>
    <xdr:sp macro="" textlink="">
      <xdr:nvSpPr>
        <xdr:cNvPr id="6025" name="Text Box 15"/>
        <xdr:cNvSpPr txBox="1">
          <a:spLocks noChangeArrowheads="1"/>
        </xdr:cNvSpPr>
      </xdr:nvSpPr>
      <xdr:spPr bwMode="auto">
        <a:xfrm>
          <a:off x="734377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026" name="Text Box 15"/>
        <xdr:cNvSpPr txBox="1">
          <a:spLocks noChangeArrowheads="1"/>
        </xdr:cNvSpPr>
      </xdr:nvSpPr>
      <xdr:spPr bwMode="auto">
        <a:xfrm>
          <a:off x="734377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027" name="Text Box 15"/>
        <xdr:cNvSpPr txBox="1">
          <a:spLocks noChangeArrowheads="1"/>
        </xdr:cNvSpPr>
      </xdr:nvSpPr>
      <xdr:spPr bwMode="auto">
        <a:xfrm>
          <a:off x="734377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028" name="Text Box 15"/>
        <xdr:cNvSpPr txBox="1">
          <a:spLocks noChangeArrowheads="1"/>
        </xdr:cNvSpPr>
      </xdr:nvSpPr>
      <xdr:spPr bwMode="auto">
        <a:xfrm>
          <a:off x="734377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029" name="Text Box 15"/>
        <xdr:cNvSpPr txBox="1">
          <a:spLocks noChangeArrowheads="1"/>
        </xdr:cNvSpPr>
      </xdr:nvSpPr>
      <xdr:spPr bwMode="auto">
        <a:xfrm>
          <a:off x="734377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030" name="Text Box 4"/>
        <xdr:cNvSpPr txBox="1">
          <a:spLocks noChangeArrowheads="1"/>
        </xdr:cNvSpPr>
      </xdr:nvSpPr>
      <xdr:spPr bwMode="auto">
        <a:xfrm>
          <a:off x="7353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47625</xdr:colOff>
      <xdr:row>18</xdr:row>
      <xdr:rowOff>133350</xdr:rowOff>
    </xdr:to>
    <xdr:sp macro="" textlink="">
      <xdr:nvSpPr>
        <xdr:cNvPr id="6031" name="Text Box 4"/>
        <xdr:cNvSpPr txBox="1">
          <a:spLocks noChangeArrowheads="1"/>
        </xdr:cNvSpPr>
      </xdr:nvSpPr>
      <xdr:spPr bwMode="auto">
        <a:xfrm>
          <a:off x="73533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032" name="Text Box 4"/>
        <xdr:cNvSpPr txBox="1">
          <a:spLocks noChangeArrowheads="1"/>
        </xdr:cNvSpPr>
      </xdr:nvSpPr>
      <xdr:spPr bwMode="auto">
        <a:xfrm>
          <a:off x="73533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47625</xdr:colOff>
      <xdr:row>19</xdr:row>
      <xdr:rowOff>133350</xdr:rowOff>
    </xdr:to>
    <xdr:sp macro="" textlink="">
      <xdr:nvSpPr>
        <xdr:cNvPr id="6033" name="Text Box 4"/>
        <xdr:cNvSpPr txBox="1">
          <a:spLocks noChangeArrowheads="1"/>
        </xdr:cNvSpPr>
      </xdr:nvSpPr>
      <xdr:spPr bwMode="auto">
        <a:xfrm>
          <a:off x="73533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034" name="Text Box 4"/>
        <xdr:cNvSpPr txBox="1">
          <a:spLocks noChangeArrowheads="1"/>
        </xdr:cNvSpPr>
      </xdr:nvSpPr>
      <xdr:spPr bwMode="auto">
        <a:xfrm>
          <a:off x="7343775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035" name="Text Box 4"/>
        <xdr:cNvSpPr txBox="1">
          <a:spLocks noChangeArrowheads="1"/>
        </xdr:cNvSpPr>
      </xdr:nvSpPr>
      <xdr:spPr bwMode="auto">
        <a:xfrm>
          <a:off x="7343775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036" name="Text Box 4"/>
        <xdr:cNvSpPr txBox="1">
          <a:spLocks noChangeArrowheads="1"/>
        </xdr:cNvSpPr>
      </xdr:nvSpPr>
      <xdr:spPr bwMode="auto">
        <a:xfrm>
          <a:off x="7343775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037" name="Text Box 4"/>
        <xdr:cNvSpPr txBox="1">
          <a:spLocks noChangeArrowheads="1"/>
        </xdr:cNvSpPr>
      </xdr:nvSpPr>
      <xdr:spPr bwMode="auto">
        <a:xfrm>
          <a:off x="7343775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038" name="Text Box 4"/>
        <xdr:cNvSpPr txBox="1">
          <a:spLocks noChangeArrowheads="1"/>
        </xdr:cNvSpPr>
      </xdr:nvSpPr>
      <xdr:spPr bwMode="auto">
        <a:xfrm>
          <a:off x="7343775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039" name="Text Box 4"/>
        <xdr:cNvSpPr txBox="1">
          <a:spLocks noChangeArrowheads="1"/>
        </xdr:cNvSpPr>
      </xdr:nvSpPr>
      <xdr:spPr bwMode="auto">
        <a:xfrm>
          <a:off x="7343775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040" name="Text Box 4"/>
        <xdr:cNvSpPr txBox="1">
          <a:spLocks noChangeArrowheads="1"/>
        </xdr:cNvSpPr>
      </xdr:nvSpPr>
      <xdr:spPr bwMode="auto">
        <a:xfrm>
          <a:off x="7343775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041" name="Text Box 4"/>
        <xdr:cNvSpPr txBox="1">
          <a:spLocks noChangeArrowheads="1"/>
        </xdr:cNvSpPr>
      </xdr:nvSpPr>
      <xdr:spPr bwMode="auto">
        <a:xfrm>
          <a:off x="7343775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042" name="Text Box 4"/>
        <xdr:cNvSpPr txBox="1">
          <a:spLocks noChangeArrowheads="1"/>
        </xdr:cNvSpPr>
      </xdr:nvSpPr>
      <xdr:spPr bwMode="auto">
        <a:xfrm>
          <a:off x="7343775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200025</xdr:colOff>
      <xdr:row>18</xdr:row>
      <xdr:rowOff>133350</xdr:rowOff>
    </xdr:to>
    <xdr:sp macro="" textlink="">
      <xdr:nvSpPr>
        <xdr:cNvPr id="6043" name="Text Box 4"/>
        <xdr:cNvSpPr txBox="1">
          <a:spLocks noChangeArrowheads="1"/>
        </xdr:cNvSpPr>
      </xdr:nvSpPr>
      <xdr:spPr bwMode="auto">
        <a:xfrm>
          <a:off x="7343775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85725</xdr:colOff>
      <xdr:row>19</xdr:row>
      <xdr:rowOff>133350</xdr:rowOff>
    </xdr:to>
    <xdr:sp macro="" textlink="">
      <xdr:nvSpPr>
        <xdr:cNvPr id="6044" name="Text Box 4"/>
        <xdr:cNvSpPr txBox="1">
          <a:spLocks noChangeArrowheads="1"/>
        </xdr:cNvSpPr>
      </xdr:nvSpPr>
      <xdr:spPr bwMode="auto">
        <a:xfrm>
          <a:off x="7343775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045" name="Text Box 4"/>
        <xdr:cNvSpPr txBox="1">
          <a:spLocks noChangeArrowheads="1"/>
        </xdr:cNvSpPr>
      </xdr:nvSpPr>
      <xdr:spPr bwMode="auto">
        <a:xfrm>
          <a:off x="734377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95250</xdr:colOff>
      <xdr:row>19</xdr:row>
      <xdr:rowOff>133350</xdr:rowOff>
    </xdr:to>
    <xdr:sp macro="" textlink="">
      <xdr:nvSpPr>
        <xdr:cNvPr id="6046" name="Text Box 4"/>
        <xdr:cNvSpPr txBox="1">
          <a:spLocks noChangeArrowheads="1"/>
        </xdr:cNvSpPr>
      </xdr:nvSpPr>
      <xdr:spPr bwMode="auto">
        <a:xfrm>
          <a:off x="7343775" y="4086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047" name="Text Box 4"/>
        <xdr:cNvSpPr txBox="1">
          <a:spLocks noChangeArrowheads="1"/>
        </xdr:cNvSpPr>
      </xdr:nvSpPr>
      <xdr:spPr bwMode="auto">
        <a:xfrm>
          <a:off x="734377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6048" name="Text Box 4"/>
        <xdr:cNvSpPr txBox="1">
          <a:spLocks noChangeArrowheads="1"/>
        </xdr:cNvSpPr>
      </xdr:nvSpPr>
      <xdr:spPr bwMode="auto">
        <a:xfrm>
          <a:off x="734377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049" name="Text Box 4"/>
        <xdr:cNvSpPr txBox="1">
          <a:spLocks noChangeArrowheads="1"/>
        </xdr:cNvSpPr>
      </xdr:nvSpPr>
      <xdr:spPr bwMode="auto">
        <a:xfrm>
          <a:off x="7353300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6050" name="Text Box 4"/>
        <xdr:cNvSpPr txBox="1">
          <a:spLocks noChangeArrowheads="1"/>
        </xdr:cNvSpPr>
      </xdr:nvSpPr>
      <xdr:spPr bwMode="auto">
        <a:xfrm>
          <a:off x="734377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051" name="Text Box 4"/>
        <xdr:cNvSpPr txBox="1">
          <a:spLocks noChangeArrowheads="1"/>
        </xdr:cNvSpPr>
      </xdr:nvSpPr>
      <xdr:spPr bwMode="auto">
        <a:xfrm>
          <a:off x="7362825" y="4086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052" name="Text Box 4"/>
        <xdr:cNvSpPr txBox="1">
          <a:spLocks noChangeArrowheads="1"/>
        </xdr:cNvSpPr>
      </xdr:nvSpPr>
      <xdr:spPr bwMode="auto">
        <a:xfrm>
          <a:off x="7343775" y="4086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6053" name="Text Box 4"/>
        <xdr:cNvSpPr txBox="1">
          <a:spLocks noChangeArrowheads="1"/>
        </xdr:cNvSpPr>
      </xdr:nvSpPr>
      <xdr:spPr bwMode="auto">
        <a:xfrm>
          <a:off x="734377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054" name="Text Box 4"/>
        <xdr:cNvSpPr txBox="1">
          <a:spLocks noChangeArrowheads="1"/>
        </xdr:cNvSpPr>
      </xdr:nvSpPr>
      <xdr:spPr bwMode="auto">
        <a:xfrm>
          <a:off x="7353300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104775</xdr:colOff>
      <xdr:row>19</xdr:row>
      <xdr:rowOff>133350</xdr:rowOff>
    </xdr:to>
    <xdr:sp macro="" textlink="">
      <xdr:nvSpPr>
        <xdr:cNvPr id="6055" name="Text Box 4"/>
        <xdr:cNvSpPr txBox="1">
          <a:spLocks noChangeArrowheads="1"/>
        </xdr:cNvSpPr>
      </xdr:nvSpPr>
      <xdr:spPr bwMode="auto">
        <a:xfrm>
          <a:off x="734377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056" name="Text Box 4"/>
        <xdr:cNvSpPr txBox="1">
          <a:spLocks noChangeArrowheads="1"/>
        </xdr:cNvSpPr>
      </xdr:nvSpPr>
      <xdr:spPr bwMode="auto">
        <a:xfrm>
          <a:off x="7362825" y="4086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114300</xdr:colOff>
      <xdr:row>19</xdr:row>
      <xdr:rowOff>133350</xdr:rowOff>
    </xdr:to>
    <xdr:sp macro="" textlink="">
      <xdr:nvSpPr>
        <xdr:cNvPr id="6057" name="Text Box 4"/>
        <xdr:cNvSpPr txBox="1">
          <a:spLocks noChangeArrowheads="1"/>
        </xdr:cNvSpPr>
      </xdr:nvSpPr>
      <xdr:spPr bwMode="auto">
        <a:xfrm>
          <a:off x="7343775" y="4086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058" name="Text Box 4"/>
        <xdr:cNvSpPr txBox="1">
          <a:spLocks noChangeArrowheads="1"/>
        </xdr:cNvSpPr>
      </xdr:nvSpPr>
      <xdr:spPr bwMode="auto">
        <a:xfrm>
          <a:off x="7362825" y="4086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059" name="Text Box 4"/>
        <xdr:cNvSpPr txBox="1">
          <a:spLocks noChangeArrowheads="1"/>
        </xdr:cNvSpPr>
      </xdr:nvSpPr>
      <xdr:spPr bwMode="auto">
        <a:xfrm>
          <a:off x="7334250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060" name="Text Box 4"/>
        <xdr:cNvSpPr txBox="1">
          <a:spLocks noChangeArrowheads="1"/>
        </xdr:cNvSpPr>
      </xdr:nvSpPr>
      <xdr:spPr bwMode="auto">
        <a:xfrm>
          <a:off x="7334250" y="4086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66675</xdr:colOff>
      <xdr:row>19</xdr:row>
      <xdr:rowOff>133350</xdr:rowOff>
    </xdr:to>
    <xdr:sp macro="" textlink="">
      <xdr:nvSpPr>
        <xdr:cNvPr id="6061" name="Text Box 4"/>
        <xdr:cNvSpPr txBox="1">
          <a:spLocks noChangeArrowheads="1"/>
        </xdr:cNvSpPr>
      </xdr:nvSpPr>
      <xdr:spPr bwMode="auto">
        <a:xfrm>
          <a:off x="7343775" y="40862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062" name="Text Box 15"/>
        <xdr:cNvSpPr txBox="1">
          <a:spLocks noChangeArrowheads="1"/>
        </xdr:cNvSpPr>
      </xdr:nvSpPr>
      <xdr:spPr bwMode="auto">
        <a:xfrm>
          <a:off x="736282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063" name="Text Box 15"/>
        <xdr:cNvSpPr txBox="1">
          <a:spLocks noChangeArrowheads="1"/>
        </xdr:cNvSpPr>
      </xdr:nvSpPr>
      <xdr:spPr bwMode="auto">
        <a:xfrm>
          <a:off x="7381875" y="4086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133350</xdr:colOff>
      <xdr:row>19</xdr:row>
      <xdr:rowOff>133350</xdr:rowOff>
    </xdr:to>
    <xdr:sp macro="" textlink="">
      <xdr:nvSpPr>
        <xdr:cNvPr id="6064" name="Text Box 15"/>
        <xdr:cNvSpPr txBox="1">
          <a:spLocks noChangeArrowheads="1"/>
        </xdr:cNvSpPr>
      </xdr:nvSpPr>
      <xdr:spPr bwMode="auto">
        <a:xfrm>
          <a:off x="7353300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133350</xdr:colOff>
      <xdr:row>19</xdr:row>
      <xdr:rowOff>133350</xdr:rowOff>
    </xdr:to>
    <xdr:sp macro="" textlink="">
      <xdr:nvSpPr>
        <xdr:cNvPr id="6065" name="Text Box 15"/>
        <xdr:cNvSpPr txBox="1">
          <a:spLocks noChangeArrowheads="1"/>
        </xdr:cNvSpPr>
      </xdr:nvSpPr>
      <xdr:spPr bwMode="auto">
        <a:xfrm>
          <a:off x="7353300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152400</xdr:colOff>
      <xdr:row>19</xdr:row>
      <xdr:rowOff>133350</xdr:rowOff>
    </xdr:to>
    <xdr:sp macro="" textlink="">
      <xdr:nvSpPr>
        <xdr:cNvPr id="6066" name="Text Box 15"/>
        <xdr:cNvSpPr txBox="1">
          <a:spLocks noChangeArrowheads="1"/>
        </xdr:cNvSpPr>
      </xdr:nvSpPr>
      <xdr:spPr bwMode="auto">
        <a:xfrm>
          <a:off x="7381875" y="4086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067" name="Text Box 15"/>
        <xdr:cNvSpPr txBox="1">
          <a:spLocks noChangeArrowheads="1"/>
        </xdr:cNvSpPr>
      </xdr:nvSpPr>
      <xdr:spPr bwMode="auto">
        <a:xfrm>
          <a:off x="7353300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068" name="Text Box 15"/>
        <xdr:cNvSpPr txBox="1">
          <a:spLocks noChangeArrowheads="1"/>
        </xdr:cNvSpPr>
      </xdr:nvSpPr>
      <xdr:spPr bwMode="auto">
        <a:xfrm>
          <a:off x="7353300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069" name="Text Box 15"/>
        <xdr:cNvSpPr txBox="1">
          <a:spLocks noChangeArrowheads="1"/>
        </xdr:cNvSpPr>
      </xdr:nvSpPr>
      <xdr:spPr bwMode="auto">
        <a:xfrm>
          <a:off x="734377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070" name="Text Box 15"/>
        <xdr:cNvSpPr txBox="1">
          <a:spLocks noChangeArrowheads="1"/>
        </xdr:cNvSpPr>
      </xdr:nvSpPr>
      <xdr:spPr bwMode="auto">
        <a:xfrm>
          <a:off x="734377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071" name="Text Box 15"/>
        <xdr:cNvSpPr txBox="1">
          <a:spLocks noChangeArrowheads="1"/>
        </xdr:cNvSpPr>
      </xdr:nvSpPr>
      <xdr:spPr bwMode="auto">
        <a:xfrm>
          <a:off x="734377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152400</xdr:colOff>
      <xdr:row>19</xdr:row>
      <xdr:rowOff>133350</xdr:rowOff>
    </xdr:to>
    <xdr:sp macro="" textlink="">
      <xdr:nvSpPr>
        <xdr:cNvPr id="6072" name="Text Box 15"/>
        <xdr:cNvSpPr txBox="1">
          <a:spLocks noChangeArrowheads="1"/>
        </xdr:cNvSpPr>
      </xdr:nvSpPr>
      <xdr:spPr bwMode="auto">
        <a:xfrm>
          <a:off x="7381875" y="4086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073" name="Text Box 15"/>
        <xdr:cNvSpPr txBox="1">
          <a:spLocks noChangeArrowheads="1"/>
        </xdr:cNvSpPr>
      </xdr:nvSpPr>
      <xdr:spPr bwMode="auto">
        <a:xfrm>
          <a:off x="7353300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142875</xdr:colOff>
      <xdr:row>19</xdr:row>
      <xdr:rowOff>133350</xdr:rowOff>
    </xdr:to>
    <xdr:sp macro="" textlink="">
      <xdr:nvSpPr>
        <xdr:cNvPr id="6074" name="Text Box 15"/>
        <xdr:cNvSpPr txBox="1">
          <a:spLocks noChangeArrowheads="1"/>
        </xdr:cNvSpPr>
      </xdr:nvSpPr>
      <xdr:spPr bwMode="auto">
        <a:xfrm>
          <a:off x="7353300" y="4086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075" name="Text Box 15"/>
        <xdr:cNvSpPr txBox="1">
          <a:spLocks noChangeArrowheads="1"/>
        </xdr:cNvSpPr>
      </xdr:nvSpPr>
      <xdr:spPr bwMode="auto">
        <a:xfrm>
          <a:off x="734377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076" name="Text Box 15"/>
        <xdr:cNvSpPr txBox="1">
          <a:spLocks noChangeArrowheads="1"/>
        </xdr:cNvSpPr>
      </xdr:nvSpPr>
      <xdr:spPr bwMode="auto">
        <a:xfrm>
          <a:off x="734377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123825</xdr:colOff>
      <xdr:row>19</xdr:row>
      <xdr:rowOff>133350</xdr:rowOff>
    </xdr:to>
    <xdr:sp macro="" textlink="">
      <xdr:nvSpPr>
        <xdr:cNvPr id="6077" name="Text Box 15"/>
        <xdr:cNvSpPr txBox="1">
          <a:spLocks noChangeArrowheads="1"/>
        </xdr:cNvSpPr>
      </xdr:nvSpPr>
      <xdr:spPr bwMode="auto">
        <a:xfrm>
          <a:off x="7343775" y="4086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078" name="Text Box 15"/>
        <xdr:cNvSpPr txBox="1">
          <a:spLocks noChangeArrowheads="1"/>
        </xdr:cNvSpPr>
      </xdr:nvSpPr>
      <xdr:spPr bwMode="auto">
        <a:xfrm>
          <a:off x="734377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079" name="Text Box 15"/>
        <xdr:cNvSpPr txBox="1">
          <a:spLocks noChangeArrowheads="1"/>
        </xdr:cNvSpPr>
      </xdr:nvSpPr>
      <xdr:spPr bwMode="auto">
        <a:xfrm>
          <a:off x="734377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080" name="Text Box 15"/>
        <xdr:cNvSpPr txBox="1">
          <a:spLocks noChangeArrowheads="1"/>
        </xdr:cNvSpPr>
      </xdr:nvSpPr>
      <xdr:spPr bwMode="auto">
        <a:xfrm>
          <a:off x="734377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76200</xdr:colOff>
      <xdr:row>19</xdr:row>
      <xdr:rowOff>133350</xdr:rowOff>
    </xdr:to>
    <xdr:sp macro="" textlink="">
      <xdr:nvSpPr>
        <xdr:cNvPr id="6081" name="Text Box 15"/>
        <xdr:cNvSpPr txBox="1">
          <a:spLocks noChangeArrowheads="1"/>
        </xdr:cNvSpPr>
      </xdr:nvSpPr>
      <xdr:spPr bwMode="auto">
        <a:xfrm>
          <a:off x="7343775" y="4086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082" name="Text Box 4"/>
        <xdr:cNvSpPr txBox="1">
          <a:spLocks noChangeArrowheads="1"/>
        </xdr:cNvSpPr>
      </xdr:nvSpPr>
      <xdr:spPr bwMode="auto">
        <a:xfrm>
          <a:off x="73533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083" name="Text Box 4"/>
        <xdr:cNvSpPr txBox="1">
          <a:spLocks noChangeArrowheads="1"/>
        </xdr:cNvSpPr>
      </xdr:nvSpPr>
      <xdr:spPr bwMode="auto">
        <a:xfrm>
          <a:off x="73533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084" name="Text Box 4"/>
        <xdr:cNvSpPr txBox="1">
          <a:spLocks noChangeArrowheads="1"/>
        </xdr:cNvSpPr>
      </xdr:nvSpPr>
      <xdr:spPr bwMode="auto">
        <a:xfrm>
          <a:off x="73533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085" name="Text Box 4"/>
        <xdr:cNvSpPr txBox="1">
          <a:spLocks noChangeArrowheads="1"/>
        </xdr:cNvSpPr>
      </xdr:nvSpPr>
      <xdr:spPr bwMode="auto">
        <a:xfrm>
          <a:off x="73533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6086" name="Text Box 4"/>
        <xdr:cNvSpPr txBox="1">
          <a:spLocks noChangeArrowheads="1"/>
        </xdr:cNvSpPr>
      </xdr:nvSpPr>
      <xdr:spPr bwMode="auto">
        <a:xfrm>
          <a:off x="73533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6087" name="Text Box 4"/>
        <xdr:cNvSpPr txBox="1">
          <a:spLocks noChangeArrowheads="1"/>
        </xdr:cNvSpPr>
      </xdr:nvSpPr>
      <xdr:spPr bwMode="auto">
        <a:xfrm>
          <a:off x="736282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6088" name="Text Box 4"/>
        <xdr:cNvSpPr txBox="1">
          <a:spLocks noChangeArrowheads="1"/>
        </xdr:cNvSpPr>
      </xdr:nvSpPr>
      <xdr:spPr bwMode="auto">
        <a:xfrm>
          <a:off x="7334250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6089" name="Text Box 4"/>
        <xdr:cNvSpPr txBox="1">
          <a:spLocks noChangeArrowheads="1"/>
        </xdr:cNvSpPr>
      </xdr:nvSpPr>
      <xdr:spPr bwMode="auto">
        <a:xfrm>
          <a:off x="7334250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104775</xdr:rowOff>
    </xdr:to>
    <xdr:sp macro="" textlink="">
      <xdr:nvSpPr>
        <xdr:cNvPr id="6090" name="Text Box 4"/>
        <xdr:cNvSpPr txBox="1">
          <a:spLocks noChangeArrowheads="1"/>
        </xdr:cNvSpPr>
      </xdr:nvSpPr>
      <xdr:spPr bwMode="auto">
        <a:xfrm>
          <a:off x="7343775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104775</xdr:rowOff>
    </xdr:to>
    <xdr:sp macro="" textlink="">
      <xdr:nvSpPr>
        <xdr:cNvPr id="6091" name="Text Box 4"/>
        <xdr:cNvSpPr txBox="1">
          <a:spLocks noChangeArrowheads="1"/>
        </xdr:cNvSpPr>
      </xdr:nvSpPr>
      <xdr:spPr bwMode="auto">
        <a:xfrm>
          <a:off x="7343775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092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093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094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095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096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097" name="Text Box 4"/>
        <xdr:cNvSpPr txBox="1">
          <a:spLocks noChangeArrowheads="1"/>
        </xdr:cNvSpPr>
      </xdr:nvSpPr>
      <xdr:spPr bwMode="auto">
        <a:xfrm>
          <a:off x="73628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098" name="Text Box 4"/>
        <xdr:cNvSpPr txBox="1">
          <a:spLocks noChangeArrowheads="1"/>
        </xdr:cNvSpPr>
      </xdr:nvSpPr>
      <xdr:spPr bwMode="auto">
        <a:xfrm>
          <a:off x="73342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099" name="Text Box 4"/>
        <xdr:cNvSpPr txBox="1">
          <a:spLocks noChangeArrowheads="1"/>
        </xdr:cNvSpPr>
      </xdr:nvSpPr>
      <xdr:spPr bwMode="auto">
        <a:xfrm>
          <a:off x="73342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100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101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102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103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104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105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106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107" name="Text Box 4"/>
        <xdr:cNvSpPr txBox="1">
          <a:spLocks noChangeArrowheads="1"/>
        </xdr:cNvSpPr>
      </xdr:nvSpPr>
      <xdr:spPr bwMode="auto">
        <a:xfrm>
          <a:off x="73628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108" name="Text Box 4"/>
        <xdr:cNvSpPr txBox="1">
          <a:spLocks noChangeArrowheads="1"/>
        </xdr:cNvSpPr>
      </xdr:nvSpPr>
      <xdr:spPr bwMode="auto">
        <a:xfrm>
          <a:off x="73342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109" name="Text Box 4"/>
        <xdr:cNvSpPr txBox="1">
          <a:spLocks noChangeArrowheads="1"/>
        </xdr:cNvSpPr>
      </xdr:nvSpPr>
      <xdr:spPr bwMode="auto">
        <a:xfrm>
          <a:off x="73342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110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111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112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113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114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115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116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117" name="Text Box 4"/>
        <xdr:cNvSpPr txBox="1">
          <a:spLocks noChangeArrowheads="1"/>
        </xdr:cNvSpPr>
      </xdr:nvSpPr>
      <xdr:spPr bwMode="auto">
        <a:xfrm>
          <a:off x="73628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118" name="Text Box 4"/>
        <xdr:cNvSpPr txBox="1">
          <a:spLocks noChangeArrowheads="1"/>
        </xdr:cNvSpPr>
      </xdr:nvSpPr>
      <xdr:spPr bwMode="auto">
        <a:xfrm>
          <a:off x="73342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119" name="Text Box 4"/>
        <xdr:cNvSpPr txBox="1">
          <a:spLocks noChangeArrowheads="1"/>
        </xdr:cNvSpPr>
      </xdr:nvSpPr>
      <xdr:spPr bwMode="auto">
        <a:xfrm>
          <a:off x="73342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120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121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122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123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124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125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126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127" name="Text Box 4"/>
        <xdr:cNvSpPr txBox="1">
          <a:spLocks noChangeArrowheads="1"/>
        </xdr:cNvSpPr>
      </xdr:nvSpPr>
      <xdr:spPr bwMode="auto">
        <a:xfrm>
          <a:off x="73628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128" name="Text Box 4"/>
        <xdr:cNvSpPr txBox="1">
          <a:spLocks noChangeArrowheads="1"/>
        </xdr:cNvSpPr>
      </xdr:nvSpPr>
      <xdr:spPr bwMode="auto">
        <a:xfrm>
          <a:off x="73342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129" name="Text Box 4"/>
        <xdr:cNvSpPr txBox="1">
          <a:spLocks noChangeArrowheads="1"/>
        </xdr:cNvSpPr>
      </xdr:nvSpPr>
      <xdr:spPr bwMode="auto">
        <a:xfrm>
          <a:off x="73342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130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131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132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133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134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135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136" name="Text Box 4"/>
        <xdr:cNvSpPr txBox="1">
          <a:spLocks noChangeArrowheads="1"/>
        </xdr:cNvSpPr>
      </xdr:nvSpPr>
      <xdr:spPr bwMode="auto">
        <a:xfrm>
          <a:off x="73533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137" name="Text Box 4"/>
        <xdr:cNvSpPr txBox="1">
          <a:spLocks noChangeArrowheads="1"/>
        </xdr:cNvSpPr>
      </xdr:nvSpPr>
      <xdr:spPr bwMode="auto">
        <a:xfrm>
          <a:off x="73628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138" name="Text Box 4"/>
        <xdr:cNvSpPr txBox="1">
          <a:spLocks noChangeArrowheads="1"/>
        </xdr:cNvSpPr>
      </xdr:nvSpPr>
      <xdr:spPr bwMode="auto">
        <a:xfrm>
          <a:off x="73342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139" name="Text Box 4"/>
        <xdr:cNvSpPr txBox="1">
          <a:spLocks noChangeArrowheads="1"/>
        </xdr:cNvSpPr>
      </xdr:nvSpPr>
      <xdr:spPr bwMode="auto">
        <a:xfrm>
          <a:off x="73342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140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141" name="Text Box 4"/>
        <xdr:cNvSpPr txBox="1">
          <a:spLocks noChangeArrowheads="1"/>
        </xdr:cNvSpPr>
      </xdr:nvSpPr>
      <xdr:spPr bwMode="auto">
        <a:xfrm>
          <a:off x="73437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142" name="Text Box 4"/>
        <xdr:cNvSpPr txBox="1">
          <a:spLocks noChangeArrowheads="1"/>
        </xdr:cNvSpPr>
      </xdr:nvSpPr>
      <xdr:spPr bwMode="auto">
        <a:xfrm>
          <a:off x="73533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143" name="Text Box 4"/>
        <xdr:cNvSpPr txBox="1">
          <a:spLocks noChangeArrowheads="1"/>
        </xdr:cNvSpPr>
      </xdr:nvSpPr>
      <xdr:spPr bwMode="auto">
        <a:xfrm>
          <a:off x="73533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144" name="Text Box 4"/>
        <xdr:cNvSpPr txBox="1">
          <a:spLocks noChangeArrowheads="1"/>
        </xdr:cNvSpPr>
      </xdr:nvSpPr>
      <xdr:spPr bwMode="auto">
        <a:xfrm>
          <a:off x="73533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145" name="Text Box 4"/>
        <xdr:cNvSpPr txBox="1">
          <a:spLocks noChangeArrowheads="1"/>
        </xdr:cNvSpPr>
      </xdr:nvSpPr>
      <xdr:spPr bwMode="auto">
        <a:xfrm>
          <a:off x="73533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146" name="Text Box 4"/>
        <xdr:cNvSpPr txBox="1">
          <a:spLocks noChangeArrowheads="1"/>
        </xdr:cNvSpPr>
      </xdr:nvSpPr>
      <xdr:spPr bwMode="auto">
        <a:xfrm>
          <a:off x="73533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147" name="Text Box 4"/>
        <xdr:cNvSpPr txBox="1">
          <a:spLocks noChangeArrowheads="1"/>
        </xdr:cNvSpPr>
      </xdr:nvSpPr>
      <xdr:spPr bwMode="auto">
        <a:xfrm>
          <a:off x="736282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148" name="Text Box 4"/>
        <xdr:cNvSpPr txBox="1">
          <a:spLocks noChangeArrowheads="1"/>
        </xdr:cNvSpPr>
      </xdr:nvSpPr>
      <xdr:spPr bwMode="auto">
        <a:xfrm>
          <a:off x="733425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149" name="Text Box 4"/>
        <xdr:cNvSpPr txBox="1">
          <a:spLocks noChangeArrowheads="1"/>
        </xdr:cNvSpPr>
      </xdr:nvSpPr>
      <xdr:spPr bwMode="auto">
        <a:xfrm>
          <a:off x="733425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150" name="Text Box 4"/>
        <xdr:cNvSpPr txBox="1">
          <a:spLocks noChangeArrowheads="1"/>
        </xdr:cNvSpPr>
      </xdr:nvSpPr>
      <xdr:spPr bwMode="auto">
        <a:xfrm>
          <a:off x="73437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151" name="Text Box 4"/>
        <xdr:cNvSpPr txBox="1">
          <a:spLocks noChangeArrowheads="1"/>
        </xdr:cNvSpPr>
      </xdr:nvSpPr>
      <xdr:spPr bwMode="auto">
        <a:xfrm>
          <a:off x="73437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152" name="Text Box 15"/>
        <xdr:cNvSpPr txBox="1">
          <a:spLocks noChangeArrowheads="1"/>
        </xdr:cNvSpPr>
      </xdr:nvSpPr>
      <xdr:spPr bwMode="auto">
        <a:xfrm>
          <a:off x="73437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153" name="Text Box 15"/>
        <xdr:cNvSpPr txBox="1">
          <a:spLocks noChangeArrowheads="1"/>
        </xdr:cNvSpPr>
      </xdr:nvSpPr>
      <xdr:spPr bwMode="auto">
        <a:xfrm>
          <a:off x="73437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154" name="Text Box 15"/>
        <xdr:cNvSpPr txBox="1">
          <a:spLocks noChangeArrowheads="1"/>
        </xdr:cNvSpPr>
      </xdr:nvSpPr>
      <xdr:spPr bwMode="auto">
        <a:xfrm>
          <a:off x="73437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155" name="Text Box 15"/>
        <xdr:cNvSpPr txBox="1">
          <a:spLocks noChangeArrowheads="1"/>
        </xdr:cNvSpPr>
      </xdr:nvSpPr>
      <xdr:spPr bwMode="auto">
        <a:xfrm>
          <a:off x="73437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156" name="Text Box 15"/>
        <xdr:cNvSpPr txBox="1">
          <a:spLocks noChangeArrowheads="1"/>
        </xdr:cNvSpPr>
      </xdr:nvSpPr>
      <xdr:spPr bwMode="auto">
        <a:xfrm>
          <a:off x="73437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157" name="Text Box 4"/>
        <xdr:cNvSpPr txBox="1">
          <a:spLocks noChangeArrowheads="1"/>
        </xdr:cNvSpPr>
      </xdr:nvSpPr>
      <xdr:spPr bwMode="auto">
        <a:xfrm>
          <a:off x="73533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158" name="Text Box 4"/>
        <xdr:cNvSpPr txBox="1">
          <a:spLocks noChangeArrowheads="1"/>
        </xdr:cNvSpPr>
      </xdr:nvSpPr>
      <xdr:spPr bwMode="auto">
        <a:xfrm>
          <a:off x="73533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159" name="Text Box 4"/>
        <xdr:cNvSpPr txBox="1">
          <a:spLocks noChangeArrowheads="1"/>
        </xdr:cNvSpPr>
      </xdr:nvSpPr>
      <xdr:spPr bwMode="auto">
        <a:xfrm>
          <a:off x="73533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160" name="Text Box 4"/>
        <xdr:cNvSpPr txBox="1">
          <a:spLocks noChangeArrowheads="1"/>
        </xdr:cNvSpPr>
      </xdr:nvSpPr>
      <xdr:spPr bwMode="auto">
        <a:xfrm>
          <a:off x="73533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161" name="Text Box 4"/>
        <xdr:cNvSpPr txBox="1">
          <a:spLocks noChangeArrowheads="1"/>
        </xdr:cNvSpPr>
      </xdr:nvSpPr>
      <xdr:spPr bwMode="auto">
        <a:xfrm>
          <a:off x="73533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162" name="Text Box 4"/>
        <xdr:cNvSpPr txBox="1">
          <a:spLocks noChangeArrowheads="1"/>
        </xdr:cNvSpPr>
      </xdr:nvSpPr>
      <xdr:spPr bwMode="auto">
        <a:xfrm>
          <a:off x="736282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163" name="Text Box 4"/>
        <xdr:cNvSpPr txBox="1">
          <a:spLocks noChangeArrowheads="1"/>
        </xdr:cNvSpPr>
      </xdr:nvSpPr>
      <xdr:spPr bwMode="auto">
        <a:xfrm>
          <a:off x="733425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164" name="Text Box 4"/>
        <xdr:cNvSpPr txBox="1">
          <a:spLocks noChangeArrowheads="1"/>
        </xdr:cNvSpPr>
      </xdr:nvSpPr>
      <xdr:spPr bwMode="auto">
        <a:xfrm>
          <a:off x="733425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165" name="Text Box 4"/>
        <xdr:cNvSpPr txBox="1">
          <a:spLocks noChangeArrowheads="1"/>
        </xdr:cNvSpPr>
      </xdr:nvSpPr>
      <xdr:spPr bwMode="auto">
        <a:xfrm>
          <a:off x="73437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166" name="Text Box 4"/>
        <xdr:cNvSpPr txBox="1">
          <a:spLocks noChangeArrowheads="1"/>
        </xdr:cNvSpPr>
      </xdr:nvSpPr>
      <xdr:spPr bwMode="auto">
        <a:xfrm>
          <a:off x="73437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167" name="Text Box 15"/>
        <xdr:cNvSpPr txBox="1">
          <a:spLocks noChangeArrowheads="1"/>
        </xdr:cNvSpPr>
      </xdr:nvSpPr>
      <xdr:spPr bwMode="auto">
        <a:xfrm>
          <a:off x="73437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168" name="Text Box 15"/>
        <xdr:cNvSpPr txBox="1">
          <a:spLocks noChangeArrowheads="1"/>
        </xdr:cNvSpPr>
      </xdr:nvSpPr>
      <xdr:spPr bwMode="auto">
        <a:xfrm>
          <a:off x="73437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169" name="Text Box 15"/>
        <xdr:cNvSpPr txBox="1">
          <a:spLocks noChangeArrowheads="1"/>
        </xdr:cNvSpPr>
      </xdr:nvSpPr>
      <xdr:spPr bwMode="auto">
        <a:xfrm>
          <a:off x="73437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170" name="Text Box 15"/>
        <xdr:cNvSpPr txBox="1">
          <a:spLocks noChangeArrowheads="1"/>
        </xdr:cNvSpPr>
      </xdr:nvSpPr>
      <xdr:spPr bwMode="auto">
        <a:xfrm>
          <a:off x="73437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171" name="Text Box 15"/>
        <xdr:cNvSpPr txBox="1">
          <a:spLocks noChangeArrowheads="1"/>
        </xdr:cNvSpPr>
      </xdr:nvSpPr>
      <xdr:spPr bwMode="auto">
        <a:xfrm>
          <a:off x="73437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142875</xdr:colOff>
      <xdr:row>17</xdr:row>
      <xdr:rowOff>0</xdr:rowOff>
    </xdr:to>
    <xdr:sp macro="" textlink="">
      <xdr:nvSpPr>
        <xdr:cNvPr id="6172" name="Text Box 27"/>
        <xdr:cNvSpPr txBox="1">
          <a:spLocks noChangeArrowheads="1"/>
        </xdr:cNvSpPr>
      </xdr:nvSpPr>
      <xdr:spPr bwMode="auto">
        <a:xfrm>
          <a:off x="4410075" y="35242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142875</xdr:colOff>
      <xdr:row>17</xdr:row>
      <xdr:rowOff>0</xdr:rowOff>
    </xdr:to>
    <xdr:sp macro="" textlink="">
      <xdr:nvSpPr>
        <xdr:cNvPr id="6173" name="Text Box 35"/>
        <xdr:cNvSpPr txBox="1">
          <a:spLocks noChangeArrowheads="1"/>
        </xdr:cNvSpPr>
      </xdr:nvSpPr>
      <xdr:spPr bwMode="auto">
        <a:xfrm>
          <a:off x="4410075" y="35242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174" name="Text Box 21"/>
        <xdr:cNvSpPr txBox="1">
          <a:spLocks noChangeArrowheads="1"/>
        </xdr:cNvSpPr>
      </xdr:nvSpPr>
      <xdr:spPr bwMode="auto">
        <a:xfrm>
          <a:off x="44100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175" name="Text Box 29"/>
        <xdr:cNvSpPr txBox="1">
          <a:spLocks noChangeArrowheads="1"/>
        </xdr:cNvSpPr>
      </xdr:nvSpPr>
      <xdr:spPr bwMode="auto">
        <a:xfrm>
          <a:off x="44100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176" name="Text Box 24"/>
        <xdr:cNvSpPr txBox="1">
          <a:spLocks noChangeArrowheads="1"/>
        </xdr:cNvSpPr>
      </xdr:nvSpPr>
      <xdr:spPr bwMode="auto">
        <a:xfrm>
          <a:off x="44100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177" name="Text Box 35"/>
        <xdr:cNvSpPr txBox="1">
          <a:spLocks noChangeArrowheads="1"/>
        </xdr:cNvSpPr>
      </xdr:nvSpPr>
      <xdr:spPr bwMode="auto">
        <a:xfrm>
          <a:off x="44100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178" name="Text Box 11"/>
        <xdr:cNvSpPr txBox="1">
          <a:spLocks noChangeArrowheads="1"/>
        </xdr:cNvSpPr>
      </xdr:nvSpPr>
      <xdr:spPr bwMode="auto">
        <a:xfrm>
          <a:off x="43719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179" name="Text Box 21"/>
        <xdr:cNvSpPr txBox="1">
          <a:spLocks noChangeArrowheads="1"/>
        </xdr:cNvSpPr>
      </xdr:nvSpPr>
      <xdr:spPr bwMode="auto">
        <a:xfrm>
          <a:off x="44100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180" name="Text Box 29"/>
        <xdr:cNvSpPr txBox="1">
          <a:spLocks noChangeArrowheads="1"/>
        </xdr:cNvSpPr>
      </xdr:nvSpPr>
      <xdr:spPr bwMode="auto">
        <a:xfrm>
          <a:off x="44100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181" name="Text Box 24"/>
        <xdr:cNvSpPr txBox="1">
          <a:spLocks noChangeArrowheads="1"/>
        </xdr:cNvSpPr>
      </xdr:nvSpPr>
      <xdr:spPr bwMode="auto">
        <a:xfrm>
          <a:off x="44100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182" name="Text Box 35"/>
        <xdr:cNvSpPr txBox="1">
          <a:spLocks noChangeArrowheads="1"/>
        </xdr:cNvSpPr>
      </xdr:nvSpPr>
      <xdr:spPr bwMode="auto">
        <a:xfrm>
          <a:off x="44100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183" name="Text Box 11"/>
        <xdr:cNvSpPr txBox="1">
          <a:spLocks noChangeArrowheads="1"/>
        </xdr:cNvSpPr>
      </xdr:nvSpPr>
      <xdr:spPr bwMode="auto">
        <a:xfrm>
          <a:off x="43719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184" name="Text Box 5"/>
        <xdr:cNvSpPr txBox="1">
          <a:spLocks noChangeArrowheads="1"/>
        </xdr:cNvSpPr>
      </xdr:nvSpPr>
      <xdr:spPr bwMode="auto">
        <a:xfrm>
          <a:off x="43719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185" name="Text Box 5"/>
        <xdr:cNvSpPr txBox="1">
          <a:spLocks noChangeArrowheads="1"/>
        </xdr:cNvSpPr>
      </xdr:nvSpPr>
      <xdr:spPr bwMode="auto">
        <a:xfrm>
          <a:off x="43719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186" name="Text Box 24"/>
        <xdr:cNvSpPr txBox="1">
          <a:spLocks noChangeArrowheads="1"/>
        </xdr:cNvSpPr>
      </xdr:nvSpPr>
      <xdr:spPr bwMode="auto">
        <a:xfrm>
          <a:off x="44100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187" name="Text Box 35"/>
        <xdr:cNvSpPr txBox="1">
          <a:spLocks noChangeArrowheads="1"/>
        </xdr:cNvSpPr>
      </xdr:nvSpPr>
      <xdr:spPr bwMode="auto">
        <a:xfrm>
          <a:off x="44100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188" name="Text Box 11"/>
        <xdr:cNvSpPr txBox="1">
          <a:spLocks noChangeArrowheads="1"/>
        </xdr:cNvSpPr>
      </xdr:nvSpPr>
      <xdr:spPr bwMode="auto">
        <a:xfrm>
          <a:off x="43719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189" name="Text Box 5"/>
        <xdr:cNvSpPr txBox="1">
          <a:spLocks noChangeArrowheads="1"/>
        </xdr:cNvSpPr>
      </xdr:nvSpPr>
      <xdr:spPr bwMode="auto">
        <a:xfrm>
          <a:off x="43719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190" name="Text Box 5"/>
        <xdr:cNvSpPr txBox="1">
          <a:spLocks noChangeArrowheads="1"/>
        </xdr:cNvSpPr>
      </xdr:nvSpPr>
      <xdr:spPr bwMode="auto">
        <a:xfrm>
          <a:off x="43719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191" name="Text Box 24"/>
        <xdr:cNvSpPr txBox="1">
          <a:spLocks noChangeArrowheads="1"/>
        </xdr:cNvSpPr>
      </xdr:nvSpPr>
      <xdr:spPr bwMode="auto">
        <a:xfrm>
          <a:off x="44100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192" name="Text Box 35"/>
        <xdr:cNvSpPr txBox="1">
          <a:spLocks noChangeArrowheads="1"/>
        </xdr:cNvSpPr>
      </xdr:nvSpPr>
      <xdr:spPr bwMode="auto">
        <a:xfrm>
          <a:off x="44100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193" name="Text Box 11"/>
        <xdr:cNvSpPr txBox="1">
          <a:spLocks noChangeArrowheads="1"/>
        </xdr:cNvSpPr>
      </xdr:nvSpPr>
      <xdr:spPr bwMode="auto">
        <a:xfrm>
          <a:off x="43719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194" name="Text Box 5"/>
        <xdr:cNvSpPr txBox="1">
          <a:spLocks noChangeArrowheads="1"/>
        </xdr:cNvSpPr>
      </xdr:nvSpPr>
      <xdr:spPr bwMode="auto">
        <a:xfrm>
          <a:off x="43719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195" name="Text Box 5"/>
        <xdr:cNvSpPr txBox="1">
          <a:spLocks noChangeArrowheads="1"/>
        </xdr:cNvSpPr>
      </xdr:nvSpPr>
      <xdr:spPr bwMode="auto">
        <a:xfrm>
          <a:off x="43719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196" name="Text Box 11"/>
        <xdr:cNvSpPr txBox="1">
          <a:spLocks noChangeArrowheads="1"/>
        </xdr:cNvSpPr>
      </xdr:nvSpPr>
      <xdr:spPr bwMode="auto">
        <a:xfrm>
          <a:off x="43719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197" name="Text Box 5"/>
        <xdr:cNvSpPr txBox="1">
          <a:spLocks noChangeArrowheads="1"/>
        </xdr:cNvSpPr>
      </xdr:nvSpPr>
      <xdr:spPr bwMode="auto">
        <a:xfrm>
          <a:off x="43719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198" name="Text Box 5"/>
        <xdr:cNvSpPr txBox="1">
          <a:spLocks noChangeArrowheads="1"/>
        </xdr:cNvSpPr>
      </xdr:nvSpPr>
      <xdr:spPr bwMode="auto">
        <a:xfrm>
          <a:off x="43719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199" name="Text Box 5"/>
        <xdr:cNvSpPr txBox="1">
          <a:spLocks noChangeArrowheads="1"/>
        </xdr:cNvSpPr>
      </xdr:nvSpPr>
      <xdr:spPr bwMode="auto">
        <a:xfrm>
          <a:off x="43719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142875</xdr:colOff>
      <xdr:row>19</xdr:row>
      <xdr:rowOff>0</xdr:rowOff>
    </xdr:to>
    <xdr:sp macro="" textlink="">
      <xdr:nvSpPr>
        <xdr:cNvPr id="6200" name="Text Box 28"/>
        <xdr:cNvSpPr txBox="1">
          <a:spLocks noChangeArrowheads="1"/>
        </xdr:cNvSpPr>
      </xdr:nvSpPr>
      <xdr:spPr bwMode="auto">
        <a:xfrm>
          <a:off x="4410075" y="39052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142875</xdr:colOff>
      <xdr:row>19</xdr:row>
      <xdr:rowOff>0</xdr:rowOff>
    </xdr:to>
    <xdr:sp macro="" textlink="">
      <xdr:nvSpPr>
        <xdr:cNvPr id="6201" name="Text Box 36"/>
        <xdr:cNvSpPr txBox="1">
          <a:spLocks noChangeArrowheads="1"/>
        </xdr:cNvSpPr>
      </xdr:nvSpPr>
      <xdr:spPr bwMode="auto">
        <a:xfrm>
          <a:off x="4410075" y="39052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202" name="Text Box 23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203" name="Text Box 31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204" name="Text Box 17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205" name="Text Box 25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206" name="Text Box 26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207" name="Text Box 37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152400</xdr:colOff>
      <xdr:row>18</xdr:row>
      <xdr:rowOff>104775</xdr:rowOff>
    </xdr:to>
    <xdr:sp macro="" textlink="">
      <xdr:nvSpPr>
        <xdr:cNvPr id="6208" name="Text Box 4"/>
        <xdr:cNvSpPr txBox="1">
          <a:spLocks noChangeArrowheads="1"/>
        </xdr:cNvSpPr>
      </xdr:nvSpPr>
      <xdr:spPr bwMode="auto">
        <a:xfrm>
          <a:off x="4857750" y="3895725"/>
          <a:ext cx="3905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152400</xdr:colOff>
      <xdr:row>18</xdr:row>
      <xdr:rowOff>104775</xdr:rowOff>
    </xdr:to>
    <xdr:sp macro="" textlink="">
      <xdr:nvSpPr>
        <xdr:cNvPr id="6209" name="Text Box 4"/>
        <xdr:cNvSpPr txBox="1">
          <a:spLocks noChangeArrowheads="1"/>
        </xdr:cNvSpPr>
      </xdr:nvSpPr>
      <xdr:spPr bwMode="auto">
        <a:xfrm>
          <a:off x="4829175" y="3895725"/>
          <a:ext cx="4191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152400</xdr:colOff>
      <xdr:row>18</xdr:row>
      <xdr:rowOff>104775</xdr:rowOff>
    </xdr:to>
    <xdr:sp macro="" textlink="">
      <xdr:nvSpPr>
        <xdr:cNvPr id="6210" name="Text Box 4"/>
        <xdr:cNvSpPr txBox="1">
          <a:spLocks noChangeArrowheads="1"/>
        </xdr:cNvSpPr>
      </xdr:nvSpPr>
      <xdr:spPr bwMode="auto">
        <a:xfrm>
          <a:off x="4829175" y="3895725"/>
          <a:ext cx="4191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142875</xdr:colOff>
      <xdr:row>18</xdr:row>
      <xdr:rowOff>104775</xdr:rowOff>
    </xdr:to>
    <xdr:sp macro="" textlink="">
      <xdr:nvSpPr>
        <xdr:cNvPr id="6211" name="Text Box 4"/>
        <xdr:cNvSpPr txBox="1">
          <a:spLocks noChangeArrowheads="1"/>
        </xdr:cNvSpPr>
      </xdr:nvSpPr>
      <xdr:spPr bwMode="auto">
        <a:xfrm>
          <a:off x="4838700" y="3895725"/>
          <a:ext cx="4000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142875</xdr:colOff>
      <xdr:row>18</xdr:row>
      <xdr:rowOff>104775</xdr:rowOff>
    </xdr:to>
    <xdr:sp macro="" textlink="">
      <xdr:nvSpPr>
        <xdr:cNvPr id="6212" name="Text Box 4"/>
        <xdr:cNvSpPr txBox="1">
          <a:spLocks noChangeArrowheads="1"/>
        </xdr:cNvSpPr>
      </xdr:nvSpPr>
      <xdr:spPr bwMode="auto">
        <a:xfrm>
          <a:off x="4838700" y="3895725"/>
          <a:ext cx="4000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213" name="Text Box 23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214" name="Text Box 31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215" name="Text Box 17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216" name="Text Box 25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217" name="Text Box 26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218" name="Text Box 37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123825</xdr:colOff>
      <xdr:row>18</xdr:row>
      <xdr:rowOff>133350</xdr:rowOff>
    </xdr:to>
    <xdr:sp macro="" textlink="">
      <xdr:nvSpPr>
        <xdr:cNvPr id="6219" name="Text Box 4"/>
        <xdr:cNvSpPr txBox="1">
          <a:spLocks noChangeArrowheads="1"/>
        </xdr:cNvSpPr>
      </xdr:nvSpPr>
      <xdr:spPr bwMode="auto">
        <a:xfrm>
          <a:off x="4857750" y="3895725"/>
          <a:ext cx="3619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123825</xdr:colOff>
      <xdr:row>18</xdr:row>
      <xdr:rowOff>133350</xdr:rowOff>
    </xdr:to>
    <xdr:sp macro="" textlink="">
      <xdr:nvSpPr>
        <xdr:cNvPr id="6220" name="Text Box 4"/>
        <xdr:cNvSpPr txBox="1">
          <a:spLocks noChangeArrowheads="1"/>
        </xdr:cNvSpPr>
      </xdr:nvSpPr>
      <xdr:spPr bwMode="auto">
        <a:xfrm>
          <a:off x="4829175" y="3895725"/>
          <a:ext cx="390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123825</xdr:colOff>
      <xdr:row>18</xdr:row>
      <xdr:rowOff>133350</xdr:rowOff>
    </xdr:to>
    <xdr:sp macro="" textlink="">
      <xdr:nvSpPr>
        <xdr:cNvPr id="6221" name="Text Box 4"/>
        <xdr:cNvSpPr txBox="1">
          <a:spLocks noChangeArrowheads="1"/>
        </xdr:cNvSpPr>
      </xdr:nvSpPr>
      <xdr:spPr bwMode="auto">
        <a:xfrm>
          <a:off x="4829175" y="3895725"/>
          <a:ext cx="390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114300</xdr:colOff>
      <xdr:row>18</xdr:row>
      <xdr:rowOff>133350</xdr:rowOff>
    </xdr:to>
    <xdr:sp macro="" textlink="">
      <xdr:nvSpPr>
        <xdr:cNvPr id="6222" name="Text Box 4"/>
        <xdr:cNvSpPr txBox="1">
          <a:spLocks noChangeArrowheads="1"/>
        </xdr:cNvSpPr>
      </xdr:nvSpPr>
      <xdr:spPr bwMode="auto">
        <a:xfrm>
          <a:off x="4838700" y="3895725"/>
          <a:ext cx="3714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114300</xdr:colOff>
      <xdr:row>18</xdr:row>
      <xdr:rowOff>133350</xdr:rowOff>
    </xdr:to>
    <xdr:sp macro="" textlink="">
      <xdr:nvSpPr>
        <xdr:cNvPr id="6223" name="Text Box 4"/>
        <xdr:cNvSpPr txBox="1">
          <a:spLocks noChangeArrowheads="1"/>
        </xdr:cNvSpPr>
      </xdr:nvSpPr>
      <xdr:spPr bwMode="auto">
        <a:xfrm>
          <a:off x="4838700" y="3895725"/>
          <a:ext cx="3714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224" name="Text Box 17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225" name="Text Box 25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226" name="Text Box 26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227" name="Text Box 37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228" name="Text Box 4"/>
        <xdr:cNvSpPr txBox="1">
          <a:spLocks noChangeArrowheads="1"/>
        </xdr:cNvSpPr>
      </xdr:nvSpPr>
      <xdr:spPr bwMode="auto">
        <a:xfrm>
          <a:off x="4857750" y="38957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229" name="Text Box 4"/>
        <xdr:cNvSpPr txBox="1">
          <a:spLocks noChangeArrowheads="1"/>
        </xdr:cNvSpPr>
      </xdr:nvSpPr>
      <xdr:spPr bwMode="auto">
        <a:xfrm>
          <a:off x="48291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230" name="Text Box 4"/>
        <xdr:cNvSpPr txBox="1">
          <a:spLocks noChangeArrowheads="1"/>
        </xdr:cNvSpPr>
      </xdr:nvSpPr>
      <xdr:spPr bwMode="auto">
        <a:xfrm>
          <a:off x="48291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231" name="Text Box 4"/>
        <xdr:cNvSpPr txBox="1">
          <a:spLocks noChangeArrowheads="1"/>
        </xdr:cNvSpPr>
      </xdr:nvSpPr>
      <xdr:spPr bwMode="auto">
        <a:xfrm>
          <a:off x="48387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232" name="Text Box 4"/>
        <xdr:cNvSpPr txBox="1">
          <a:spLocks noChangeArrowheads="1"/>
        </xdr:cNvSpPr>
      </xdr:nvSpPr>
      <xdr:spPr bwMode="auto">
        <a:xfrm>
          <a:off x="48387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233" name="Text Box 26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234" name="Text Box 37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235" name="Text Box 4"/>
        <xdr:cNvSpPr txBox="1">
          <a:spLocks noChangeArrowheads="1"/>
        </xdr:cNvSpPr>
      </xdr:nvSpPr>
      <xdr:spPr bwMode="auto">
        <a:xfrm>
          <a:off x="4857750" y="38957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236" name="Text Box 4"/>
        <xdr:cNvSpPr txBox="1">
          <a:spLocks noChangeArrowheads="1"/>
        </xdr:cNvSpPr>
      </xdr:nvSpPr>
      <xdr:spPr bwMode="auto">
        <a:xfrm>
          <a:off x="48291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237" name="Text Box 4"/>
        <xdr:cNvSpPr txBox="1">
          <a:spLocks noChangeArrowheads="1"/>
        </xdr:cNvSpPr>
      </xdr:nvSpPr>
      <xdr:spPr bwMode="auto">
        <a:xfrm>
          <a:off x="48291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238" name="Text Box 4"/>
        <xdr:cNvSpPr txBox="1">
          <a:spLocks noChangeArrowheads="1"/>
        </xdr:cNvSpPr>
      </xdr:nvSpPr>
      <xdr:spPr bwMode="auto">
        <a:xfrm>
          <a:off x="48387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239" name="Text Box 4"/>
        <xdr:cNvSpPr txBox="1">
          <a:spLocks noChangeArrowheads="1"/>
        </xdr:cNvSpPr>
      </xdr:nvSpPr>
      <xdr:spPr bwMode="auto">
        <a:xfrm>
          <a:off x="48387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240" name="Text Box 4"/>
        <xdr:cNvSpPr txBox="1">
          <a:spLocks noChangeArrowheads="1"/>
        </xdr:cNvSpPr>
      </xdr:nvSpPr>
      <xdr:spPr bwMode="auto">
        <a:xfrm>
          <a:off x="4857750" y="38957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241" name="Text Box 4"/>
        <xdr:cNvSpPr txBox="1">
          <a:spLocks noChangeArrowheads="1"/>
        </xdr:cNvSpPr>
      </xdr:nvSpPr>
      <xdr:spPr bwMode="auto">
        <a:xfrm>
          <a:off x="48291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242" name="Text Box 4"/>
        <xdr:cNvSpPr txBox="1">
          <a:spLocks noChangeArrowheads="1"/>
        </xdr:cNvSpPr>
      </xdr:nvSpPr>
      <xdr:spPr bwMode="auto">
        <a:xfrm>
          <a:off x="4829175" y="3895725"/>
          <a:ext cx="3238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243" name="Text Box 4"/>
        <xdr:cNvSpPr txBox="1">
          <a:spLocks noChangeArrowheads="1"/>
        </xdr:cNvSpPr>
      </xdr:nvSpPr>
      <xdr:spPr bwMode="auto">
        <a:xfrm>
          <a:off x="48387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57150</xdr:colOff>
      <xdr:row>18</xdr:row>
      <xdr:rowOff>133350</xdr:rowOff>
    </xdr:to>
    <xdr:sp macro="" textlink="">
      <xdr:nvSpPr>
        <xdr:cNvPr id="6244" name="Text Box 4"/>
        <xdr:cNvSpPr txBox="1">
          <a:spLocks noChangeArrowheads="1"/>
        </xdr:cNvSpPr>
      </xdr:nvSpPr>
      <xdr:spPr bwMode="auto">
        <a:xfrm>
          <a:off x="4838700" y="3895725"/>
          <a:ext cx="3143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245" name="Text Box 4"/>
        <xdr:cNvSpPr txBox="1">
          <a:spLocks noChangeArrowheads="1"/>
        </xdr:cNvSpPr>
      </xdr:nvSpPr>
      <xdr:spPr bwMode="auto">
        <a:xfrm>
          <a:off x="4857750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246" name="Text Box 4"/>
        <xdr:cNvSpPr txBox="1">
          <a:spLocks noChangeArrowheads="1"/>
        </xdr:cNvSpPr>
      </xdr:nvSpPr>
      <xdr:spPr bwMode="auto">
        <a:xfrm>
          <a:off x="482917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247" name="Text Box 4"/>
        <xdr:cNvSpPr txBox="1">
          <a:spLocks noChangeArrowheads="1"/>
        </xdr:cNvSpPr>
      </xdr:nvSpPr>
      <xdr:spPr bwMode="auto">
        <a:xfrm>
          <a:off x="4829175" y="3895725"/>
          <a:ext cx="266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248" name="Text Box 4"/>
        <xdr:cNvSpPr txBox="1">
          <a:spLocks noChangeArrowheads="1"/>
        </xdr:cNvSpPr>
      </xdr:nvSpPr>
      <xdr:spPr bwMode="auto">
        <a:xfrm>
          <a:off x="4838700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249" name="Text Box 4"/>
        <xdr:cNvSpPr txBox="1">
          <a:spLocks noChangeArrowheads="1"/>
        </xdr:cNvSpPr>
      </xdr:nvSpPr>
      <xdr:spPr bwMode="auto">
        <a:xfrm>
          <a:off x="4838700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250" name="Text Box 4"/>
        <xdr:cNvSpPr txBox="1">
          <a:spLocks noChangeArrowheads="1"/>
        </xdr:cNvSpPr>
      </xdr:nvSpPr>
      <xdr:spPr bwMode="auto">
        <a:xfrm>
          <a:off x="48482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251" name="Text Box 4"/>
        <xdr:cNvSpPr txBox="1">
          <a:spLocks noChangeArrowheads="1"/>
        </xdr:cNvSpPr>
      </xdr:nvSpPr>
      <xdr:spPr bwMode="auto">
        <a:xfrm>
          <a:off x="48482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252" name="Text Box 4"/>
        <xdr:cNvSpPr txBox="1">
          <a:spLocks noChangeArrowheads="1"/>
        </xdr:cNvSpPr>
      </xdr:nvSpPr>
      <xdr:spPr bwMode="auto">
        <a:xfrm>
          <a:off x="48482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253" name="Text Box 4"/>
        <xdr:cNvSpPr txBox="1">
          <a:spLocks noChangeArrowheads="1"/>
        </xdr:cNvSpPr>
      </xdr:nvSpPr>
      <xdr:spPr bwMode="auto">
        <a:xfrm>
          <a:off x="48482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254" name="Text Box 4"/>
        <xdr:cNvSpPr txBox="1">
          <a:spLocks noChangeArrowheads="1"/>
        </xdr:cNvSpPr>
      </xdr:nvSpPr>
      <xdr:spPr bwMode="auto">
        <a:xfrm>
          <a:off x="48482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255" name="Text Box 4"/>
        <xdr:cNvSpPr txBox="1">
          <a:spLocks noChangeArrowheads="1"/>
        </xdr:cNvSpPr>
      </xdr:nvSpPr>
      <xdr:spPr bwMode="auto">
        <a:xfrm>
          <a:off x="48482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256" name="Text Box 4"/>
        <xdr:cNvSpPr txBox="1">
          <a:spLocks noChangeArrowheads="1"/>
        </xdr:cNvSpPr>
      </xdr:nvSpPr>
      <xdr:spPr bwMode="auto">
        <a:xfrm>
          <a:off x="48482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257" name="Text Box 4"/>
        <xdr:cNvSpPr txBox="1">
          <a:spLocks noChangeArrowheads="1"/>
        </xdr:cNvSpPr>
      </xdr:nvSpPr>
      <xdr:spPr bwMode="auto">
        <a:xfrm>
          <a:off x="48482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258" name="Text Box 4"/>
        <xdr:cNvSpPr txBox="1">
          <a:spLocks noChangeArrowheads="1"/>
        </xdr:cNvSpPr>
      </xdr:nvSpPr>
      <xdr:spPr bwMode="auto">
        <a:xfrm>
          <a:off x="48482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6259" name="Text Box 4"/>
        <xdr:cNvSpPr txBox="1">
          <a:spLocks noChangeArrowheads="1"/>
        </xdr:cNvSpPr>
      </xdr:nvSpPr>
      <xdr:spPr bwMode="auto">
        <a:xfrm>
          <a:off x="484822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546247</xdr:colOff>
      <xdr:row>12</xdr:row>
      <xdr:rowOff>100542</xdr:rowOff>
    </xdr:to>
    <xdr:sp macro="" textlink="">
      <xdr:nvSpPr>
        <xdr:cNvPr id="6260" name="Text Box 3"/>
        <xdr:cNvSpPr txBox="1">
          <a:spLocks noChangeArrowheads="1"/>
        </xdr:cNvSpPr>
      </xdr:nvSpPr>
      <xdr:spPr bwMode="auto">
        <a:xfrm>
          <a:off x="7341870" y="2743200"/>
          <a:ext cx="719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6261" name="Text Box 3"/>
        <xdr:cNvSpPr txBox="1">
          <a:spLocks noChangeArrowheads="1"/>
        </xdr:cNvSpPr>
      </xdr:nvSpPr>
      <xdr:spPr bwMode="auto">
        <a:xfrm>
          <a:off x="7341870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6262" name="Text Box 3"/>
        <xdr:cNvSpPr txBox="1">
          <a:spLocks noChangeArrowheads="1"/>
        </xdr:cNvSpPr>
      </xdr:nvSpPr>
      <xdr:spPr bwMode="auto">
        <a:xfrm>
          <a:off x="7341870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6263" name="Text Box 3"/>
        <xdr:cNvSpPr txBox="1">
          <a:spLocks noChangeArrowheads="1"/>
        </xdr:cNvSpPr>
      </xdr:nvSpPr>
      <xdr:spPr bwMode="auto">
        <a:xfrm>
          <a:off x="7341870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6264" name="Text Box 3"/>
        <xdr:cNvSpPr txBox="1">
          <a:spLocks noChangeArrowheads="1"/>
        </xdr:cNvSpPr>
      </xdr:nvSpPr>
      <xdr:spPr bwMode="auto">
        <a:xfrm>
          <a:off x="7341870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510687</xdr:colOff>
      <xdr:row>12</xdr:row>
      <xdr:rowOff>125942</xdr:rowOff>
    </xdr:to>
    <xdr:sp macro="" textlink="">
      <xdr:nvSpPr>
        <xdr:cNvPr id="6265" name="Text Box 3"/>
        <xdr:cNvSpPr txBox="1">
          <a:spLocks noChangeArrowheads="1"/>
        </xdr:cNvSpPr>
      </xdr:nvSpPr>
      <xdr:spPr bwMode="auto">
        <a:xfrm>
          <a:off x="7341870" y="2743200"/>
          <a:ext cx="363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9</xdr:col>
      <xdr:colOff>3322</xdr:colOff>
      <xdr:row>12</xdr:row>
      <xdr:rowOff>100542</xdr:rowOff>
    </xdr:to>
    <xdr:sp macro="" textlink="">
      <xdr:nvSpPr>
        <xdr:cNvPr id="6266" name="Text Box 3"/>
        <xdr:cNvSpPr txBox="1">
          <a:spLocks noChangeArrowheads="1"/>
        </xdr:cNvSpPr>
      </xdr:nvSpPr>
      <xdr:spPr bwMode="auto">
        <a:xfrm>
          <a:off x="7341870" y="2743200"/>
          <a:ext cx="1100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6267" name="Text Box 3"/>
        <xdr:cNvSpPr txBox="1">
          <a:spLocks noChangeArrowheads="1"/>
        </xdr:cNvSpPr>
      </xdr:nvSpPr>
      <xdr:spPr bwMode="auto">
        <a:xfrm>
          <a:off x="73418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6268" name="Text Box 3"/>
        <xdr:cNvSpPr txBox="1">
          <a:spLocks noChangeArrowheads="1"/>
        </xdr:cNvSpPr>
      </xdr:nvSpPr>
      <xdr:spPr bwMode="auto">
        <a:xfrm>
          <a:off x="73418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6269" name="Text Box 3"/>
        <xdr:cNvSpPr txBox="1">
          <a:spLocks noChangeArrowheads="1"/>
        </xdr:cNvSpPr>
      </xdr:nvSpPr>
      <xdr:spPr bwMode="auto">
        <a:xfrm>
          <a:off x="73418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6270" name="Text Box 3"/>
        <xdr:cNvSpPr txBox="1">
          <a:spLocks noChangeArrowheads="1"/>
        </xdr:cNvSpPr>
      </xdr:nvSpPr>
      <xdr:spPr bwMode="auto">
        <a:xfrm>
          <a:off x="73418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6271" name="Text Box 3"/>
        <xdr:cNvSpPr txBox="1">
          <a:spLocks noChangeArrowheads="1"/>
        </xdr:cNvSpPr>
      </xdr:nvSpPr>
      <xdr:spPr bwMode="auto">
        <a:xfrm>
          <a:off x="73418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104775</xdr:rowOff>
    </xdr:to>
    <xdr:sp macro="" textlink="">
      <xdr:nvSpPr>
        <xdr:cNvPr id="6272" name="Text Box 4"/>
        <xdr:cNvSpPr txBox="1">
          <a:spLocks noChangeArrowheads="1"/>
        </xdr:cNvSpPr>
      </xdr:nvSpPr>
      <xdr:spPr bwMode="auto">
        <a:xfrm>
          <a:off x="7353300" y="3705225"/>
          <a:ext cx="920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104775</xdr:rowOff>
    </xdr:to>
    <xdr:sp macro="" textlink="">
      <xdr:nvSpPr>
        <xdr:cNvPr id="6273" name="Text Box 4"/>
        <xdr:cNvSpPr txBox="1">
          <a:spLocks noChangeArrowheads="1"/>
        </xdr:cNvSpPr>
      </xdr:nvSpPr>
      <xdr:spPr bwMode="auto">
        <a:xfrm>
          <a:off x="7353300" y="3705225"/>
          <a:ext cx="920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577850</xdr:colOff>
      <xdr:row>18</xdr:row>
      <xdr:rowOff>104775</xdr:rowOff>
    </xdr:to>
    <xdr:sp macro="" textlink="">
      <xdr:nvSpPr>
        <xdr:cNvPr id="6274" name="Text Box 4"/>
        <xdr:cNvSpPr txBox="1">
          <a:spLocks noChangeArrowheads="1"/>
        </xdr:cNvSpPr>
      </xdr:nvSpPr>
      <xdr:spPr bwMode="auto">
        <a:xfrm>
          <a:off x="7353300" y="3895725"/>
          <a:ext cx="920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577850</xdr:colOff>
      <xdr:row>18</xdr:row>
      <xdr:rowOff>104775</xdr:rowOff>
    </xdr:to>
    <xdr:sp macro="" textlink="">
      <xdr:nvSpPr>
        <xdr:cNvPr id="6275" name="Text Box 4"/>
        <xdr:cNvSpPr txBox="1">
          <a:spLocks noChangeArrowheads="1"/>
        </xdr:cNvSpPr>
      </xdr:nvSpPr>
      <xdr:spPr bwMode="auto">
        <a:xfrm>
          <a:off x="7353300" y="3895725"/>
          <a:ext cx="920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8</xdr:col>
      <xdr:colOff>577850</xdr:colOff>
      <xdr:row>17</xdr:row>
      <xdr:rowOff>104775</xdr:rowOff>
    </xdr:to>
    <xdr:sp macro="" textlink="">
      <xdr:nvSpPr>
        <xdr:cNvPr id="6276" name="Text Box 4"/>
        <xdr:cNvSpPr txBox="1">
          <a:spLocks noChangeArrowheads="1"/>
        </xdr:cNvSpPr>
      </xdr:nvSpPr>
      <xdr:spPr bwMode="auto">
        <a:xfrm>
          <a:off x="7343775" y="3705225"/>
          <a:ext cx="1016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8</xdr:col>
      <xdr:colOff>577850</xdr:colOff>
      <xdr:row>17</xdr:row>
      <xdr:rowOff>104775</xdr:rowOff>
    </xdr:to>
    <xdr:sp macro="" textlink="">
      <xdr:nvSpPr>
        <xdr:cNvPr id="6277" name="Text Box 4"/>
        <xdr:cNvSpPr txBox="1">
          <a:spLocks noChangeArrowheads="1"/>
        </xdr:cNvSpPr>
      </xdr:nvSpPr>
      <xdr:spPr bwMode="auto">
        <a:xfrm>
          <a:off x="7343775" y="3705225"/>
          <a:ext cx="1016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8</xdr:col>
      <xdr:colOff>577850</xdr:colOff>
      <xdr:row>17</xdr:row>
      <xdr:rowOff>104775</xdr:rowOff>
    </xdr:to>
    <xdr:sp macro="" textlink="">
      <xdr:nvSpPr>
        <xdr:cNvPr id="6278" name="Text Box 4"/>
        <xdr:cNvSpPr txBox="1">
          <a:spLocks noChangeArrowheads="1"/>
        </xdr:cNvSpPr>
      </xdr:nvSpPr>
      <xdr:spPr bwMode="auto">
        <a:xfrm>
          <a:off x="7343775" y="3705225"/>
          <a:ext cx="1016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8</xdr:col>
      <xdr:colOff>577850</xdr:colOff>
      <xdr:row>17</xdr:row>
      <xdr:rowOff>104775</xdr:rowOff>
    </xdr:to>
    <xdr:sp macro="" textlink="">
      <xdr:nvSpPr>
        <xdr:cNvPr id="6279" name="Text Box 4"/>
        <xdr:cNvSpPr txBox="1">
          <a:spLocks noChangeArrowheads="1"/>
        </xdr:cNvSpPr>
      </xdr:nvSpPr>
      <xdr:spPr bwMode="auto">
        <a:xfrm>
          <a:off x="7343775" y="3705225"/>
          <a:ext cx="1016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8</xdr:col>
      <xdr:colOff>577850</xdr:colOff>
      <xdr:row>17</xdr:row>
      <xdr:rowOff>104775</xdr:rowOff>
    </xdr:to>
    <xdr:sp macro="" textlink="">
      <xdr:nvSpPr>
        <xdr:cNvPr id="6280" name="Text Box 4"/>
        <xdr:cNvSpPr txBox="1">
          <a:spLocks noChangeArrowheads="1"/>
        </xdr:cNvSpPr>
      </xdr:nvSpPr>
      <xdr:spPr bwMode="auto">
        <a:xfrm>
          <a:off x="7343775" y="3705225"/>
          <a:ext cx="1016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8</xdr:col>
      <xdr:colOff>577850</xdr:colOff>
      <xdr:row>17</xdr:row>
      <xdr:rowOff>104775</xdr:rowOff>
    </xdr:to>
    <xdr:sp macro="" textlink="">
      <xdr:nvSpPr>
        <xdr:cNvPr id="6281" name="Text Box 4"/>
        <xdr:cNvSpPr txBox="1">
          <a:spLocks noChangeArrowheads="1"/>
        </xdr:cNvSpPr>
      </xdr:nvSpPr>
      <xdr:spPr bwMode="auto">
        <a:xfrm>
          <a:off x="7343775" y="3705225"/>
          <a:ext cx="1016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8</xdr:col>
      <xdr:colOff>577850</xdr:colOff>
      <xdr:row>17</xdr:row>
      <xdr:rowOff>104775</xdr:rowOff>
    </xdr:to>
    <xdr:sp macro="" textlink="">
      <xdr:nvSpPr>
        <xdr:cNvPr id="6282" name="Text Box 4"/>
        <xdr:cNvSpPr txBox="1">
          <a:spLocks noChangeArrowheads="1"/>
        </xdr:cNvSpPr>
      </xdr:nvSpPr>
      <xdr:spPr bwMode="auto">
        <a:xfrm>
          <a:off x="7343775" y="3705225"/>
          <a:ext cx="1016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8</xdr:col>
      <xdr:colOff>577850</xdr:colOff>
      <xdr:row>17</xdr:row>
      <xdr:rowOff>104775</xdr:rowOff>
    </xdr:to>
    <xdr:sp macro="" textlink="">
      <xdr:nvSpPr>
        <xdr:cNvPr id="6283" name="Text Box 4"/>
        <xdr:cNvSpPr txBox="1">
          <a:spLocks noChangeArrowheads="1"/>
        </xdr:cNvSpPr>
      </xdr:nvSpPr>
      <xdr:spPr bwMode="auto">
        <a:xfrm>
          <a:off x="7343775" y="3705225"/>
          <a:ext cx="1016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8</xdr:col>
      <xdr:colOff>577850</xdr:colOff>
      <xdr:row>17</xdr:row>
      <xdr:rowOff>104775</xdr:rowOff>
    </xdr:to>
    <xdr:sp macro="" textlink="">
      <xdr:nvSpPr>
        <xdr:cNvPr id="6284" name="Text Box 4"/>
        <xdr:cNvSpPr txBox="1">
          <a:spLocks noChangeArrowheads="1"/>
        </xdr:cNvSpPr>
      </xdr:nvSpPr>
      <xdr:spPr bwMode="auto">
        <a:xfrm>
          <a:off x="7343775" y="3705225"/>
          <a:ext cx="1016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8</xdr:col>
      <xdr:colOff>577850</xdr:colOff>
      <xdr:row>17</xdr:row>
      <xdr:rowOff>104775</xdr:rowOff>
    </xdr:to>
    <xdr:sp macro="" textlink="">
      <xdr:nvSpPr>
        <xdr:cNvPr id="6285" name="Text Box 4"/>
        <xdr:cNvSpPr txBox="1">
          <a:spLocks noChangeArrowheads="1"/>
        </xdr:cNvSpPr>
      </xdr:nvSpPr>
      <xdr:spPr bwMode="auto">
        <a:xfrm>
          <a:off x="7343775" y="3705225"/>
          <a:ext cx="1016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104775</xdr:rowOff>
    </xdr:to>
    <xdr:sp macro="" textlink="">
      <xdr:nvSpPr>
        <xdr:cNvPr id="6286" name="Text Box 4"/>
        <xdr:cNvSpPr txBox="1">
          <a:spLocks noChangeArrowheads="1"/>
        </xdr:cNvSpPr>
      </xdr:nvSpPr>
      <xdr:spPr bwMode="auto">
        <a:xfrm>
          <a:off x="7343775" y="3895725"/>
          <a:ext cx="1016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104775</xdr:rowOff>
    </xdr:to>
    <xdr:sp macro="" textlink="">
      <xdr:nvSpPr>
        <xdr:cNvPr id="6287" name="Text Box 4"/>
        <xdr:cNvSpPr txBox="1">
          <a:spLocks noChangeArrowheads="1"/>
        </xdr:cNvSpPr>
      </xdr:nvSpPr>
      <xdr:spPr bwMode="auto">
        <a:xfrm>
          <a:off x="7343775" y="3895725"/>
          <a:ext cx="1016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104775</xdr:rowOff>
    </xdr:to>
    <xdr:sp macro="" textlink="">
      <xdr:nvSpPr>
        <xdr:cNvPr id="6288" name="Text Box 4"/>
        <xdr:cNvSpPr txBox="1">
          <a:spLocks noChangeArrowheads="1"/>
        </xdr:cNvSpPr>
      </xdr:nvSpPr>
      <xdr:spPr bwMode="auto">
        <a:xfrm>
          <a:off x="7343775" y="3895725"/>
          <a:ext cx="1016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104775</xdr:rowOff>
    </xdr:to>
    <xdr:sp macro="" textlink="">
      <xdr:nvSpPr>
        <xdr:cNvPr id="6289" name="Text Box 4"/>
        <xdr:cNvSpPr txBox="1">
          <a:spLocks noChangeArrowheads="1"/>
        </xdr:cNvSpPr>
      </xdr:nvSpPr>
      <xdr:spPr bwMode="auto">
        <a:xfrm>
          <a:off x="7343775" y="3895725"/>
          <a:ext cx="1016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104775</xdr:rowOff>
    </xdr:to>
    <xdr:sp macro="" textlink="">
      <xdr:nvSpPr>
        <xdr:cNvPr id="6290" name="Text Box 4"/>
        <xdr:cNvSpPr txBox="1">
          <a:spLocks noChangeArrowheads="1"/>
        </xdr:cNvSpPr>
      </xdr:nvSpPr>
      <xdr:spPr bwMode="auto">
        <a:xfrm>
          <a:off x="7343775" y="3895725"/>
          <a:ext cx="1016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577850</xdr:colOff>
      <xdr:row>18</xdr:row>
      <xdr:rowOff>104775</xdr:rowOff>
    </xdr:to>
    <xdr:sp macro="" textlink="">
      <xdr:nvSpPr>
        <xdr:cNvPr id="6291" name="Text Box 4"/>
        <xdr:cNvSpPr txBox="1">
          <a:spLocks noChangeArrowheads="1"/>
        </xdr:cNvSpPr>
      </xdr:nvSpPr>
      <xdr:spPr bwMode="auto">
        <a:xfrm>
          <a:off x="7353300" y="3895725"/>
          <a:ext cx="920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104775</xdr:rowOff>
    </xdr:to>
    <xdr:sp macro="" textlink="">
      <xdr:nvSpPr>
        <xdr:cNvPr id="6292" name="Text Box 4"/>
        <xdr:cNvSpPr txBox="1">
          <a:spLocks noChangeArrowheads="1"/>
        </xdr:cNvSpPr>
      </xdr:nvSpPr>
      <xdr:spPr bwMode="auto">
        <a:xfrm>
          <a:off x="7343775" y="3895725"/>
          <a:ext cx="1016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577850</xdr:colOff>
      <xdr:row>18</xdr:row>
      <xdr:rowOff>104775</xdr:rowOff>
    </xdr:to>
    <xdr:sp macro="" textlink="">
      <xdr:nvSpPr>
        <xdr:cNvPr id="6293" name="Text Box 4"/>
        <xdr:cNvSpPr txBox="1">
          <a:spLocks noChangeArrowheads="1"/>
        </xdr:cNvSpPr>
      </xdr:nvSpPr>
      <xdr:spPr bwMode="auto">
        <a:xfrm>
          <a:off x="7362825" y="3895725"/>
          <a:ext cx="825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104775</xdr:rowOff>
    </xdr:to>
    <xdr:sp macro="" textlink="">
      <xdr:nvSpPr>
        <xdr:cNvPr id="6294" name="Text Box 4"/>
        <xdr:cNvSpPr txBox="1">
          <a:spLocks noChangeArrowheads="1"/>
        </xdr:cNvSpPr>
      </xdr:nvSpPr>
      <xdr:spPr bwMode="auto">
        <a:xfrm>
          <a:off x="7343775" y="3895725"/>
          <a:ext cx="1016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104775</xdr:rowOff>
    </xdr:to>
    <xdr:sp macro="" textlink="">
      <xdr:nvSpPr>
        <xdr:cNvPr id="6295" name="Text Box 4"/>
        <xdr:cNvSpPr txBox="1">
          <a:spLocks noChangeArrowheads="1"/>
        </xdr:cNvSpPr>
      </xdr:nvSpPr>
      <xdr:spPr bwMode="auto">
        <a:xfrm>
          <a:off x="7343775" y="3895725"/>
          <a:ext cx="1016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577850</xdr:colOff>
      <xdr:row>18</xdr:row>
      <xdr:rowOff>104775</xdr:rowOff>
    </xdr:to>
    <xdr:sp macro="" textlink="">
      <xdr:nvSpPr>
        <xdr:cNvPr id="6296" name="Text Box 4"/>
        <xdr:cNvSpPr txBox="1">
          <a:spLocks noChangeArrowheads="1"/>
        </xdr:cNvSpPr>
      </xdr:nvSpPr>
      <xdr:spPr bwMode="auto">
        <a:xfrm>
          <a:off x="7353300" y="3895725"/>
          <a:ext cx="920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104775</xdr:rowOff>
    </xdr:to>
    <xdr:sp macro="" textlink="">
      <xdr:nvSpPr>
        <xdr:cNvPr id="6297" name="Text Box 4"/>
        <xdr:cNvSpPr txBox="1">
          <a:spLocks noChangeArrowheads="1"/>
        </xdr:cNvSpPr>
      </xdr:nvSpPr>
      <xdr:spPr bwMode="auto">
        <a:xfrm>
          <a:off x="7343775" y="3895725"/>
          <a:ext cx="1016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577850</xdr:colOff>
      <xdr:row>18</xdr:row>
      <xdr:rowOff>104775</xdr:rowOff>
    </xdr:to>
    <xdr:sp macro="" textlink="">
      <xdr:nvSpPr>
        <xdr:cNvPr id="6298" name="Text Box 4"/>
        <xdr:cNvSpPr txBox="1">
          <a:spLocks noChangeArrowheads="1"/>
        </xdr:cNvSpPr>
      </xdr:nvSpPr>
      <xdr:spPr bwMode="auto">
        <a:xfrm>
          <a:off x="7362825" y="3895725"/>
          <a:ext cx="825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104775</xdr:rowOff>
    </xdr:to>
    <xdr:sp macro="" textlink="">
      <xdr:nvSpPr>
        <xdr:cNvPr id="6299" name="Text Box 4"/>
        <xdr:cNvSpPr txBox="1">
          <a:spLocks noChangeArrowheads="1"/>
        </xdr:cNvSpPr>
      </xdr:nvSpPr>
      <xdr:spPr bwMode="auto">
        <a:xfrm>
          <a:off x="7343775" y="3895725"/>
          <a:ext cx="1016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577850</xdr:colOff>
      <xdr:row>18</xdr:row>
      <xdr:rowOff>104775</xdr:rowOff>
    </xdr:to>
    <xdr:sp macro="" textlink="">
      <xdr:nvSpPr>
        <xdr:cNvPr id="6300" name="Text Box 4"/>
        <xdr:cNvSpPr txBox="1">
          <a:spLocks noChangeArrowheads="1"/>
        </xdr:cNvSpPr>
      </xdr:nvSpPr>
      <xdr:spPr bwMode="auto">
        <a:xfrm>
          <a:off x="7362825" y="3895725"/>
          <a:ext cx="825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577850</xdr:colOff>
      <xdr:row>18</xdr:row>
      <xdr:rowOff>104775</xdr:rowOff>
    </xdr:to>
    <xdr:sp macro="" textlink="">
      <xdr:nvSpPr>
        <xdr:cNvPr id="6301" name="Text Box 4"/>
        <xdr:cNvSpPr txBox="1">
          <a:spLocks noChangeArrowheads="1"/>
        </xdr:cNvSpPr>
      </xdr:nvSpPr>
      <xdr:spPr bwMode="auto">
        <a:xfrm>
          <a:off x="7334250" y="3895725"/>
          <a:ext cx="1111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577850</xdr:colOff>
      <xdr:row>18</xdr:row>
      <xdr:rowOff>104775</xdr:rowOff>
    </xdr:to>
    <xdr:sp macro="" textlink="">
      <xdr:nvSpPr>
        <xdr:cNvPr id="6302" name="Text Box 4"/>
        <xdr:cNvSpPr txBox="1">
          <a:spLocks noChangeArrowheads="1"/>
        </xdr:cNvSpPr>
      </xdr:nvSpPr>
      <xdr:spPr bwMode="auto">
        <a:xfrm>
          <a:off x="7334250" y="3895725"/>
          <a:ext cx="1111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104775</xdr:rowOff>
    </xdr:to>
    <xdr:sp macro="" textlink="">
      <xdr:nvSpPr>
        <xdr:cNvPr id="6303" name="Text Box 4"/>
        <xdr:cNvSpPr txBox="1">
          <a:spLocks noChangeArrowheads="1"/>
        </xdr:cNvSpPr>
      </xdr:nvSpPr>
      <xdr:spPr bwMode="auto">
        <a:xfrm>
          <a:off x="7343775" y="3895725"/>
          <a:ext cx="1016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133350</xdr:rowOff>
    </xdr:to>
    <xdr:sp macro="" textlink="">
      <xdr:nvSpPr>
        <xdr:cNvPr id="6304" name="Text Box 4"/>
        <xdr:cNvSpPr txBox="1">
          <a:spLocks noChangeArrowheads="1"/>
        </xdr:cNvSpPr>
      </xdr:nvSpPr>
      <xdr:spPr bwMode="auto">
        <a:xfrm>
          <a:off x="7353300" y="37052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133350</xdr:rowOff>
    </xdr:to>
    <xdr:sp macro="" textlink="">
      <xdr:nvSpPr>
        <xdr:cNvPr id="6305" name="Text Box 4"/>
        <xdr:cNvSpPr txBox="1">
          <a:spLocks noChangeArrowheads="1"/>
        </xdr:cNvSpPr>
      </xdr:nvSpPr>
      <xdr:spPr bwMode="auto">
        <a:xfrm>
          <a:off x="7353300" y="37052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306" name="Text Box 4"/>
        <xdr:cNvSpPr txBox="1">
          <a:spLocks noChangeArrowheads="1"/>
        </xdr:cNvSpPr>
      </xdr:nvSpPr>
      <xdr:spPr bwMode="auto">
        <a:xfrm>
          <a:off x="7353300" y="38957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307" name="Text Box 4"/>
        <xdr:cNvSpPr txBox="1">
          <a:spLocks noChangeArrowheads="1"/>
        </xdr:cNvSpPr>
      </xdr:nvSpPr>
      <xdr:spPr bwMode="auto">
        <a:xfrm>
          <a:off x="7353300" y="38957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25400</xdr:colOff>
      <xdr:row>17</xdr:row>
      <xdr:rowOff>133350</xdr:rowOff>
    </xdr:to>
    <xdr:sp macro="" textlink="">
      <xdr:nvSpPr>
        <xdr:cNvPr id="6308" name="Text Box 4"/>
        <xdr:cNvSpPr txBox="1">
          <a:spLocks noChangeArrowheads="1"/>
        </xdr:cNvSpPr>
      </xdr:nvSpPr>
      <xdr:spPr bwMode="auto">
        <a:xfrm>
          <a:off x="7343775" y="3705225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25400</xdr:colOff>
      <xdr:row>17</xdr:row>
      <xdr:rowOff>133350</xdr:rowOff>
    </xdr:to>
    <xdr:sp macro="" textlink="">
      <xdr:nvSpPr>
        <xdr:cNvPr id="6309" name="Text Box 4"/>
        <xdr:cNvSpPr txBox="1">
          <a:spLocks noChangeArrowheads="1"/>
        </xdr:cNvSpPr>
      </xdr:nvSpPr>
      <xdr:spPr bwMode="auto">
        <a:xfrm>
          <a:off x="7343775" y="3705225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25400</xdr:colOff>
      <xdr:row>17</xdr:row>
      <xdr:rowOff>133350</xdr:rowOff>
    </xdr:to>
    <xdr:sp macro="" textlink="">
      <xdr:nvSpPr>
        <xdr:cNvPr id="6310" name="Text Box 4"/>
        <xdr:cNvSpPr txBox="1">
          <a:spLocks noChangeArrowheads="1"/>
        </xdr:cNvSpPr>
      </xdr:nvSpPr>
      <xdr:spPr bwMode="auto">
        <a:xfrm>
          <a:off x="7343775" y="3705225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25400</xdr:colOff>
      <xdr:row>17</xdr:row>
      <xdr:rowOff>133350</xdr:rowOff>
    </xdr:to>
    <xdr:sp macro="" textlink="">
      <xdr:nvSpPr>
        <xdr:cNvPr id="6311" name="Text Box 4"/>
        <xdr:cNvSpPr txBox="1">
          <a:spLocks noChangeArrowheads="1"/>
        </xdr:cNvSpPr>
      </xdr:nvSpPr>
      <xdr:spPr bwMode="auto">
        <a:xfrm>
          <a:off x="7343775" y="3705225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25400</xdr:colOff>
      <xdr:row>17</xdr:row>
      <xdr:rowOff>133350</xdr:rowOff>
    </xdr:to>
    <xdr:sp macro="" textlink="">
      <xdr:nvSpPr>
        <xdr:cNvPr id="6312" name="Text Box 4"/>
        <xdr:cNvSpPr txBox="1">
          <a:spLocks noChangeArrowheads="1"/>
        </xdr:cNvSpPr>
      </xdr:nvSpPr>
      <xdr:spPr bwMode="auto">
        <a:xfrm>
          <a:off x="7343775" y="3705225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25400</xdr:colOff>
      <xdr:row>17</xdr:row>
      <xdr:rowOff>133350</xdr:rowOff>
    </xdr:to>
    <xdr:sp macro="" textlink="">
      <xdr:nvSpPr>
        <xdr:cNvPr id="6313" name="Text Box 4"/>
        <xdr:cNvSpPr txBox="1">
          <a:spLocks noChangeArrowheads="1"/>
        </xdr:cNvSpPr>
      </xdr:nvSpPr>
      <xdr:spPr bwMode="auto">
        <a:xfrm>
          <a:off x="7343775" y="3705225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25400</xdr:colOff>
      <xdr:row>17</xdr:row>
      <xdr:rowOff>133350</xdr:rowOff>
    </xdr:to>
    <xdr:sp macro="" textlink="">
      <xdr:nvSpPr>
        <xdr:cNvPr id="6314" name="Text Box 4"/>
        <xdr:cNvSpPr txBox="1">
          <a:spLocks noChangeArrowheads="1"/>
        </xdr:cNvSpPr>
      </xdr:nvSpPr>
      <xdr:spPr bwMode="auto">
        <a:xfrm>
          <a:off x="7343775" y="3705225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25400</xdr:colOff>
      <xdr:row>17</xdr:row>
      <xdr:rowOff>133350</xdr:rowOff>
    </xdr:to>
    <xdr:sp macro="" textlink="">
      <xdr:nvSpPr>
        <xdr:cNvPr id="6315" name="Text Box 4"/>
        <xdr:cNvSpPr txBox="1">
          <a:spLocks noChangeArrowheads="1"/>
        </xdr:cNvSpPr>
      </xdr:nvSpPr>
      <xdr:spPr bwMode="auto">
        <a:xfrm>
          <a:off x="7343775" y="3705225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25400</xdr:colOff>
      <xdr:row>17</xdr:row>
      <xdr:rowOff>133350</xdr:rowOff>
    </xdr:to>
    <xdr:sp macro="" textlink="">
      <xdr:nvSpPr>
        <xdr:cNvPr id="6316" name="Text Box 4"/>
        <xdr:cNvSpPr txBox="1">
          <a:spLocks noChangeArrowheads="1"/>
        </xdr:cNvSpPr>
      </xdr:nvSpPr>
      <xdr:spPr bwMode="auto">
        <a:xfrm>
          <a:off x="7343775" y="3705225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25400</xdr:colOff>
      <xdr:row>17</xdr:row>
      <xdr:rowOff>133350</xdr:rowOff>
    </xdr:to>
    <xdr:sp macro="" textlink="">
      <xdr:nvSpPr>
        <xdr:cNvPr id="6317" name="Text Box 4"/>
        <xdr:cNvSpPr txBox="1">
          <a:spLocks noChangeArrowheads="1"/>
        </xdr:cNvSpPr>
      </xdr:nvSpPr>
      <xdr:spPr bwMode="auto">
        <a:xfrm>
          <a:off x="7343775" y="3705225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318" name="Text Box 4"/>
        <xdr:cNvSpPr txBox="1">
          <a:spLocks noChangeArrowheads="1"/>
        </xdr:cNvSpPr>
      </xdr:nvSpPr>
      <xdr:spPr bwMode="auto">
        <a:xfrm>
          <a:off x="7343775" y="38957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319" name="Text Box 4"/>
        <xdr:cNvSpPr txBox="1">
          <a:spLocks noChangeArrowheads="1"/>
        </xdr:cNvSpPr>
      </xdr:nvSpPr>
      <xdr:spPr bwMode="auto">
        <a:xfrm>
          <a:off x="7343775" y="38957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320" name="Text Box 4"/>
        <xdr:cNvSpPr txBox="1">
          <a:spLocks noChangeArrowheads="1"/>
        </xdr:cNvSpPr>
      </xdr:nvSpPr>
      <xdr:spPr bwMode="auto">
        <a:xfrm>
          <a:off x="7343775" y="38957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321" name="Text Box 4"/>
        <xdr:cNvSpPr txBox="1">
          <a:spLocks noChangeArrowheads="1"/>
        </xdr:cNvSpPr>
      </xdr:nvSpPr>
      <xdr:spPr bwMode="auto">
        <a:xfrm>
          <a:off x="7343775" y="38957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322" name="Text Box 4"/>
        <xdr:cNvSpPr txBox="1">
          <a:spLocks noChangeArrowheads="1"/>
        </xdr:cNvSpPr>
      </xdr:nvSpPr>
      <xdr:spPr bwMode="auto">
        <a:xfrm>
          <a:off x="7343775" y="38957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323" name="Text Box 4"/>
        <xdr:cNvSpPr txBox="1">
          <a:spLocks noChangeArrowheads="1"/>
        </xdr:cNvSpPr>
      </xdr:nvSpPr>
      <xdr:spPr bwMode="auto">
        <a:xfrm>
          <a:off x="7353300" y="38957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324" name="Text Box 4"/>
        <xdr:cNvSpPr txBox="1">
          <a:spLocks noChangeArrowheads="1"/>
        </xdr:cNvSpPr>
      </xdr:nvSpPr>
      <xdr:spPr bwMode="auto">
        <a:xfrm>
          <a:off x="7343775" y="38957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325" name="Text Box 4"/>
        <xdr:cNvSpPr txBox="1">
          <a:spLocks noChangeArrowheads="1"/>
        </xdr:cNvSpPr>
      </xdr:nvSpPr>
      <xdr:spPr bwMode="auto">
        <a:xfrm>
          <a:off x="7362825" y="3895725"/>
          <a:ext cx="82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326" name="Text Box 4"/>
        <xdr:cNvSpPr txBox="1">
          <a:spLocks noChangeArrowheads="1"/>
        </xdr:cNvSpPr>
      </xdr:nvSpPr>
      <xdr:spPr bwMode="auto">
        <a:xfrm>
          <a:off x="7343775" y="38957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327" name="Text Box 4"/>
        <xdr:cNvSpPr txBox="1">
          <a:spLocks noChangeArrowheads="1"/>
        </xdr:cNvSpPr>
      </xdr:nvSpPr>
      <xdr:spPr bwMode="auto">
        <a:xfrm>
          <a:off x="7343775" y="38957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328" name="Text Box 4"/>
        <xdr:cNvSpPr txBox="1">
          <a:spLocks noChangeArrowheads="1"/>
        </xdr:cNvSpPr>
      </xdr:nvSpPr>
      <xdr:spPr bwMode="auto">
        <a:xfrm>
          <a:off x="7353300" y="38957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329" name="Text Box 4"/>
        <xdr:cNvSpPr txBox="1">
          <a:spLocks noChangeArrowheads="1"/>
        </xdr:cNvSpPr>
      </xdr:nvSpPr>
      <xdr:spPr bwMode="auto">
        <a:xfrm>
          <a:off x="7343775" y="38957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330" name="Text Box 4"/>
        <xdr:cNvSpPr txBox="1">
          <a:spLocks noChangeArrowheads="1"/>
        </xdr:cNvSpPr>
      </xdr:nvSpPr>
      <xdr:spPr bwMode="auto">
        <a:xfrm>
          <a:off x="7362825" y="3895725"/>
          <a:ext cx="82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331" name="Text Box 4"/>
        <xdr:cNvSpPr txBox="1">
          <a:spLocks noChangeArrowheads="1"/>
        </xdr:cNvSpPr>
      </xdr:nvSpPr>
      <xdr:spPr bwMode="auto">
        <a:xfrm>
          <a:off x="7343775" y="38957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332" name="Text Box 4"/>
        <xdr:cNvSpPr txBox="1">
          <a:spLocks noChangeArrowheads="1"/>
        </xdr:cNvSpPr>
      </xdr:nvSpPr>
      <xdr:spPr bwMode="auto">
        <a:xfrm>
          <a:off x="7362825" y="3895725"/>
          <a:ext cx="82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333" name="Text Box 4"/>
        <xdr:cNvSpPr txBox="1">
          <a:spLocks noChangeArrowheads="1"/>
        </xdr:cNvSpPr>
      </xdr:nvSpPr>
      <xdr:spPr bwMode="auto">
        <a:xfrm>
          <a:off x="7334250" y="3895725"/>
          <a:ext cx="111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334" name="Text Box 4"/>
        <xdr:cNvSpPr txBox="1">
          <a:spLocks noChangeArrowheads="1"/>
        </xdr:cNvSpPr>
      </xdr:nvSpPr>
      <xdr:spPr bwMode="auto">
        <a:xfrm>
          <a:off x="7334250" y="3895725"/>
          <a:ext cx="111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335" name="Text Box 4"/>
        <xdr:cNvSpPr txBox="1">
          <a:spLocks noChangeArrowheads="1"/>
        </xdr:cNvSpPr>
      </xdr:nvSpPr>
      <xdr:spPr bwMode="auto">
        <a:xfrm>
          <a:off x="7343775" y="38957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133350</xdr:rowOff>
    </xdr:to>
    <xdr:sp macro="" textlink="">
      <xdr:nvSpPr>
        <xdr:cNvPr id="6336" name="Text Box 4"/>
        <xdr:cNvSpPr txBox="1">
          <a:spLocks noChangeArrowheads="1"/>
        </xdr:cNvSpPr>
      </xdr:nvSpPr>
      <xdr:spPr bwMode="auto">
        <a:xfrm>
          <a:off x="7353300" y="37052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133350</xdr:rowOff>
    </xdr:to>
    <xdr:sp macro="" textlink="">
      <xdr:nvSpPr>
        <xdr:cNvPr id="6337" name="Text Box 4"/>
        <xdr:cNvSpPr txBox="1">
          <a:spLocks noChangeArrowheads="1"/>
        </xdr:cNvSpPr>
      </xdr:nvSpPr>
      <xdr:spPr bwMode="auto">
        <a:xfrm>
          <a:off x="7353300" y="37052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338" name="Text Box 4"/>
        <xdr:cNvSpPr txBox="1">
          <a:spLocks noChangeArrowheads="1"/>
        </xdr:cNvSpPr>
      </xdr:nvSpPr>
      <xdr:spPr bwMode="auto">
        <a:xfrm>
          <a:off x="7353300" y="38957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339" name="Text Box 4"/>
        <xdr:cNvSpPr txBox="1">
          <a:spLocks noChangeArrowheads="1"/>
        </xdr:cNvSpPr>
      </xdr:nvSpPr>
      <xdr:spPr bwMode="auto">
        <a:xfrm>
          <a:off x="7353300" y="38957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25400</xdr:colOff>
      <xdr:row>17</xdr:row>
      <xdr:rowOff>133350</xdr:rowOff>
    </xdr:to>
    <xdr:sp macro="" textlink="">
      <xdr:nvSpPr>
        <xdr:cNvPr id="6340" name="Text Box 4"/>
        <xdr:cNvSpPr txBox="1">
          <a:spLocks noChangeArrowheads="1"/>
        </xdr:cNvSpPr>
      </xdr:nvSpPr>
      <xdr:spPr bwMode="auto">
        <a:xfrm>
          <a:off x="7343775" y="3705225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25400</xdr:colOff>
      <xdr:row>17</xdr:row>
      <xdr:rowOff>133350</xdr:rowOff>
    </xdr:to>
    <xdr:sp macro="" textlink="">
      <xdr:nvSpPr>
        <xdr:cNvPr id="6341" name="Text Box 4"/>
        <xdr:cNvSpPr txBox="1">
          <a:spLocks noChangeArrowheads="1"/>
        </xdr:cNvSpPr>
      </xdr:nvSpPr>
      <xdr:spPr bwMode="auto">
        <a:xfrm>
          <a:off x="7343775" y="3705225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25400</xdr:colOff>
      <xdr:row>17</xdr:row>
      <xdr:rowOff>133350</xdr:rowOff>
    </xdr:to>
    <xdr:sp macro="" textlink="">
      <xdr:nvSpPr>
        <xdr:cNvPr id="6342" name="Text Box 4"/>
        <xdr:cNvSpPr txBox="1">
          <a:spLocks noChangeArrowheads="1"/>
        </xdr:cNvSpPr>
      </xdr:nvSpPr>
      <xdr:spPr bwMode="auto">
        <a:xfrm>
          <a:off x="7343775" y="3705225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25400</xdr:colOff>
      <xdr:row>17</xdr:row>
      <xdr:rowOff>133350</xdr:rowOff>
    </xdr:to>
    <xdr:sp macro="" textlink="">
      <xdr:nvSpPr>
        <xdr:cNvPr id="6343" name="Text Box 4"/>
        <xdr:cNvSpPr txBox="1">
          <a:spLocks noChangeArrowheads="1"/>
        </xdr:cNvSpPr>
      </xdr:nvSpPr>
      <xdr:spPr bwMode="auto">
        <a:xfrm>
          <a:off x="7343775" y="3705225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25400</xdr:colOff>
      <xdr:row>17</xdr:row>
      <xdr:rowOff>133350</xdr:rowOff>
    </xdr:to>
    <xdr:sp macro="" textlink="">
      <xdr:nvSpPr>
        <xdr:cNvPr id="6344" name="Text Box 4"/>
        <xdr:cNvSpPr txBox="1">
          <a:spLocks noChangeArrowheads="1"/>
        </xdr:cNvSpPr>
      </xdr:nvSpPr>
      <xdr:spPr bwMode="auto">
        <a:xfrm>
          <a:off x="7343775" y="3705225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25400</xdr:colOff>
      <xdr:row>17</xdr:row>
      <xdr:rowOff>133350</xdr:rowOff>
    </xdr:to>
    <xdr:sp macro="" textlink="">
      <xdr:nvSpPr>
        <xdr:cNvPr id="6345" name="Text Box 4"/>
        <xdr:cNvSpPr txBox="1">
          <a:spLocks noChangeArrowheads="1"/>
        </xdr:cNvSpPr>
      </xdr:nvSpPr>
      <xdr:spPr bwMode="auto">
        <a:xfrm>
          <a:off x="7343775" y="3705225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25400</xdr:colOff>
      <xdr:row>17</xdr:row>
      <xdr:rowOff>133350</xdr:rowOff>
    </xdr:to>
    <xdr:sp macro="" textlink="">
      <xdr:nvSpPr>
        <xdr:cNvPr id="6346" name="Text Box 4"/>
        <xdr:cNvSpPr txBox="1">
          <a:spLocks noChangeArrowheads="1"/>
        </xdr:cNvSpPr>
      </xdr:nvSpPr>
      <xdr:spPr bwMode="auto">
        <a:xfrm>
          <a:off x="7343775" y="3705225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25400</xdr:colOff>
      <xdr:row>17</xdr:row>
      <xdr:rowOff>133350</xdr:rowOff>
    </xdr:to>
    <xdr:sp macro="" textlink="">
      <xdr:nvSpPr>
        <xdr:cNvPr id="6347" name="Text Box 4"/>
        <xdr:cNvSpPr txBox="1">
          <a:spLocks noChangeArrowheads="1"/>
        </xdr:cNvSpPr>
      </xdr:nvSpPr>
      <xdr:spPr bwMode="auto">
        <a:xfrm>
          <a:off x="7343775" y="3705225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25400</xdr:colOff>
      <xdr:row>17</xdr:row>
      <xdr:rowOff>133350</xdr:rowOff>
    </xdr:to>
    <xdr:sp macro="" textlink="">
      <xdr:nvSpPr>
        <xdr:cNvPr id="6348" name="Text Box 4"/>
        <xdr:cNvSpPr txBox="1">
          <a:spLocks noChangeArrowheads="1"/>
        </xdr:cNvSpPr>
      </xdr:nvSpPr>
      <xdr:spPr bwMode="auto">
        <a:xfrm>
          <a:off x="7343775" y="3705225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25400</xdr:colOff>
      <xdr:row>17</xdr:row>
      <xdr:rowOff>133350</xdr:rowOff>
    </xdr:to>
    <xdr:sp macro="" textlink="">
      <xdr:nvSpPr>
        <xdr:cNvPr id="6349" name="Text Box 4"/>
        <xdr:cNvSpPr txBox="1">
          <a:spLocks noChangeArrowheads="1"/>
        </xdr:cNvSpPr>
      </xdr:nvSpPr>
      <xdr:spPr bwMode="auto">
        <a:xfrm>
          <a:off x="7343775" y="3705225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350" name="Text Box 4"/>
        <xdr:cNvSpPr txBox="1">
          <a:spLocks noChangeArrowheads="1"/>
        </xdr:cNvSpPr>
      </xdr:nvSpPr>
      <xdr:spPr bwMode="auto">
        <a:xfrm>
          <a:off x="7343775" y="38957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351" name="Text Box 4"/>
        <xdr:cNvSpPr txBox="1">
          <a:spLocks noChangeArrowheads="1"/>
        </xdr:cNvSpPr>
      </xdr:nvSpPr>
      <xdr:spPr bwMode="auto">
        <a:xfrm>
          <a:off x="7343775" y="38957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352" name="Text Box 4"/>
        <xdr:cNvSpPr txBox="1">
          <a:spLocks noChangeArrowheads="1"/>
        </xdr:cNvSpPr>
      </xdr:nvSpPr>
      <xdr:spPr bwMode="auto">
        <a:xfrm>
          <a:off x="7343775" y="38957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353" name="Text Box 4"/>
        <xdr:cNvSpPr txBox="1">
          <a:spLocks noChangeArrowheads="1"/>
        </xdr:cNvSpPr>
      </xdr:nvSpPr>
      <xdr:spPr bwMode="auto">
        <a:xfrm>
          <a:off x="7343775" y="38957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354" name="Text Box 4"/>
        <xdr:cNvSpPr txBox="1">
          <a:spLocks noChangeArrowheads="1"/>
        </xdr:cNvSpPr>
      </xdr:nvSpPr>
      <xdr:spPr bwMode="auto">
        <a:xfrm>
          <a:off x="7343775" y="38957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355" name="Text Box 4"/>
        <xdr:cNvSpPr txBox="1">
          <a:spLocks noChangeArrowheads="1"/>
        </xdr:cNvSpPr>
      </xdr:nvSpPr>
      <xdr:spPr bwMode="auto">
        <a:xfrm>
          <a:off x="7353300" y="38957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356" name="Text Box 4"/>
        <xdr:cNvSpPr txBox="1">
          <a:spLocks noChangeArrowheads="1"/>
        </xdr:cNvSpPr>
      </xdr:nvSpPr>
      <xdr:spPr bwMode="auto">
        <a:xfrm>
          <a:off x="7343775" y="38957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357" name="Text Box 4"/>
        <xdr:cNvSpPr txBox="1">
          <a:spLocks noChangeArrowheads="1"/>
        </xdr:cNvSpPr>
      </xdr:nvSpPr>
      <xdr:spPr bwMode="auto">
        <a:xfrm>
          <a:off x="7362825" y="3895725"/>
          <a:ext cx="82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358" name="Text Box 4"/>
        <xdr:cNvSpPr txBox="1">
          <a:spLocks noChangeArrowheads="1"/>
        </xdr:cNvSpPr>
      </xdr:nvSpPr>
      <xdr:spPr bwMode="auto">
        <a:xfrm>
          <a:off x="7343775" y="38957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359" name="Text Box 4"/>
        <xdr:cNvSpPr txBox="1">
          <a:spLocks noChangeArrowheads="1"/>
        </xdr:cNvSpPr>
      </xdr:nvSpPr>
      <xdr:spPr bwMode="auto">
        <a:xfrm>
          <a:off x="7343775" y="38957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360" name="Text Box 4"/>
        <xdr:cNvSpPr txBox="1">
          <a:spLocks noChangeArrowheads="1"/>
        </xdr:cNvSpPr>
      </xdr:nvSpPr>
      <xdr:spPr bwMode="auto">
        <a:xfrm>
          <a:off x="7353300" y="38957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361" name="Text Box 4"/>
        <xdr:cNvSpPr txBox="1">
          <a:spLocks noChangeArrowheads="1"/>
        </xdr:cNvSpPr>
      </xdr:nvSpPr>
      <xdr:spPr bwMode="auto">
        <a:xfrm>
          <a:off x="7343775" y="38957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362" name="Text Box 4"/>
        <xdr:cNvSpPr txBox="1">
          <a:spLocks noChangeArrowheads="1"/>
        </xdr:cNvSpPr>
      </xdr:nvSpPr>
      <xdr:spPr bwMode="auto">
        <a:xfrm>
          <a:off x="7362825" y="3895725"/>
          <a:ext cx="82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363" name="Text Box 4"/>
        <xdr:cNvSpPr txBox="1">
          <a:spLocks noChangeArrowheads="1"/>
        </xdr:cNvSpPr>
      </xdr:nvSpPr>
      <xdr:spPr bwMode="auto">
        <a:xfrm>
          <a:off x="7343775" y="38957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364" name="Text Box 4"/>
        <xdr:cNvSpPr txBox="1">
          <a:spLocks noChangeArrowheads="1"/>
        </xdr:cNvSpPr>
      </xdr:nvSpPr>
      <xdr:spPr bwMode="auto">
        <a:xfrm>
          <a:off x="7362825" y="3895725"/>
          <a:ext cx="82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365" name="Text Box 4"/>
        <xdr:cNvSpPr txBox="1">
          <a:spLocks noChangeArrowheads="1"/>
        </xdr:cNvSpPr>
      </xdr:nvSpPr>
      <xdr:spPr bwMode="auto">
        <a:xfrm>
          <a:off x="7334250" y="3895725"/>
          <a:ext cx="111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366" name="Text Box 4"/>
        <xdr:cNvSpPr txBox="1">
          <a:spLocks noChangeArrowheads="1"/>
        </xdr:cNvSpPr>
      </xdr:nvSpPr>
      <xdr:spPr bwMode="auto">
        <a:xfrm>
          <a:off x="7334250" y="3895725"/>
          <a:ext cx="111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367" name="Text Box 4"/>
        <xdr:cNvSpPr txBox="1">
          <a:spLocks noChangeArrowheads="1"/>
        </xdr:cNvSpPr>
      </xdr:nvSpPr>
      <xdr:spPr bwMode="auto">
        <a:xfrm>
          <a:off x="7343775" y="38957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133350</xdr:rowOff>
    </xdr:to>
    <xdr:sp macro="" textlink="">
      <xdr:nvSpPr>
        <xdr:cNvPr id="6368" name="Text Box 4"/>
        <xdr:cNvSpPr txBox="1">
          <a:spLocks noChangeArrowheads="1"/>
        </xdr:cNvSpPr>
      </xdr:nvSpPr>
      <xdr:spPr bwMode="auto">
        <a:xfrm>
          <a:off x="7353300" y="37052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133350</xdr:rowOff>
    </xdr:to>
    <xdr:sp macro="" textlink="">
      <xdr:nvSpPr>
        <xdr:cNvPr id="6369" name="Text Box 4"/>
        <xdr:cNvSpPr txBox="1">
          <a:spLocks noChangeArrowheads="1"/>
        </xdr:cNvSpPr>
      </xdr:nvSpPr>
      <xdr:spPr bwMode="auto">
        <a:xfrm>
          <a:off x="7353300" y="37052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370" name="Text Box 4"/>
        <xdr:cNvSpPr txBox="1">
          <a:spLocks noChangeArrowheads="1"/>
        </xdr:cNvSpPr>
      </xdr:nvSpPr>
      <xdr:spPr bwMode="auto">
        <a:xfrm>
          <a:off x="7353300" y="38957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371" name="Text Box 4"/>
        <xdr:cNvSpPr txBox="1">
          <a:spLocks noChangeArrowheads="1"/>
        </xdr:cNvSpPr>
      </xdr:nvSpPr>
      <xdr:spPr bwMode="auto">
        <a:xfrm>
          <a:off x="7353300" y="38957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130175</xdr:colOff>
      <xdr:row>17</xdr:row>
      <xdr:rowOff>133350</xdr:rowOff>
    </xdr:to>
    <xdr:sp macro="" textlink="">
      <xdr:nvSpPr>
        <xdr:cNvPr id="6372" name="Text Box 4"/>
        <xdr:cNvSpPr txBox="1">
          <a:spLocks noChangeArrowheads="1"/>
        </xdr:cNvSpPr>
      </xdr:nvSpPr>
      <xdr:spPr bwMode="auto">
        <a:xfrm>
          <a:off x="7343775" y="3705225"/>
          <a:ext cx="2349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130175</xdr:colOff>
      <xdr:row>17</xdr:row>
      <xdr:rowOff>133350</xdr:rowOff>
    </xdr:to>
    <xdr:sp macro="" textlink="">
      <xdr:nvSpPr>
        <xdr:cNvPr id="6373" name="Text Box 4"/>
        <xdr:cNvSpPr txBox="1">
          <a:spLocks noChangeArrowheads="1"/>
        </xdr:cNvSpPr>
      </xdr:nvSpPr>
      <xdr:spPr bwMode="auto">
        <a:xfrm>
          <a:off x="7343775" y="3705225"/>
          <a:ext cx="2349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130175</xdr:colOff>
      <xdr:row>17</xdr:row>
      <xdr:rowOff>133350</xdr:rowOff>
    </xdr:to>
    <xdr:sp macro="" textlink="">
      <xdr:nvSpPr>
        <xdr:cNvPr id="6374" name="Text Box 4"/>
        <xdr:cNvSpPr txBox="1">
          <a:spLocks noChangeArrowheads="1"/>
        </xdr:cNvSpPr>
      </xdr:nvSpPr>
      <xdr:spPr bwMode="auto">
        <a:xfrm>
          <a:off x="7343775" y="3705225"/>
          <a:ext cx="2349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130175</xdr:colOff>
      <xdr:row>17</xdr:row>
      <xdr:rowOff>133350</xdr:rowOff>
    </xdr:to>
    <xdr:sp macro="" textlink="">
      <xdr:nvSpPr>
        <xdr:cNvPr id="6375" name="Text Box 4"/>
        <xdr:cNvSpPr txBox="1">
          <a:spLocks noChangeArrowheads="1"/>
        </xdr:cNvSpPr>
      </xdr:nvSpPr>
      <xdr:spPr bwMode="auto">
        <a:xfrm>
          <a:off x="7343775" y="3705225"/>
          <a:ext cx="2349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130175</xdr:colOff>
      <xdr:row>17</xdr:row>
      <xdr:rowOff>133350</xdr:rowOff>
    </xdr:to>
    <xdr:sp macro="" textlink="">
      <xdr:nvSpPr>
        <xdr:cNvPr id="6376" name="Text Box 4"/>
        <xdr:cNvSpPr txBox="1">
          <a:spLocks noChangeArrowheads="1"/>
        </xdr:cNvSpPr>
      </xdr:nvSpPr>
      <xdr:spPr bwMode="auto">
        <a:xfrm>
          <a:off x="7343775" y="3705225"/>
          <a:ext cx="2349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130175</xdr:colOff>
      <xdr:row>17</xdr:row>
      <xdr:rowOff>133350</xdr:rowOff>
    </xdr:to>
    <xdr:sp macro="" textlink="">
      <xdr:nvSpPr>
        <xdr:cNvPr id="6377" name="Text Box 4"/>
        <xdr:cNvSpPr txBox="1">
          <a:spLocks noChangeArrowheads="1"/>
        </xdr:cNvSpPr>
      </xdr:nvSpPr>
      <xdr:spPr bwMode="auto">
        <a:xfrm>
          <a:off x="7343775" y="3705225"/>
          <a:ext cx="2349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130175</xdr:colOff>
      <xdr:row>17</xdr:row>
      <xdr:rowOff>133350</xdr:rowOff>
    </xdr:to>
    <xdr:sp macro="" textlink="">
      <xdr:nvSpPr>
        <xdr:cNvPr id="6378" name="Text Box 4"/>
        <xdr:cNvSpPr txBox="1">
          <a:spLocks noChangeArrowheads="1"/>
        </xdr:cNvSpPr>
      </xdr:nvSpPr>
      <xdr:spPr bwMode="auto">
        <a:xfrm>
          <a:off x="7343775" y="3705225"/>
          <a:ext cx="2349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130175</xdr:colOff>
      <xdr:row>17</xdr:row>
      <xdr:rowOff>133350</xdr:rowOff>
    </xdr:to>
    <xdr:sp macro="" textlink="">
      <xdr:nvSpPr>
        <xdr:cNvPr id="6379" name="Text Box 4"/>
        <xdr:cNvSpPr txBox="1">
          <a:spLocks noChangeArrowheads="1"/>
        </xdr:cNvSpPr>
      </xdr:nvSpPr>
      <xdr:spPr bwMode="auto">
        <a:xfrm>
          <a:off x="7343775" y="3705225"/>
          <a:ext cx="2349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130175</xdr:colOff>
      <xdr:row>17</xdr:row>
      <xdr:rowOff>133350</xdr:rowOff>
    </xdr:to>
    <xdr:sp macro="" textlink="">
      <xdr:nvSpPr>
        <xdr:cNvPr id="6380" name="Text Box 4"/>
        <xdr:cNvSpPr txBox="1">
          <a:spLocks noChangeArrowheads="1"/>
        </xdr:cNvSpPr>
      </xdr:nvSpPr>
      <xdr:spPr bwMode="auto">
        <a:xfrm>
          <a:off x="7343775" y="3705225"/>
          <a:ext cx="2349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130175</xdr:colOff>
      <xdr:row>17</xdr:row>
      <xdr:rowOff>133350</xdr:rowOff>
    </xdr:to>
    <xdr:sp macro="" textlink="">
      <xdr:nvSpPr>
        <xdr:cNvPr id="6381" name="Text Box 4"/>
        <xdr:cNvSpPr txBox="1">
          <a:spLocks noChangeArrowheads="1"/>
        </xdr:cNvSpPr>
      </xdr:nvSpPr>
      <xdr:spPr bwMode="auto">
        <a:xfrm>
          <a:off x="7343775" y="3705225"/>
          <a:ext cx="2349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15875</xdr:colOff>
      <xdr:row>18</xdr:row>
      <xdr:rowOff>133350</xdr:rowOff>
    </xdr:to>
    <xdr:sp macro="" textlink="">
      <xdr:nvSpPr>
        <xdr:cNvPr id="6382" name="Text Box 4"/>
        <xdr:cNvSpPr txBox="1">
          <a:spLocks noChangeArrowheads="1"/>
        </xdr:cNvSpPr>
      </xdr:nvSpPr>
      <xdr:spPr bwMode="auto">
        <a:xfrm>
          <a:off x="7343775" y="3895725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6350</xdr:colOff>
      <xdr:row>18</xdr:row>
      <xdr:rowOff>133350</xdr:rowOff>
    </xdr:to>
    <xdr:sp macro="" textlink="">
      <xdr:nvSpPr>
        <xdr:cNvPr id="6383" name="Text Box 4"/>
        <xdr:cNvSpPr txBox="1">
          <a:spLocks noChangeArrowheads="1"/>
        </xdr:cNvSpPr>
      </xdr:nvSpPr>
      <xdr:spPr bwMode="auto">
        <a:xfrm>
          <a:off x="7343775" y="3895725"/>
          <a:ext cx="111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25400</xdr:colOff>
      <xdr:row>18</xdr:row>
      <xdr:rowOff>133350</xdr:rowOff>
    </xdr:to>
    <xdr:sp macro="" textlink="">
      <xdr:nvSpPr>
        <xdr:cNvPr id="6384" name="Text Box 4"/>
        <xdr:cNvSpPr txBox="1">
          <a:spLocks noChangeArrowheads="1"/>
        </xdr:cNvSpPr>
      </xdr:nvSpPr>
      <xdr:spPr bwMode="auto">
        <a:xfrm>
          <a:off x="7343775" y="3895725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6350</xdr:colOff>
      <xdr:row>18</xdr:row>
      <xdr:rowOff>133350</xdr:rowOff>
    </xdr:to>
    <xdr:sp macro="" textlink="">
      <xdr:nvSpPr>
        <xdr:cNvPr id="6385" name="Text Box 4"/>
        <xdr:cNvSpPr txBox="1">
          <a:spLocks noChangeArrowheads="1"/>
        </xdr:cNvSpPr>
      </xdr:nvSpPr>
      <xdr:spPr bwMode="auto">
        <a:xfrm>
          <a:off x="7343775" y="3895725"/>
          <a:ext cx="111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34925</xdr:colOff>
      <xdr:row>18</xdr:row>
      <xdr:rowOff>133350</xdr:rowOff>
    </xdr:to>
    <xdr:sp macro="" textlink="">
      <xdr:nvSpPr>
        <xdr:cNvPr id="6386" name="Text Box 4"/>
        <xdr:cNvSpPr txBox="1">
          <a:spLocks noChangeArrowheads="1"/>
        </xdr:cNvSpPr>
      </xdr:nvSpPr>
      <xdr:spPr bwMode="auto">
        <a:xfrm>
          <a:off x="7343775" y="3895725"/>
          <a:ext cx="139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44450</xdr:colOff>
      <xdr:row>18</xdr:row>
      <xdr:rowOff>133350</xdr:rowOff>
    </xdr:to>
    <xdr:sp macro="" textlink="">
      <xdr:nvSpPr>
        <xdr:cNvPr id="6387" name="Text Box 4"/>
        <xdr:cNvSpPr txBox="1">
          <a:spLocks noChangeArrowheads="1"/>
        </xdr:cNvSpPr>
      </xdr:nvSpPr>
      <xdr:spPr bwMode="auto">
        <a:xfrm>
          <a:off x="7353300" y="3895725"/>
          <a:ext cx="139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34925</xdr:colOff>
      <xdr:row>18</xdr:row>
      <xdr:rowOff>133350</xdr:rowOff>
    </xdr:to>
    <xdr:sp macro="" textlink="">
      <xdr:nvSpPr>
        <xdr:cNvPr id="6388" name="Text Box 4"/>
        <xdr:cNvSpPr txBox="1">
          <a:spLocks noChangeArrowheads="1"/>
        </xdr:cNvSpPr>
      </xdr:nvSpPr>
      <xdr:spPr bwMode="auto">
        <a:xfrm>
          <a:off x="7343775" y="3895725"/>
          <a:ext cx="139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44450</xdr:colOff>
      <xdr:row>18</xdr:row>
      <xdr:rowOff>133350</xdr:rowOff>
    </xdr:to>
    <xdr:sp macro="" textlink="">
      <xdr:nvSpPr>
        <xdr:cNvPr id="6389" name="Text Box 4"/>
        <xdr:cNvSpPr txBox="1">
          <a:spLocks noChangeArrowheads="1"/>
        </xdr:cNvSpPr>
      </xdr:nvSpPr>
      <xdr:spPr bwMode="auto">
        <a:xfrm>
          <a:off x="7362825" y="3895725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44450</xdr:colOff>
      <xdr:row>18</xdr:row>
      <xdr:rowOff>133350</xdr:rowOff>
    </xdr:to>
    <xdr:sp macro="" textlink="">
      <xdr:nvSpPr>
        <xdr:cNvPr id="6390" name="Text Box 4"/>
        <xdr:cNvSpPr txBox="1">
          <a:spLocks noChangeArrowheads="1"/>
        </xdr:cNvSpPr>
      </xdr:nvSpPr>
      <xdr:spPr bwMode="auto">
        <a:xfrm>
          <a:off x="7343775" y="3895725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34925</xdr:colOff>
      <xdr:row>18</xdr:row>
      <xdr:rowOff>133350</xdr:rowOff>
    </xdr:to>
    <xdr:sp macro="" textlink="">
      <xdr:nvSpPr>
        <xdr:cNvPr id="6391" name="Text Box 4"/>
        <xdr:cNvSpPr txBox="1">
          <a:spLocks noChangeArrowheads="1"/>
        </xdr:cNvSpPr>
      </xdr:nvSpPr>
      <xdr:spPr bwMode="auto">
        <a:xfrm>
          <a:off x="7343775" y="3895725"/>
          <a:ext cx="139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44450</xdr:colOff>
      <xdr:row>18</xdr:row>
      <xdr:rowOff>133350</xdr:rowOff>
    </xdr:to>
    <xdr:sp macro="" textlink="">
      <xdr:nvSpPr>
        <xdr:cNvPr id="6392" name="Text Box 4"/>
        <xdr:cNvSpPr txBox="1">
          <a:spLocks noChangeArrowheads="1"/>
        </xdr:cNvSpPr>
      </xdr:nvSpPr>
      <xdr:spPr bwMode="auto">
        <a:xfrm>
          <a:off x="7353300" y="3895725"/>
          <a:ext cx="139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34925</xdr:colOff>
      <xdr:row>18</xdr:row>
      <xdr:rowOff>133350</xdr:rowOff>
    </xdr:to>
    <xdr:sp macro="" textlink="">
      <xdr:nvSpPr>
        <xdr:cNvPr id="6393" name="Text Box 4"/>
        <xdr:cNvSpPr txBox="1">
          <a:spLocks noChangeArrowheads="1"/>
        </xdr:cNvSpPr>
      </xdr:nvSpPr>
      <xdr:spPr bwMode="auto">
        <a:xfrm>
          <a:off x="7343775" y="3895725"/>
          <a:ext cx="139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44450</xdr:colOff>
      <xdr:row>18</xdr:row>
      <xdr:rowOff>133350</xdr:rowOff>
    </xdr:to>
    <xdr:sp macro="" textlink="">
      <xdr:nvSpPr>
        <xdr:cNvPr id="6394" name="Text Box 4"/>
        <xdr:cNvSpPr txBox="1">
          <a:spLocks noChangeArrowheads="1"/>
        </xdr:cNvSpPr>
      </xdr:nvSpPr>
      <xdr:spPr bwMode="auto">
        <a:xfrm>
          <a:off x="7362825" y="3895725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44450</xdr:colOff>
      <xdr:row>18</xdr:row>
      <xdr:rowOff>133350</xdr:rowOff>
    </xdr:to>
    <xdr:sp macro="" textlink="">
      <xdr:nvSpPr>
        <xdr:cNvPr id="6395" name="Text Box 4"/>
        <xdr:cNvSpPr txBox="1">
          <a:spLocks noChangeArrowheads="1"/>
        </xdr:cNvSpPr>
      </xdr:nvSpPr>
      <xdr:spPr bwMode="auto">
        <a:xfrm>
          <a:off x="7343775" y="3895725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6350</xdr:colOff>
      <xdr:row>18</xdr:row>
      <xdr:rowOff>133350</xdr:rowOff>
    </xdr:to>
    <xdr:sp macro="" textlink="">
      <xdr:nvSpPr>
        <xdr:cNvPr id="6396" name="Text Box 4"/>
        <xdr:cNvSpPr txBox="1">
          <a:spLocks noChangeArrowheads="1"/>
        </xdr:cNvSpPr>
      </xdr:nvSpPr>
      <xdr:spPr bwMode="auto">
        <a:xfrm>
          <a:off x="7362825" y="38957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6350</xdr:colOff>
      <xdr:row>18</xdr:row>
      <xdr:rowOff>133350</xdr:rowOff>
    </xdr:to>
    <xdr:sp macro="" textlink="">
      <xdr:nvSpPr>
        <xdr:cNvPr id="6397" name="Text Box 4"/>
        <xdr:cNvSpPr txBox="1">
          <a:spLocks noChangeArrowheads="1"/>
        </xdr:cNvSpPr>
      </xdr:nvSpPr>
      <xdr:spPr bwMode="auto">
        <a:xfrm>
          <a:off x="7334250" y="3895725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6350</xdr:colOff>
      <xdr:row>18</xdr:row>
      <xdr:rowOff>133350</xdr:rowOff>
    </xdr:to>
    <xdr:sp macro="" textlink="">
      <xdr:nvSpPr>
        <xdr:cNvPr id="6398" name="Text Box 4"/>
        <xdr:cNvSpPr txBox="1">
          <a:spLocks noChangeArrowheads="1"/>
        </xdr:cNvSpPr>
      </xdr:nvSpPr>
      <xdr:spPr bwMode="auto">
        <a:xfrm>
          <a:off x="7334250" y="3895725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399" name="Text Box 4"/>
        <xdr:cNvSpPr txBox="1">
          <a:spLocks noChangeArrowheads="1"/>
        </xdr:cNvSpPr>
      </xdr:nvSpPr>
      <xdr:spPr bwMode="auto">
        <a:xfrm>
          <a:off x="7343775" y="38957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6350</xdr:colOff>
      <xdr:row>17</xdr:row>
      <xdr:rowOff>133350</xdr:rowOff>
    </xdr:to>
    <xdr:sp macro="" textlink="">
      <xdr:nvSpPr>
        <xdr:cNvPr id="6400" name="Text Box 4"/>
        <xdr:cNvSpPr txBox="1">
          <a:spLocks noChangeArrowheads="1"/>
        </xdr:cNvSpPr>
      </xdr:nvSpPr>
      <xdr:spPr bwMode="auto">
        <a:xfrm>
          <a:off x="7353300" y="37052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6350</xdr:colOff>
      <xdr:row>17</xdr:row>
      <xdr:rowOff>133350</xdr:rowOff>
    </xdr:to>
    <xdr:sp macro="" textlink="">
      <xdr:nvSpPr>
        <xdr:cNvPr id="6401" name="Text Box 4"/>
        <xdr:cNvSpPr txBox="1">
          <a:spLocks noChangeArrowheads="1"/>
        </xdr:cNvSpPr>
      </xdr:nvSpPr>
      <xdr:spPr bwMode="auto">
        <a:xfrm>
          <a:off x="7353300" y="37052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6350</xdr:colOff>
      <xdr:row>18</xdr:row>
      <xdr:rowOff>133350</xdr:rowOff>
    </xdr:to>
    <xdr:sp macro="" textlink="">
      <xdr:nvSpPr>
        <xdr:cNvPr id="6402" name="Text Box 4"/>
        <xdr:cNvSpPr txBox="1">
          <a:spLocks noChangeArrowheads="1"/>
        </xdr:cNvSpPr>
      </xdr:nvSpPr>
      <xdr:spPr bwMode="auto">
        <a:xfrm>
          <a:off x="7353300" y="38957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6350</xdr:colOff>
      <xdr:row>18</xdr:row>
      <xdr:rowOff>133350</xdr:rowOff>
    </xdr:to>
    <xdr:sp macro="" textlink="">
      <xdr:nvSpPr>
        <xdr:cNvPr id="6403" name="Text Box 4"/>
        <xdr:cNvSpPr txBox="1">
          <a:spLocks noChangeArrowheads="1"/>
        </xdr:cNvSpPr>
      </xdr:nvSpPr>
      <xdr:spPr bwMode="auto">
        <a:xfrm>
          <a:off x="7353300" y="38957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158750</xdr:colOff>
      <xdr:row>17</xdr:row>
      <xdr:rowOff>133350</xdr:rowOff>
    </xdr:to>
    <xdr:sp macro="" textlink="">
      <xdr:nvSpPr>
        <xdr:cNvPr id="6404" name="Text Box 4"/>
        <xdr:cNvSpPr txBox="1">
          <a:spLocks noChangeArrowheads="1"/>
        </xdr:cNvSpPr>
      </xdr:nvSpPr>
      <xdr:spPr bwMode="auto">
        <a:xfrm>
          <a:off x="7343775" y="3705225"/>
          <a:ext cx="263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158750</xdr:colOff>
      <xdr:row>17</xdr:row>
      <xdr:rowOff>133350</xdr:rowOff>
    </xdr:to>
    <xdr:sp macro="" textlink="">
      <xdr:nvSpPr>
        <xdr:cNvPr id="6405" name="Text Box 4"/>
        <xdr:cNvSpPr txBox="1">
          <a:spLocks noChangeArrowheads="1"/>
        </xdr:cNvSpPr>
      </xdr:nvSpPr>
      <xdr:spPr bwMode="auto">
        <a:xfrm>
          <a:off x="7343775" y="3705225"/>
          <a:ext cx="263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158750</xdr:colOff>
      <xdr:row>17</xdr:row>
      <xdr:rowOff>133350</xdr:rowOff>
    </xdr:to>
    <xdr:sp macro="" textlink="">
      <xdr:nvSpPr>
        <xdr:cNvPr id="6406" name="Text Box 4"/>
        <xdr:cNvSpPr txBox="1">
          <a:spLocks noChangeArrowheads="1"/>
        </xdr:cNvSpPr>
      </xdr:nvSpPr>
      <xdr:spPr bwMode="auto">
        <a:xfrm>
          <a:off x="7343775" y="3705225"/>
          <a:ext cx="263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158750</xdr:colOff>
      <xdr:row>17</xdr:row>
      <xdr:rowOff>133350</xdr:rowOff>
    </xdr:to>
    <xdr:sp macro="" textlink="">
      <xdr:nvSpPr>
        <xdr:cNvPr id="6407" name="Text Box 4"/>
        <xdr:cNvSpPr txBox="1">
          <a:spLocks noChangeArrowheads="1"/>
        </xdr:cNvSpPr>
      </xdr:nvSpPr>
      <xdr:spPr bwMode="auto">
        <a:xfrm>
          <a:off x="7343775" y="3705225"/>
          <a:ext cx="263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158750</xdr:colOff>
      <xdr:row>17</xdr:row>
      <xdr:rowOff>133350</xdr:rowOff>
    </xdr:to>
    <xdr:sp macro="" textlink="">
      <xdr:nvSpPr>
        <xdr:cNvPr id="6408" name="Text Box 4"/>
        <xdr:cNvSpPr txBox="1">
          <a:spLocks noChangeArrowheads="1"/>
        </xdr:cNvSpPr>
      </xdr:nvSpPr>
      <xdr:spPr bwMode="auto">
        <a:xfrm>
          <a:off x="7343775" y="3705225"/>
          <a:ext cx="263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158750</xdr:colOff>
      <xdr:row>17</xdr:row>
      <xdr:rowOff>133350</xdr:rowOff>
    </xdr:to>
    <xdr:sp macro="" textlink="">
      <xdr:nvSpPr>
        <xdr:cNvPr id="6409" name="Text Box 4"/>
        <xdr:cNvSpPr txBox="1">
          <a:spLocks noChangeArrowheads="1"/>
        </xdr:cNvSpPr>
      </xdr:nvSpPr>
      <xdr:spPr bwMode="auto">
        <a:xfrm>
          <a:off x="7343775" y="3705225"/>
          <a:ext cx="263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158750</xdr:colOff>
      <xdr:row>17</xdr:row>
      <xdr:rowOff>133350</xdr:rowOff>
    </xdr:to>
    <xdr:sp macro="" textlink="">
      <xdr:nvSpPr>
        <xdr:cNvPr id="6410" name="Text Box 4"/>
        <xdr:cNvSpPr txBox="1">
          <a:spLocks noChangeArrowheads="1"/>
        </xdr:cNvSpPr>
      </xdr:nvSpPr>
      <xdr:spPr bwMode="auto">
        <a:xfrm>
          <a:off x="7343775" y="3705225"/>
          <a:ext cx="263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158750</xdr:colOff>
      <xdr:row>17</xdr:row>
      <xdr:rowOff>133350</xdr:rowOff>
    </xdr:to>
    <xdr:sp macro="" textlink="">
      <xdr:nvSpPr>
        <xdr:cNvPr id="6411" name="Text Box 4"/>
        <xdr:cNvSpPr txBox="1">
          <a:spLocks noChangeArrowheads="1"/>
        </xdr:cNvSpPr>
      </xdr:nvSpPr>
      <xdr:spPr bwMode="auto">
        <a:xfrm>
          <a:off x="7343775" y="3705225"/>
          <a:ext cx="263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158750</xdr:colOff>
      <xdr:row>17</xdr:row>
      <xdr:rowOff>133350</xdr:rowOff>
    </xdr:to>
    <xdr:sp macro="" textlink="">
      <xdr:nvSpPr>
        <xdr:cNvPr id="6412" name="Text Box 4"/>
        <xdr:cNvSpPr txBox="1">
          <a:spLocks noChangeArrowheads="1"/>
        </xdr:cNvSpPr>
      </xdr:nvSpPr>
      <xdr:spPr bwMode="auto">
        <a:xfrm>
          <a:off x="7343775" y="3705225"/>
          <a:ext cx="263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158750</xdr:colOff>
      <xdr:row>17</xdr:row>
      <xdr:rowOff>133350</xdr:rowOff>
    </xdr:to>
    <xdr:sp macro="" textlink="">
      <xdr:nvSpPr>
        <xdr:cNvPr id="6413" name="Text Box 4"/>
        <xdr:cNvSpPr txBox="1">
          <a:spLocks noChangeArrowheads="1"/>
        </xdr:cNvSpPr>
      </xdr:nvSpPr>
      <xdr:spPr bwMode="auto">
        <a:xfrm>
          <a:off x="7343775" y="3705225"/>
          <a:ext cx="2635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44450</xdr:colOff>
      <xdr:row>18</xdr:row>
      <xdr:rowOff>133350</xdr:rowOff>
    </xdr:to>
    <xdr:sp macro="" textlink="">
      <xdr:nvSpPr>
        <xdr:cNvPr id="6414" name="Text Box 4"/>
        <xdr:cNvSpPr txBox="1">
          <a:spLocks noChangeArrowheads="1"/>
        </xdr:cNvSpPr>
      </xdr:nvSpPr>
      <xdr:spPr bwMode="auto">
        <a:xfrm>
          <a:off x="7343775" y="3895725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34925</xdr:colOff>
      <xdr:row>18</xdr:row>
      <xdr:rowOff>133350</xdr:rowOff>
    </xdr:to>
    <xdr:sp macro="" textlink="">
      <xdr:nvSpPr>
        <xdr:cNvPr id="6415" name="Text Box 4"/>
        <xdr:cNvSpPr txBox="1">
          <a:spLocks noChangeArrowheads="1"/>
        </xdr:cNvSpPr>
      </xdr:nvSpPr>
      <xdr:spPr bwMode="auto">
        <a:xfrm>
          <a:off x="7343775" y="3895725"/>
          <a:ext cx="139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53975</xdr:colOff>
      <xdr:row>18</xdr:row>
      <xdr:rowOff>133350</xdr:rowOff>
    </xdr:to>
    <xdr:sp macro="" textlink="">
      <xdr:nvSpPr>
        <xdr:cNvPr id="6416" name="Text Box 4"/>
        <xdr:cNvSpPr txBox="1">
          <a:spLocks noChangeArrowheads="1"/>
        </xdr:cNvSpPr>
      </xdr:nvSpPr>
      <xdr:spPr bwMode="auto">
        <a:xfrm>
          <a:off x="7343775" y="3895725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34925</xdr:colOff>
      <xdr:row>18</xdr:row>
      <xdr:rowOff>133350</xdr:rowOff>
    </xdr:to>
    <xdr:sp macro="" textlink="">
      <xdr:nvSpPr>
        <xdr:cNvPr id="6417" name="Text Box 4"/>
        <xdr:cNvSpPr txBox="1">
          <a:spLocks noChangeArrowheads="1"/>
        </xdr:cNvSpPr>
      </xdr:nvSpPr>
      <xdr:spPr bwMode="auto">
        <a:xfrm>
          <a:off x="7343775" y="3895725"/>
          <a:ext cx="139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63500</xdr:colOff>
      <xdr:row>18</xdr:row>
      <xdr:rowOff>133350</xdr:rowOff>
    </xdr:to>
    <xdr:sp macro="" textlink="">
      <xdr:nvSpPr>
        <xdr:cNvPr id="6418" name="Text Box 4"/>
        <xdr:cNvSpPr txBox="1">
          <a:spLocks noChangeArrowheads="1"/>
        </xdr:cNvSpPr>
      </xdr:nvSpPr>
      <xdr:spPr bwMode="auto">
        <a:xfrm>
          <a:off x="7343775" y="3895725"/>
          <a:ext cx="168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73025</xdr:colOff>
      <xdr:row>18</xdr:row>
      <xdr:rowOff>133350</xdr:rowOff>
    </xdr:to>
    <xdr:sp macro="" textlink="">
      <xdr:nvSpPr>
        <xdr:cNvPr id="6419" name="Text Box 4"/>
        <xdr:cNvSpPr txBox="1">
          <a:spLocks noChangeArrowheads="1"/>
        </xdr:cNvSpPr>
      </xdr:nvSpPr>
      <xdr:spPr bwMode="auto">
        <a:xfrm>
          <a:off x="7353300" y="3895725"/>
          <a:ext cx="168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63500</xdr:colOff>
      <xdr:row>18</xdr:row>
      <xdr:rowOff>133350</xdr:rowOff>
    </xdr:to>
    <xdr:sp macro="" textlink="">
      <xdr:nvSpPr>
        <xdr:cNvPr id="6420" name="Text Box 4"/>
        <xdr:cNvSpPr txBox="1">
          <a:spLocks noChangeArrowheads="1"/>
        </xdr:cNvSpPr>
      </xdr:nvSpPr>
      <xdr:spPr bwMode="auto">
        <a:xfrm>
          <a:off x="7343775" y="3895725"/>
          <a:ext cx="168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73025</xdr:colOff>
      <xdr:row>18</xdr:row>
      <xdr:rowOff>133350</xdr:rowOff>
    </xdr:to>
    <xdr:sp macro="" textlink="">
      <xdr:nvSpPr>
        <xdr:cNvPr id="6421" name="Text Box 4"/>
        <xdr:cNvSpPr txBox="1">
          <a:spLocks noChangeArrowheads="1"/>
        </xdr:cNvSpPr>
      </xdr:nvSpPr>
      <xdr:spPr bwMode="auto">
        <a:xfrm>
          <a:off x="7362825" y="3895725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73025</xdr:colOff>
      <xdr:row>18</xdr:row>
      <xdr:rowOff>133350</xdr:rowOff>
    </xdr:to>
    <xdr:sp macro="" textlink="">
      <xdr:nvSpPr>
        <xdr:cNvPr id="6422" name="Text Box 4"/>
        <xdr:cNvSpPr txBox="1">
          <a:spLocks noChangeArrowheads="1"/>
        </xdr:cNvSpPr>
      </xdr:nvSpPr>
      <xdr:spPr bwMode="auto">
        <a:xfrm>
          <a:off x="7343775" y="3895725"/>
          <a:ext cx="177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63500</xdr:colOff>
      <xdr:row>18</xdr:row>
      <xdr:rowOff>133350</xdr:rowOff>
    </xdr:to>
    <xdr:sp macro="" textlink="">
      <xdr:nvSpPr>
        <xdr:cNvPr id="6423" name="Text Box 4"/>
        <xdr:cNvSpPr txBox="1">
          <a:spLocks noChangeArrowheads="1"/>
        </xdr:cNvSpPr>
      </xdr:nvSpPr>
      <xdr:spPr bwMode="auto">
        <a:xfrm>
          <a:off x="7343775" y="3895725"/>
          <a:ext cx="168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73025</xdr:colOff>
      <xdr:row>18</xdr:row>
      <xdr:rowOff>133350</xdr:rowOff>
    </xdr:to>
    <xdr:sp macro="" textlink="">
      <xdr:nvSpPr>
        <xdr:cNvPr id="6424" name="Text Box 4"/>
        <xdr:cNvSpPr txBox="1">
          <a:spLocks noChangeArrowheads="1"/>
        </xdr:cNvSpPr>
      </xdr:nvSpPr>
      <xdr:spPr bwMode="auto">
        <a:xfrm>
          <a:off x="7353300" y="3895725"/>
          <a:ext cx="168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63500</xdr:colOff>
      <xdr:row>18</xdr:row>
      <xdr:rowOff>133350</xdr:rowOff>
    </xdr:to>
    <xdr:sp macro="" textlink="">
      <xdr:nvSpPr>
        <xdr:cNvPr id="6425" name="Text Box 4"/>
        <xdr:cNvSpPr txBox="1">
          <a:spLocks noChangeArrowheads="1"/>
        </xdr:cNvSpPr>
      </xdr:nvSpPr>
      <xdr:spPr bwMode="auto">
        <a:xfrm>
          <a:off x="7343775" y="3895725"/>
          <a:ext cx="168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73025</xdr:colOff>
      <xdr:row>18</xdr:row>
      <xdr:rowOff>133350</xdr:rowOff>
    </xdr:to>
    <xdr:sp macro="" textlink="">
      <xdr:nvSpPr>
        <xdr:cNvPr id="6426" name="Text Box 4"/>
        <xdr:cNvSpPr txBox="1">
          <a:spLocks noChangeArrowheads="1"/>
        </xdr:cNvSpPr>
      </xdr:nvSpPr>
      <xdr:spPr bwMode="auto">
        <a:xfrm>
          <a:off x="7362825" y="3895725"/>
          <a:ext cx="158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73025</xdr:colOff>
      <xdr:row>18</xdr:row>
      <xdr:rowOff>133350</xdr:rowOff>
    </xdr:to>
    <xdr:sp macro="" textlink="">
      <xdr:nvSpPr>
        <xdr:cNvPr id="6427" name="Text Box 4"/>
        <xdr:cNvSpPr txBox="1">
          <a:spLocks noChangeArrowheads="1"/>
        </xdr:cNvSpPr>
      </xdr:nvSpPr>
      <xdr:spPr bwMode="auto">
        <a:xfrm>
          <a:off x="7343775" y="3895725"/>
          <a:ext cx="177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34925</xdr:colOff>
      <xdr:row>18</xdr:row>
      <xdr:rowOff>133350</xdr:rowOff>
    </xdr:to>
    <xdr:sp macro="" textlink="">
      <xdr:nvSpPr>
        <xdr:cNvPr id="6428" name="Text Box 4"/>
        <xdr:cNvSpPr txBox="1">
          <a:spLocks noChangeArrowheads="1"/>
        </xdr:cNvSpPr>
      </xdr:nvSpPr>
      <xdr:spPr bwMode="auto">
        <a:xfrm>
          <a:off x="7362825" y="3895725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34925</xdr:colOff>
      <xdr:row>18</xdr:row>
      <xdr:rowOff>133350</xdr:rowOff>
    </xdr:to>
    <xdr:sp macro="" textlink="">
      <xdr:nvSpPr>
        <xdr:cNvPr id="6429" name="Text Box 4"/>
        <xdr:cNvSpPr txBox="1">
          <a:spLocks noChangeArrowheads="1"/>
        </xdr:cNvSpPr>
      </xdr:nvSpPr>
      <xdr:spPr bwMode="auto">
        <a:xfrm>
          <a:off x="7334250" y="3895725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34925</xdr:colOff>
      <xdr:row>18</xdr:row>
      <xdr:rowOff>133350</xdr:rowOff>
    </xdr:to>
    <xdr:sp macro="" textlink="">
      <xdr:nvSpPr>
        <xdr:cNvPr id="6430" name="Text Box 4"/>
        <xdr:cNvSpPr txBox="1">
          <a:spLocks noChangeArrowheads="1"/>
        </xdr:cNvSpPr>
      </xdr:nvSpPr>
      <xdr:spPr bwMode="auto">
        <a:xfrm>
          <a:off x="7334250" y="3895725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25400</xdr:colOff>
      <xdr:row>18</xdr:row>
      <xdr:rowOff>133350</xdr:rowOff>
    </xdr:to>
    <xdr:sp macro="" textlink="">
      <xdr:nvSpPr>
        <xdr:cNvPr id="6431" name="Text Box 4"/>
        <xdr:cNvSpPr txBox="1">
          <a:spLocks noChangeArrowheads="1"/>
        </xdr:cNvSpPr>
      </xdr:nvSpPr>
      <xdr:spPr bwMode="auto">
        <a:xfrm>
          <a:off x="7343775" y="3895725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533400</xdr:colOff>
      <xdr:row>17</xdr:row>
      <xdr:rowOff>133350</xdr:rowOff>
    </xdr:to>
    <xdr:sp macro="" textlink="">
      <xdr:nvSpPr>
        <xdr:cNvPr id="6432" name="Text Box 4"/>
        <xdr:cNvSpPr txBox="1">
          <a:spLocks noChangeArrowheads="1"/>
        </xdr:cNvSpPr>
      </xdr:nvSpPr>
      <xdr:spPr bwMode="auto">
        <a:xfrm>
          <a:off x="7353300" y="3705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533400</xdr:colOff>
      <xdr:row>17</xdr:row>
      <xdr:rowOff>133350</xdr:rowOff>
    </xdr:to>
    <xdr:sp macro="" textlink="">
      <xdr:nvSpPr>
        <xdr:cNvPr id="6433" name="Text Box 4"/>
        <xdr:cNvSpPr txBox="1">
          <a:spLocks noChangeArrowheads="1"/>
        </xdr:cNvSpPr>
      </xdr:nvSpPr>
      <xdr:spPr bwMode="auto">
        <a:xfrm>
          <a:off x="7353300" y="3705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6434" name="Text Box 4"/>
        <xdr:cNvSpPr txBox="1">
          <a:spLocks noChangeArrowheads="1"/>
        </xdr:cNvSpPr>
      </xdr:nvSpPr>
      <xdr:spPr bwMode="auto">
        <a:xfrm>
          <a:off x="7353300" y="3895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6435" name="Text Box 4"/>
        <xdr:cNvSpPr txBox="1">
          <a:spLocks noChangeArrowheads="1"/>
        </xdr:cNvSpPr>
      </xdr:nvSpPr>
      <xdr:spPr bwMode="auto">
        <a:xfrm>
          <a:off x="7353300" y="3895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44450</xdr:colOff>
      <xdr:row>17</xdr:row>
      <xdr:rowOff>133350</xdr:rowOff>
    </xdr:to>
    <xdr:sp macro="" textlink="">
      <xdr:nvSpPr>
        <xdr:cNvPr id="6436" name="Text Box 4"/>
        <xdr:cNvSpPr txBox="1">
          <a:spLocks noChangeArrowheads="1"/>
        </xdr:cNvSpPr>
      </xdr:nvSpPr>
      <xdr:spPr bwMode="auto">
        <a:xfrm>
          <a:off x="7343775" y="3705225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44450</xdr:colOff>
      <xdr:row>17</xdr:row>
      <xdr:rowOff>133350</xdr:rowOff>
    </xdr:to>
    <xdr:sp macro="" textlink="">
      <xdr:nvSpPr>
        <xdr:cNvPr id="6437" name="Text Box 4"/>
        <xdr:cNvSpPr txBox="1">
          <a:spLocks noChangeArrowheads="1"/>
        </xdr:cNvSpPr>
      </xdr:nvSpPr>
      <xdr:spPr bwMode="auto">
        <a:xfrm>
          <a:off x="7343775" y="3705225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44450</xdr:colOff>
      <xdr:row>17</xdr:row>
      <xdr:rowOff>133350</xdr:rowOff>
    </xdr:to>
    <xdr:sp macro="" textlink="">
      <xdr:nvSpPr>
        <xdr:cNvPr id="6438" name="Text Box 4"/>
        <xdr:cNvSpPr txBox="1">
          <a:spLocks noChangeArrowheads="1"/>
        </xdr:cNvSpPr>
      </xdr:nvSpPr>
      <xdr:spPr bwMode="auto">
        <a:xfrm>
          <a:off x="7343775" y="3705225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44450</xdr:colOff>
      <xdr:row>17</xdr:row>
      <xdr:rowOff>133350</xdr:rowOff>
    </xdr:to>
    <xdr:sp macro="" textlink="">
      <xdr:nvSpPr>
        <xdr:cNvPr id="6439" name="Text Box 4"/>
        <xdr:cNvSpPr txBox="1">
          <a:spLocks noChangeArrowheads="1"/>
        </xdr:cNvSpPr>
      </xdr:nvSpPr>
      <xdr:spPr bwMode="auto">
        <a:xfrm>
          <a:off x="7343775" y="3705225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44450</xdr:colOff>
      <xdr:row>17</xdr:row>
      <xdr:rowOff>133350</xdr:rowOff>
    </xdr:to>
    <xdr:sp macro="" textlink="">
      <xdr:nvSpPr>
        <xdr:cNvPr id="6440" name="Text Box 4"/>
        <xdr:cNvSpPr txBox="1">
          <a:spLocks noChangeArrowheads="1"/>
        </xdr:cNvSpPr>
      </xdr:nvSpPr>
      <xdr:spPr bwMode="auto">
        <a:xfrm>
          <a:off x="7343775" y="3705225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44450</xdr:colOff>
      <xdr:row>17</xdr:row>
      <xdr:rowOff>133350</xdr:rowOff>
    </xdr:to>
    <xdr:sp macro="" textlink="">
      <xdr:nvSpPr>
        <xdr:cNvPr id="6441" name="Text Box 4"/>
        <xdr:cNvSpPr txBox="1">
          <a:spLocks noChangeArrowheads="1"/>
        </xdr:cNvSpPr>
      </xdr:nvSpPr>
      <xdr:spPr bwMode="auto">
        <a:xfrm>
          <a:off x="7343775" y="3705225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44450</xdr:colOff>
      <xdr:row>17</xdr:row>
      <xdr:rowOff>133350</xdr:rowOff>
    </xdr:to>
    <xdr:sp macro="" textlink="">
      <xdr:nvSpPr>
        <xdr:cNvPr id="6442" name="Text Box 4"/>
        <xdr:cNvSpPr txBox="1">
          <a:spLocks noChangeArrowheads="1"/>
        </xdr:cNvSpPr>
      </xdr:nvSpPr>
      <xdr:spPr bwMode="auto">
        <a:xfrm>
          <a:off x="7343775" y="3705225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44450</xdr:colOff>
      <xdr:row>17</xdr:row>
      <xdr:rowOff>133350</xdr:rowOff>
    </xdr:to>
    <xdr:sp macro="" textlink="">
      <xdr:nvSpPr>
        <xdr:cNvPr id="6443" name="Text Box 4"/>
        <xdr:cNvSpPr txBox="1">
          <a:spLocks noChangeArrowheads="1"/>
        </xdr:cNvSpPr>
      </xdr:nvSpPr>
      <xdr:spPr bwMode="auto">
        <a:xfrm>
          <a:off x="7343775" y="3705225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44450</xdr:colOff>
      <xdr:row>17</xdr:row>
      <xdr:rowOff>133350</xdr:rowOff>
    </xdr:to>
    <xdr:sp macro="" textlink="">
      <xdr:nvSpPr>
        <xdr:cNvPr id="6444" name="Text Box 4"/>
        <xdr:cNvSpPr txBox="1">
          <a:spLocks noChangeArrowheads="1"/>
        </xdr:cNvSpPr>
      </xdr:nvSpPr>
      <xdr:spPr bwMode="auto">
        <a:xfrm>
          <a:off x="7343775" y="3705225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17</xdr:row>
      <xdr:rowOff>9525</xdr:rowOff>
    </xdr:from>
    <xdr:to>
      <xdr:col>9</xdr:col>
      <xdr:colOff>44450</xdr:colOff>
      <xdr:row>17</xdr:row>
      <xdr:rowOff>133350</xdr:rowOff>
    </xdr:to>
    <xdr:sp macro="" textlink="">
      <xdr:nvSpPr>
        <xdr:cNvPr id="6445" name="Text Box 4"/>
        <xdr:cNvSpPr txBox="1">
          <a:spLocks noChangeArrowheads="1"/>
        </xdr:cNvSpPr>
      </xdr:nvSpPr>
      <xdr:spPr bwMode="auto">
        <a:xfrm>
          <a:off x="7343775" y="3705225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571500</xdr:colOff>
      <xdr:row>18</xdr:row>
      <xdr:rowOff>133350</xdr:rowOff>
    </xdr:to>
    <xdr:sp macro="" textlink="">
      <xdr:nvSpPr>
        <xdr:cNvPr id="6446" name="Text Box 4"/>
        <xdr:cNvSpPr txBox="1">
          <a:spLocks noChangeArrowheads="1"/>
        </xdr:cNvSpPr>
      </xdr:nvSpPr>
      <xdr:spPr bwMode="auto">
        <a:xfrm>
          <a:off x="7343775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447" name="Text Box 4"/>
        <xdr:cNvSpPr txBox="1">
          <a:spLocks noChangeArrowheads="1"/>
        </xdr:cNvSpPr>
      </xdr:nvSpPr>
      <xdr:spPr bwMode="auto">
        <a:xfrm>
          <a:off x="73437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448" name="Text Box 4"/>
        <xdr:cNvSpPr txBox="1">
          <a:spLocks noChangeArrowheads="1"/>
        </xdr:cNvSpPr>
      </xdr:nvSpPr>
      <xdr:spPr bwMode="auto">
        <a:xfrm>
          <a:off x="7343775" y="38957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449" name="Text Box 4"/>
        <xdr:cNvSpPr txBox="1">
          <a:spLocks noChangeArrowheads="1"/>
        </xdr:cNvSpPr>
      </xdr:nvSpPr>
      <xdr:spPr bwMode="auto">
        <a:xfrm>
          <a:off x="73437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450" name="Text Box 4"/>
        <xdr:cNvSpPr txBox="1">
          <a:spLocks noChangeArrowheads="1"/>
        </xdr:cNvSpPr>
      </xdr:nvSpPr>
      <xdr:spPr bwMode="auto">
        <a:xfrm>
          <a:off x="7343775" y="38957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451" name="Text Box 4"/>
        <xdr:cNvSpPr txBox="1">
          <a:spLocks noChangeArrowheads="1"/>
        </xdr:cNvSpPr>
      </xdr:nvSpPr>
      <xdr:spPr bwMode="auto">
        <a:xfrm>
          <a:off x="7353300" y="38957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452" name="Text Box 4"/>
        <xdr:cNvSpPr txBox="1">
          <a:spLocks noChangeArrowheads="1"/>
        </xdr:cNvSpPr>
      </xdr:nvSpPr>
      <xdr:spPr bwMode="auto">
        <a:xfrm>
          <a:off x="7343775" y="38957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453" name="Text Box 4"/>
        <xdr:cNvSpPr txBox="1">
          <a:spLocks noChangeArrowheads="1"/>
        </xdr:cNvSpPr>
      </xdr:nvSpPr>
      <xdr:spPr bwMode="auto">
        <a:xfrm>
          <a:off x="7362825" y="3895725"/>
          <a:ext cx="82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454" name="Text Box 4"/>
        <xdr:cNvSpPr txBox="1">
          <a:spLocks noChangeArrowheads="1"/>
        </xdr:cNvSpPr>
      </xdr:nvSpPr>
      <xdr:spPr bwMode="auto">
        <a:xfrm>
          <a:off x="7343775" y="38957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455" name="Text Box 4"/>
        <xdr:cNvSpPr txBox="1">
          <a:spLocks noChangeArrowheads="1"/>
        </xdr:cNvSpPr>
      </xdr:nvSpPr>
      <xdr:spPr bwMode="auto">
        <a:xfrm>
          <a:off x="7343775" y="38957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456" name="Text Box 4"/>
        <xdr:cNvSpPr txBox="1">
          <a:spLocks noChangeArrowheads="1"/>
        </xdr:cNvSpPr>
      </xdr:nvSpPr>
      <xdr:spPr bwMode="auto">
        <a:xfrm>
          <a:off x="7353300" y="38957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457" name="Text Box 4"/>
        <xdr:cNvSpPr txBox="1">
          <a:spLocks noChangeArrowheads="1"/>
        </xdr:cNvSpPr>
      </xdr:nvSpPr>
      <xdr:spPr bwMode="auto">
        <a:xfrm>
          <a:off x="7343775" y="38957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458" name="Text Box 4"/>
        <xdr:cNvSpPr txBox="1">
          <a:spLocks noChangeArrowheads="1"/>
        </xdr:cNvSpPr>
      </xdr:nvSpPr>
      <xdr:spPr bwMode="auto">
        <a:xfrm>
          <a:off x="7362825" y="3895725"/>
          <a:ext cx="82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459" name="Text Box 4"/>
        <xdr:cNvSpPr txBox="1">
          <a:spLocks noChangeArrowheads="1"/>
        </xdr:cNvSpPr>
      </xdr:nvSpPr>
      <xdr:spPr bwMode="auto">
        <a:xfrm>
          <a:off x="7343775" y="38957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460" name="Text Box 4"/>
        <xdr:cNvSpPr txBox="1">
          <a:spLocks noChangeArrowheads="1"/>
        </xdr:cNvSpPr>
      </xdr:nvSpPr>
      <xdr:spPr bwMode="auto">
        <a:xfrm>
          <a:off x="7362825" y="3895725"/>
          <a:ext cx="66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461" name="Text Box 4"/>
        <xdr:cNvSpPr txBox="1">
          <a:spLocks noChangeArrowheads="1"/>
        </xdr:cNvSpPr>
      </xdr:nvSpPr>
      <xdr:spPr bwMode="auto">
        <a:xfrm>
          <a:off x="73342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561975</xdr:colOff>
      <xdr:row>18</xdr:row>
      <xdr:rowOff>133350</xdr:rowOff>
    </xdr:to>
    <xdr:sp macro="" textlink="">
      <xdr:nvSpPr>
        <xdr:cNvPr id="6462" name="Text Box 4"/>
        <xdr:cNvSpPr txBox="1">
          <a:spLocks noChangeArrowheads="1"/>
        </xdr:cNvSpPr>
      </xdr:nvSpPr>
      <xdr:spPr bwMode="auto">
        <a:xfrm>
          <a:off x="73342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552450</xdr:colOff>
      <xdr:row>18</xdr:row>
      <xdr:rowOff>133350</xdr:rowOff>
    </xdr:to>
    <xdr:sp macro="" textlink="">
      <xdr:nvSpPr>
        <xdr:cNvPr id="6463" name="Text Box 4"/>
        <xdr:cNvSpPr txBox="1">
          <a:spLocks noChangeArrowheads="1"/>
        </xdr:cNvSpPr>
      </xdr:nvSpPr>
      <xdr:spPr bwMode="auto">
        <a:xfrm>
          <a:off x="7343775" y="3895725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6464" name="Text Box 4"/>
        <xdr:cNvSpPr txBox="1">
          <a:spLocks noChangeArrowheads="1"/>
        </xdr:cNvSpPr>
      </xdr:nvSpPr>
      <xdr:spPr bwMode="auto">
        <a:xfrm>
          <a:off x="7353300" y="3895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533400</xdr:colOff>
      <xdr:row>18</xdr:row>
      <xdr:rowOff>133350</xdr:rowOff>
    </xdr:to>
    <xdr:sp macro="" textlink="">
      <xdr:nvSpPr>
        <xdr:cNvPr id="6465" name="Text Box 4"/>
        <xdr:cNvSpPr txBox="1">
          <a:spLocks noChangeArrowheads="1"/>
        </xdr:cNvSpPr>
      </xdr:nvSpPr>
      <xdr:spPr bwMode="auto">
        <a:xfrm>
          <a:off x="7353300" y="38957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533400</xdr:colOff>
      <xdr:row>19</xdr:row>
      <xdr:rowOff>133350</xdr:rowOff>
    </xdr:to>
    <xdr:sp macro="" textlink="">
      <xdr:nvSpPr>
        <xdr:cNvPr id="6466" name="Text Box 4"/>
        <xdr:cNvSpPr txBox="1">
          <a:spLocks noChangeArrowheads="1"/>
        </xdr:cNvSpPr>
      </xdr:nvSpPr>
      <xdr:spPr bwMode="auto">
        <a:xfrm>
          <a:off x="7353300" y="4086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533400</xdr:colOff>
      <xdr:row>19</xdr:row>
      <xdr:rowOff>133350</xdr:rowOff>
    </xdr:to>
    <xdr:sp macro="" textlink="">
      <xdr:nvSpPr>
        <xdr:cNvPr id="6467" name="Text Box 4"/>
        <xdr:cNvSpPr txBox="1">
          <a:spLocks noChangeArrowheads="1"/>
        </xdr:cNvSpPr>
      </xdr:nvSpPr>
      <xdr:spPr bwMode="auto">
        <a:xfrm>
          <a:off x="7353300" y="4086225"/>
          <a:ext cx="47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44450</xdr:colOff>
      <xdr:row>18</xdr:row>
      <xdr:rowOff>133350</xdr:rowOff>
    </xdr:to>
    <xdr:sp macro="" textlink="">
      <xdr:nvSpPr>
        <xdr:cNvPr id="6468" name="Text Box 4"/>
        <xdr:cNvSpPr txBox="1">
          <a:spLocks noChangeArrowheads="1"/>
        </xdr:cNvSpPr>
      </xdr:nvSpPr>
      <xdr:spPr bwMode="auto">
        <a:xfrm>
          <a:off x="7343775" y="3895725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44450</xdr:colOff>
      <xdr:row>18</xdr:row>
      <xdr:rowOff>133350</xdr:rowOff>
    </xdr:to>
    <xdr:sp macro="" textlink="">
      <xdr:nvSpPr>
        <xdr:cNvPr id="6469" name="Text Box 4"/>
        <xdr:cNvSpPr txBox="1">
          <a:spLocks noChangeArrowheads="1"/>
        </xdr:cNvSpPr>
      </xdr:nvSpPr>
      <xdr:spPr bwMode="auto">
        <a:xfrm>
          <a:off x="7343775" y="3895725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44450</xdr:colOff>
      <xdr:row>18</xdr:row>
      <xdr:rowOff>133350</xdr:rowOff>
    </xdr:to>
    <xdr:sp macro="" textlink="">
      <xdr:nvSpPr>
        <xdr:cNvPr id="6470" name="Text Box 4"/>
        <xdr:cNvSpPr txBox="1">
          <a:spLocks noChangeArrowheads="1"/>
        </xdr:cNvSpPr>
      </xdr:nvSpPr>
      <xdr:spPr bwMode="auto">
        <a:xfrm>
          <a:off x="7343775" y="3895725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44450</xdr:colOff>
      <xdr:row>18</xdr:row>
      <xdr:rowOff>133350</xdr:rowOff>
    </xdr:to>
    <xdr:sp macro="" textlink="">
      <xdr:nvSpPr>
        <xdr:cNvPr id="6471" name="Text Box 4"/>
        <xdr:cNvSpPr txBox="1">
          <a:spLocks noChangeArrowheads="1"/>
        </xdr:cNvSpPr>
      </xdr:nvSpPr>
      <xdr:spPr bwMode="auto">
        <a:xfrm>
          <a:off x="7343775" y="3895725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44450</xdr:colOff>
      <xdr:row>18</xdr:row>
      <xdr:rowOff>133350</xdr:rowOff>
    </xdr:to>
    <xdr:sp macro="" textlink="">
      <xdr:nvSpPr>
        <xdr:cNvPr id="6472" name="Text Box 4"/>
        <xdr:cNvSpPr txBox="1">
          <a:spLocks noChangeArrowheads="1"/>
        </xdr:cNvSpPr>
      </xdr:nvSpPr>
      <xdr:spPr bwMode="auto">
        <a:xfrm>
          <a:off x="7343775" y="3895725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44450</xdr:colOff>
      <xdr:row>18</xdr:row>
      <xdr:rowOff>133350</xdr:rowOff>
    </xdr:to>
    <xdr:sp macro="" textlink="">
      <xdr:nvSpPr>
        <xdr:cNvPr id="6473" name="Text Box 4"/>
        <xdr:cNvSpPr txBox="1">
          <a:spLocks noChangeArrowheads="1"/>
        </xdr:cNvSpPr>
      </xdr:nvSpPr>
      <xdr:spPr bwMode="auto">
        <a:xfrm>
          <a:off x="7343775" y="3895725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44450</xdr:colOff>
      <xdr:row>18</xdr:row>
      <xdr:rowOff>133350</xdr:rowOff>
    </xdr:to>
    <xdr:sp macro="" textlink="">
      <xdr:nvSpPr>
        <xdr:cNvPr id="6474" name="Text Box 4"/>
        <xdr:cNvSpPr txBox="1">
          <a:spLocks noChangeArrowheads="1"/>
        </xdr:cNvSpPr>
      </xdr:nvSpPr>
      <xdr:spPr bwMode="auto">
        <a:xfrm>
          <a:off x="7343775" y="3895725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44450</xdr:colOff>
      <xdr:row>18</xdr:row>
      <xdr:rowOff>133350</xdr:rowOff>
    </xdr:to>
    <xdr:sp macro="" textlink="">
      <xdr:nvSpPr>
        <xdr:cNvPr id="6475" name="Text Box 4"/>
        <xdr:cNvSpPr txBox="1">
          <a:spLocks noChangeArrowheads="1"/>
        </xdr:cNvSpPr>
      </xdr:nvSpPr>
      <xdr:spPr bwMode="auto">
        <a:xfrm>
          <a:off x="7343775" y="3895725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44450</xdr:colOff>
      <xdr:row>18</xdr:row>
      <xdr:rowOff>133350</xdr:rowOff>
    </xdr:to>
    <xdr:sp macro="" textlink="">
      <xdr:nvSpPr>
        <xdr:cNvPr id="6476" name="Text Box 4"/>
        <xdr:cNvSpPr txBox="1">
          <a:spLocks noChangeArrowheads="1"/>
        </xdr:cNvSpPr>
      </xdr:nvSpPr>
      <xdr:spPr bwMode="auto">
        <a:xfrm>
          <a:off x="7343775" y="3895725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44450</xdr:colOff>
      <xdr:row>18</xdr:row>
      <xdr:rowOff>133350</xdr:rowOff>
    </xdr:to>
    <xdr:sp macro="" textlink="">
      <xdr:nvSpPr>
        <xdr:cNvPr id="6477" name="Text Box 4"/>
        <xdr:cNvSpPr txBox="1">
          <a:spLocks noChangeArrowheads="1"/>
        </xdr:cNvSpPr>
      </xdr:nvSpPr>
      <xdr:spPr bwMode="auto">
        <a:xfrm>
          <a:off x="7343775" y="3895725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571500</xdr:colOff>
      <xdr:row>19</xdr:row>
      <xdr:rowOff>133350</xdr:rowOff>
    </xdr:to>
    <xdr:sp macro="" textlink="">
      <xdr:nvSpPr>
        <xdr:cNvPr id="6478" name="Text Box 4"/>
        <xdr:cNvSpPr txBox="1">
          <a:spLocks noChangeArrowheads="1"/>
        </xdr:cNvSpPr>
      </xdr:nvSpPr>
      <xdr:spPr bwMode="auto">
        <a:xfrm>
          <a:off x="7343775" y="4086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479" name="Text Box 4"/>
        <xdr:cNvSpPr txBox="1">
          <a:spLocks noChangeArrowheads="1"/>
        </xdr:cNvSpPr>
      </xdr:nvSpPr>
      <xdr:spPr bwMode="auto">
        <a:xfrm>
          <a:off x="734377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6480" name="Text Box 4"/>
        <xdr:cNvSpPr txBox="1">
          <a:spLocks noChangeArrowheads="1"/>
        </xdr:cNvSpPr>
      </xdr:nvSpPr>
      <xdr:spPr bwMode="auto">
        <a:xfrm>
          <a:off x="7343775" y="40862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481" name="Text Box 4"/>
        <xdr:cNvSpPr txBox="1">
          <a:spLocks noChangeArrowheads="1"/>
        </xdr:cNvSpPr>
      </xdr:nvSpPr>
      <xdr:spPr bwMode="auto">
        <a:xfrm>
          <a:off x="734377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6482" name="Text Box 4"/>
        <xdr:cNvSpPr txBox="1">
          <a:spLocks noChangeArrowheads="1"/>
        </xdr:cNvSpPr>
      </xdr:nvSpPr>
      <xdr:spPr bwMode="auto">
        <a:xfrm>
          <a:off x="7343775" y="40862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6483" name="Text Box 4"/>
        <xdr:cNvSpPr txBox="1">
          <a:spLocks noChangeArrowheads="1"/>
        </xdr:cNvSpPr>
      </xdr:nvSpPr>
      <xdr:spPr bwMode="auto">
        <a:xfrm>
          <a:off x="7353300" y="40862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6484" name="Text Box 4"/>
        <xdr:cNvSpPr txBox="1">
          <a:spLocks noChangeArrowheads="1"/>
        </xdr:cNvSpPr>
      </xdr:nvSpPr>
      <xdr:spPr bwMode="auto">
        <a:xfrm>
          <a:off x="7343775" y="40862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6485" name="Text Box 4"/>
        <xdr:cNvSpPr txBox="1">
          <a:spLocks noChangeArrowheads="1"/>
        </xdr:cNvSpPr>
      </xdr:nvSpPr>
      <xdr:spPr bwMode="auto">
        <a:xfrm>
          <a:off x="7362825" y="4086225"/>
          <a:ext cx="82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6486" name="Text Box 4"/>
        <xdr:cNvSpPr txBox="1">
          <a:spLocks noChangeArrowheads="1"/>
        </xdr:cNvSpPr>
      </xdr:nvSpPr>
      <xdr:spPr bwMode="auto">
        <a:xfrm>
          <a:off x="7343775" y="40862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6487" name="Text Box 4"/>
        <xdr:cNvSpPr txBox="1">
          <a:spLocks noChangeArrowheads="1"/>
        </xdr:cNvSpPr>
      </xdr:nvSpPr>
      <xdr:spPr bwMode="auto">
        <a:xfrm>
          <a:off x="7343775" y="40862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6488" name="Text Box 4"/>
        <xdr:cNvSpPr txBox="1">
          <a:spLocks noChangeArrowheads="1"/>
        </xdr:cNvSpPr>
      </xdr:nvSpPr>
      <xdr:spPr bwMode="auto">
        <a:xfrm>
          <a:off x="7353300" y="40862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6489" name="Text Box 4"/>
        <xdr:cNvSpPr txBox="1">
          <a:spLocks noChangeArrowheads="1"/>
        </xdr:cNvSpPr>
      </xdr:nvSpPr>
      <xdr:spPr bwMode="auto">
        <a:xfrm>
          <a:off x="7343775" y="40862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6490" name="Text Box 4"/>
        <xdr:cNvSpPr txBox="1">
          <a:spLocks noChangeArrowheads="1"/>
        </xdr:cNvSpPr>
      </xdr:nvSpPr>
      <xdr:spPr bwMode="auto">
        <a:xfrm>
          <a:off x="7362825" y="4086225"/>
          <a:ext cx="82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6491" name="Text Box 4"/>
        <xdr:cNvSpPr txBox="1">
          <a:spLocks noChangeArrowheads="1"/>
        </xdr:cNvSpPr>
      </xdr:nvSpPr>
      <xdr:spPr bwMode="auto">
        <a:xfrm>
          <a:off x="7343775" y="40862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492" name="Text Box 4"/>
        <xdr:cNvSpPr txBox="1">
          <a:spLocks noChangeArrowheads="1"/>
        </xdr:cNvSpPr>
      </xdr:nvSpPr>
      <xdr:spPr bwMode="auto">
        <a:xfrm>
          <a:off x="7362825" y="4086225"/>
          <a:ext cx="66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493" name="Text Box 4"/>
        <xdr:cNvSpPr txBox="1">
          <a:spLocks noChangeArrowheads="1"/>
        </xdr:cNvSpPr>
      </xdr:nvSpPr>
      <xdr:spPr bwMode="auto">
        <a:xfrm>
          <a:off x="7334250" y="4086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494" name="Text Box 4"/>
        <xdr:cNvSpPr txBox="1">
          <a:spLocks noChangeArrowheads="1"/>
        </xdr:cNvSpPr>
      </xdr:nvSpPr>
      <xdr:spPr bwMode="auto">
        <a:xfrm>
          <a:off x="7334250" y="4086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552450</xdr:colOff>
      <xdr:row>19</xdr:row>
      <xdr:rowOff>133350</xdr:rowOff>
    </xdr:to>
    <xdr:sp macro="" textlink="">
      <xdr:nvSpPr>
        <xdr:cNvPr id="6495" name="Text Box 4"/>
        <xdr:cNvSpPr txBox="1">
          <a:spLocks noChangeArrowheads="1"/>
        </xdr:cNvSpPr>
      </xdr:nvSpPr>
      <xdr:spPr bwMode="auto">
        <a:xfrm>
          <a:off x="7343775" y="4086225"/>
          <a:ext cx="762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6496" name="Text Box 15"/>
        <xdr:cNvSpPr txBox="1">
          <a:spLocks noChangeArrowheads="1"/>
        </xdr:cNvSpPr>
      </xdr:nvSpPr>
      <xdr:spPr bwMode="auto">
        <a:xfrm>
          <a:off x="7362825" y="4086225"/>
          <a:ext cx="82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6497" name="Text Box 15"/>
        <xdr:cNvSpPr txBox="1">
          <a:spLocks noChangeArrowheads="1"/>
        </xdr:cNvSpPr>
      </xdr:nvSpPr>
      <xdr:spPr bwMode="auto">
        <a:xfrm>
          <a:off x="7381875" y="4086225"/>
          <a:ext cx="63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6498" name="Text Box 15"/>
        <xdr:cNvSpPr txBox="1">
          <a:spLocks noChangeArrowheads="1"/>
        </xdr:cNvSpPr>
      </xdr:nvSpPr>
      <xdr:spPr bwMode="auto">
        <a:xfrm>
          <a:off x="7353300" y="40862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6499" name="Text Box 15"/>
        <xdr:cNvSpPr txBox="1">
          <a:spLocks noChangeArrowheads="1"/>
        </xdr:cNvSpPr>
      </xdr:nvSpPr>
      <xdr:spPr bwMode="auto">
        <a:xfrm>
          <a:off x="7353300" y="40862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6500" name="Text Box 15"/>
        <xdr:cNvSpPr txBox="1">
          <a:spLocks noChangeArrowheads="1"/>
        </xdr:cNvSpPr>
      </xdr:nvSpPr>
      <xdr:spPr bwMode="auto">
        <a:xfrm>
          <a:off x="7381875" y="4086225"/>
          <a:ext cx="63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6501" name="Text Box 15"/>
        <xdr:cNvSpPr txBox="1">
          <a:spLocks noChangeArrowheads="1"/>
        </xdr:cNvSpPr>
      </xdr:nvSpPr>
      <xdr:spPr bwMode="auto">
        <a:xfrm>
          <a:off x="7353300" y="40862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6502" name="Text Box 15"/>
        <xdr:cNvSpPr txBox="1">
          <a:spLocks noChangeArrowheads="1"/>
        </xdr:cNvSpPr>
      </xdr:nvSpPr>
      <xdr:spPr bwMode="auto">
        <a:xfrm>
          <a:off x="7353300" y="40862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6503" name="Text Box 15"/>
        <xdr:cNvSpPr txBox="1">
          <a:spLocks noChangeArrowheads="1"/>
        </xdr:cNvSpPr>
      </xdr:nvSpPr>
      <xdr:spPr bwMode="auto">
        <a:xfrm>
          <a:off x="7343775" y="40862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6504" name="Text Box 15"/>
        <xdr:cNvSpPr txBox="1">
          <a:spLocks noChangeArrowheads="1"/>
        </xdr:cNvSpPr>
      </xdr:nvSpPr>
      <xdr:spPr bwMode="auto">
        <a:xfrm>
          <a:off x="7343775" y="40862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6505" name="Text Box 15"/>
        <xdr:cNvSpPr txBox="1">
          <a:spLocks noChangeArrowheads="1"/>
        </xdr:cNvSpPr>
      </xdr:nvSpPr>
      <xdr:spPr bwMode="auto">
        <a:xfrm>
          <a:off x="7343775" y="40862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6506" name="Text Box 15"/>
        <xdr:cNvSpPr txBox="1">
          <a:spLocks noChangeArrowheads="1"/>
        </xdr:cNvSpPr>
      </xdr:nvSpPr>
      <xdr:spPr bwMode="auto">
        <a:xfrm>
          <a:off x="7381875" y="4086225"/>
          <a:ext cx="63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6507" name="Text Box 15"/>
        <xdr:cNvSpPr txBox="1">
          <a:spLocks noChangeArrowheads="1"/>
        </xdr:cNvSpPr>
      </xdr:nvSpPr>
      <xdr:spPr bwMode="auto">
        <a:xfrm>
          <a:off x="7353300" y="40862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6508" name="Text Box 15"/>
        <xdr:cNvSpPr txBox="1">
          <a:spLocks noChangeArrowheads="1"/>
        </xdr:cNvSpPr>
      </xdr:nvSpPr>
      <xdr:spPr bwMode="auto">
        <a:xfrm>
          <a:off x="7353300" y="40862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6509" name="Text Box 15"/>
        <xdr:cNvSpPr txBox="1">
          <a:spLocks noChangeArrowheads="1"/>
        </xdr:cNvSpPr>
      </xdr:nvSpPr>
      <xdr:spPr bwMode="auto">
        <a:xfrm>
          <a:off x="7343775" y="40862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6510" name="Text Box 15"/>
        <xdr:cNvSpPr txBox="1">
          <a:spLocks noChangeArrowheads="1"/>
        </xdr:cNvSpPr>
      </xdr:nvSpPr>
      <xdr:spPr bwMode="auto">
        <a:xfrm>
          <a:off x="7343775" y="40862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6511" name="Text Box 15"/>
        <xdr:cNvSpPr txBox="1">
          <a:spLocks noChangeArrowheads="1"/>
        </xdr:cNvSpPr>
      </xdr:nvSpPr>
      <xdr:spPr bwMode="auto">
        <a:xfrm>
          <a:off x="7343775" y="40862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12" name="Text Box 15"/>
        <xdr:cNvSpPr txBox="1">
          <a:spLocks noChangeArrowheads="1"/>
        </xdr:cNvSpPr>
      </xdr:nvSpPr>
      <xdr:spPr bwMode="auto">
        <a:xfrm>
          <a:off x="734377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13" name="Text Box 15"/>
        <xdr:cNvSpPr txBox="1">
          <a:spLocks noChangeArrowheads="1"/>
        </xdr:cNvSpPr>
      </xdr:nvSpPr>
      <xdr:spPr bwMode="auto">
        <a:xfrm>
          <a:off x="734377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14" name="Text Box 15"/>
        <xdr:cNvSpPr txBox="1">
          <a:spLocks noChangeArrowheads="1"/>
        </xdr:cNvSpPr>
      </xdr:nvSpPr>
      <xdr:spPr bwMode="auto">
        <a:xfrm>
          <a:off x="734377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561975</xdr:colOff>
      <xdr:row>19</xdr:row>
      <xdr:rowOff>133350</xdr:rowOff>
    </xdr:to>
    <xdr:sp macro="" textlink="">
      <xdr:nvSpPr>
        <xdr:cNvPr id="6515" name="Text Box 15"/>
        <xdr:cNvSpPr txBox="1">
          <a:spLocks noChangeArrowheads="1"/>
        </xdr:cNvSpPr>
      </xdr:nvSpPr>
      <xdr:spPr bwMode="auto">
        <a:xfrm>
          <a:off x="734377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516" name="Text Box 4"/>
        <xdr:cNvSpPr txBox="1">
          <a:spLocks noChangeArrowheads="1"/>
        </xdr:cNvSpPr>
      </xdr:nvSpPr>
      <xdr:spPr bwMode="auto">
        <a:xfrm>
          <a:off x="7353300" y="38957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517" name="Text Box 4"/>
        <xdr:cNvSpPr txBox="1">
          <a:spLocks noChangeArrowheads="1"/>
        </xdr:cNvSpPr>
      </xdr:nvSpPr>
      <xdr:spPr bwMode="auto">
        <a:xfrm>
          <a:off x="7353300" y="38957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6518" name="Text Box 4"/>
        <xdr:cNvSpPr txBox="1">
          <a:spLocks noChangeArrowheads="1"/>
        </xdr:cNvSpPr>
      </xdr:nvSpPr>
      <xdr:spPr bwMode="auto">
        <a:xfrm>
          <a:off x="7353300" y="40862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6519" name="Text Box 4"/>
        <xdr:cNvSpPr txBox="1">
          <a:spLocks noChangeArrowheads="1"/>
        </xdr:cNvSpPr>
      </xdr:nvSpPr>
      <xdr:spPr bwMode="auto">
        <a:xfrm>
          <a:off x="7353300" y="40862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111125</xdr:colOff>
      <xdr:row>18</xdr:row>
      <xdr:rowOff>133350</xdr:rowOff>
    </xdr:to>
    <xdr:sp macro="" textlink="">
      <xdr:nvSpPr>
        <xdr:cNvPr id="6520" name="Text Box 4"/>
        <xdr:cNvSpPr txBox="1">
          <a:spLocks noChangeArrowheads="1"/>
        </xdr:cNvSpPr>
      </xdr:nvSpPr>
      <xdr:spPr bwMode="auto">
        <a:xfrm>
          <a:off x="7343775" y="3895725"/>
          <a:ext cx="2159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111125</xdr:colOff>
      <xdr:row>18</xdr:row>
      <xdr:rowOff>133350</xdr:rowOff>
    </xdr:to>
    <xdr:sp macro="" textlink="">
      <xdr:nvSpPr>
        <xdr:cNvPr id="6521" name="Text Box 4"/>
        <xdr:cNvSpPr txBox="1">
          <a:spLocks noChangeArrowheads="1"/>
        </xdr:cNvSpPr>
      </xdr:nvSpPr>
      <xdr:spPr bwMode="auto">
        <a:xfrm>
          <a:off x="7343775" y="3895725"/>
          <a:ext cx="2159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111125</xdr:colOff>
      <xdr:row>18</xdr:row>
      <xdr:rowOff>133350</xdr:rowOff>
    </xdr:to>
    <xdr:sp macro="" textlink="">
      <xdr:nvSpPr>
        <xdr:cNvPr id="6522" name="Text Box 4"/>
        <xdr:cNvSpPr txBox="1">
          <a:spLocks noChangeArrowheads="1"/>
        </xdr:cNvSpPr>
      </xdr:nvSpPr>
      <xdr:spPr bwMode="auto">
        <a:xfrm>
          <a:off x="7343775" y="3895725"/>
          <a:ext cx="2159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111125</xdr:colOff>
      <xdr:row>18</xdr:row>
      <xdr:rowOff>133350</xdr:rowOff>
    </xdr:to>
    <xdr:sp macro="" textlink="">
      <xdr:nvSpPr>
        <xdr:cNvPr id="6523" name="Text Box 4"/>
        <xdr:cNvSpPr txBox="1">
          <a:spLocks noChangeArrowheads="1"/>
        </xdr:cNvSpPr>
      </xdr:nvSpPr>
      <xdr:spPr bwMode="auto">
        <a:xfrm>
          <a:off x="7343775" y="3895725"/>
          <a:ext cx="2159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111125</xdr:colOff>
      <xdr:row>18</xdr:row>
      <xdr:rowOff>133350</xdr:rowOff>
    </xdr:to>
    <xdr:sp macro="" textlink="">
      <xdr:nvSpPr>
        <xdr:cNvPr id="6524" name="Text Box 4"/>
        <xdr:cNvSpPr txBox="1">
          <a:spLocks noChangeArrowheads="1"/>
        </xdr:cNvSpPr>
      </xdr:nvSpPr>
      <xdr:spPr bwMode="auto">
        <a:xfrm>
          <a:off x="7343775" y="3895725"/>
          <a:ext cx="2159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111125</xdr:colOff>
      <xdr:row>18</xdr:row>
      <xdr:rowOff>133350</xdr:rowOff>
    </xdr:to>
    <xdr:sp macro="" textlink="">
      <xdr:nvSpPr>
        <xdr:cNvPr id="6525" name="Text Box 4"/>
        <xdr:cNvSpPr txBox="1">
          <a:spLocks noChangeArrowheads="1"/>
        </xdr:cNvSpPr>
      </xdr:nvSpPr>
      <xdr:spPr bwMode="auto">
        <a:xfrm>
          <a:off x="7343775" y="3895725"/>
          <a:ext cx="2159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111125</xdr:colOff>
      <xdr:row>18</xdr:row>
      <xdr:rowOff>133350</xdr:rowOff>
    </xdr:to>
    <xdr:sp macro="" textlink="">
      <xdr:nvSpPr>
        <xdr:cNvPr id="6526" name="Text Box 4"/>
        <xdr:cNvSpPr txBox="1">
          <a:spLocks noChangeArrowheads="1"/>
        </xdr:cNvSpPr>
      </xdr:nvSpPr>
      <xdr:spPr bwMode="auto">
        <a:xfrm>
          <a:off x="7343775" y="3895725"/>
          <a:ext cx="2159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111125</xdr:colOff>
      <xdr:row>18</xdr:row>
      <xdr:rowOff>133350</xdr:rowOff>
    </xdr:to>
    <xdr:sp macro="" textlink="">
      <xdr:nvSpPr>
        <xdr:cNvPr id="6527" name="Text Box 4"/>
        <xdr:cNvSpPr txBox="1">
          <a:spLocks noChangeArrowheads="1"/>
        </xdr:cNvSpPr>
      </xdr:nvSpPr>
      <xdr:spPr bwMode="auto">
        <a:xfrm>
          <a:off x="7343775" y="3895725"/>
          <a:ext cx="2159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111125</xdr:colOff>
      <xdr:row>18</xdr:row>
      <xdr:rowOff>133350</xdr:rowOff>
    </xdr:to>
    <xdr:sp macro="" textlink="">
      <xdr:nvSpPr>
        <xdr:cNvPr id="6528" name="Text Box 4"/>
        <xdr:cNvSpPr txBox="1">
          <a:spLocks noChangeArrowheads="1"/>
        </xdr:cNvSpPr>
      </xdr:nvSpPr>
      <xdr:spPr bwMode="auto">
        <a:xfrm>
          <a:off x="7343775" y="3895725"/>
          <a:ext cx="2159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111125</xdr:colOff>
      <xdr:row>18</xdr:row>
      <xdr:rowOff>133350</xdr:rowOff>
    </xdr:to>
    <xdr:sp macro="" textlink="">
      <xdr:nvSpPr>
        <xdr:cNvPr id="6529" name="Text Box 4"/>
        <xdr:cNvSpPr txBox="1">
          <a:spLocks noChangeArrowheads="1"/>
        </xdr:cNvSpPr>
      </xdr:nvSpPr>
      <xdr:spPr bwMode="auto">
        <a:xfrm>
          <a:off x="7343775" y="3895725"/>
          <a:ext cx="2159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6530" name="Text Box 4"/>
        <xdr:cNvSpPr txBox="1">
          <a:spLocks noChangeArrowheads="1"/>
        </xdr:cNvSpPr>
      </xdr:nvSpPr>
      <xdr:spPr bwMode="auto">
        <a:xfrm>
          <a:off x="7343775" y="40862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6531" name="Text Box 4"/>
        <xdr:cNvSpPr txBox="1">
          <a:spLocks noChangeArrowheads="1"/>
        </xdr:cNvSpPr>
      </xdr:nvSpPr>
      <xdr:spPr bwMode="auto">
        <a:xfrm>
          <a:off x="7343775" y="40862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6350</xdr:colOff>
      <xdr:row>19</xdr:row>
      <xdr:rowOff>133350</xdr:rowOff>
    </xdr:to>
    <xdr:sp macro="" textlink="">
      <xdr:nvSpPr>
        <xdr:cNvPr id="6532" name="Text Box 4"/>
        <xdr:cNvSpPr txBox="1">
          <a:spLocks noChangeArrowheads="1"/>
        </xdr:cNvSpPr>
      </xdr:nvSpPr>
      <xdr:spPr bwMode="auto">
        <a:xfrm>
          <a:off x="7343775" y="4086225"/>
          <a:ext cx="111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6533" name="Text Box 4"/>
        <xdr:cNvSpPr txBox="1">
          <a:spLocks noChangeArrowheads="1"/>
        </xdr:cNvSpPr>
      </xdr:nvSpPr>
      <xdr:spPr bwMode="auto">
        <a:xfrm>
          <a:off x="7343775" y="40862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15875</xdr:colOff>
      <xdr:row>19</xdr:row>
      <xdr:rowOff>133350</xdr:rowOff>
    </xdr:to>
    <xdr:sp macro="" textlink="">
      <xdr:nvSpPr>
        <xdr:cNvPr id="6534" name="Text Box 4"/>
        <xdr:cNvSpPr txBox="1">
          <a:spLocks noChangeArrowheads="1"/>
        </xdr:cNvSpPr>
      </xdr:nvSpPr>
      <xdr:spPr bwMode="auto">
        <a:xfrm>
          <a:off x="7343775" y="4086225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25400</xdr:colOff>
      <xdr:row>19</xdr:row>
      <xdr:rowOff>133350</xdr:rowOff>
    </xdr:to>
    <xdr:sp macro="" textlink="">
      <xdr:nvSpPr>
        <xdr:cNvPr id="6535" name="Text Box 4"/>
        <xdr:cNvSpPr txBox="1">
          <a:spLocks noChangeArrowheads="1"/>
        </xdr:cNvSpPr>
      </xdr:nvSpPr>
      <xdr:spPr bwMode="auto">
        <a:xfrm>
          <a:off x="7353300" y="4086225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15875</xdr:colOff>
      <xdr:row>19</xdr:row>
      <xdr:rowOff>133350</xdr:rowOff>
    </xdr:to>
    <xdr:sp macro="" textlink="">
      <xdr:nvSpPr>
        <xdr:cNvPr id="6536" name="Text Box 4"/>
        <xdr:cNvSpPr txBox="1">
          <a:spLocks noChangeArrowheads="1"/>
        </xdr:cNvSpPr>
      </xdr:nvSpPr>
      <xdr:spPr bwMode="auto">
        <a:xfrm>
          <a:off x="7343775" y="4086225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25400</xdr:colOff>
      <xdr:row>19</xdr:row>
      <xdr:rowOff>133350</xdr:rowOff>
    </xdr:to>
    <xdr:sp macro="" textlink="">
      <xdr:nvSpPr>
        <xdr:cNvPr id="6537" name="Text Box 4"/>
        <xdr:cNvSpPr txBox="1">
          <a:spLocks noChangeArrowheads="1"/>
        </xdr:cNvSpPr>
      </xdr:nvSpPr>
      <xdr:spPr bwMode="auto">
        <a:xfrm>
          <a:off x="7362825" y="4086225"/>
          <a:ext cx="111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25400</xdr:colOff>
      <xdr:row>19</xdr:row>
      <xdr:rowOff>133350</xdr:rowOff>
    </xdr:to>
    <xdr:sp macro="" textlink="">
      <xdr:nvSpPr>
        <xdr:cNvPr id="6538" name="Text Box 4"/>
        <xdr:cNvSpPr txBox="1">
          <a:spLocks noChangeArrowheads="1"/>
        </xdr:cNvSpPr>
      </xdr:nvSpPr>
      <xdr:spPr bwMode="auto">
        <a:xfrm>
          <a:off x="7343775" y="4086225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15875</xdr:colOff>
      <xdr:row>19</xdr:row>
      <xdr:rowOff>133350</xdr:rowOff>
    </xdr:to>
    <xdr:sp macro="" textlink="">
      <xdr:nvSpPr>
        <xdr:cNvPr id="6539" name="Text Box 4"/>
        <xdr:cNvSpPr txBox="1">
          <a:spLocks noChangeArrowheads="1"/>
        </xdr:cNvSpPr>
      </xdr:nvSpPr>
      <xdr:spPr bwMode="auto">
        <a:xfrm>
          <a:off x="7343775" y="4086225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25400</xdr:colOff>
      <xdr:row>19</xdr:row>
      <xdr:rowOff>133350</xdr:rowOff>
    </xdr:to>
    <xdr:sp macro="" textlink="">
      <xdr:nvSpPr>
        <xdr:cNvPr id="6540" name="Text Box 4"/>
        <xdr:cNvSpPr txBox="1">
          <a:spLocks noChangeArrowheads="1"/>
        </xdr:cNvSpPr>
      </xdr:nvSpPr>
      <xdr:spPr bwMode="auto">
        <a:xfrm>
          <a:off x="7353300" y="4086225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15875</xdr:colOff>
      <xdr:row>19</xdr:row>
      <xdr:rowOff>133350</xdr:rowOff>
    </xdr:to>
    <xdr:sp macro="" textlink="">
      <xdr:nvSpPr>
        <xdr:cNvPr id="6541" name="Text Box 4"/>
        <xdr:cNvSpPr txBox="1">
          <a:spLocks noChangeArrowheads="1"/>
        </xdr:cNvSpPr>
      </xdr:nvSpPr>
      <xdr:spPr bwMode="auto">
        <a:xfrm>
          <a:off x="7343775" y="4086225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25400</xdr:colOff>
      <xdr:row>19</xdr:row>
      <xdr:rowOff>133350</xdr:rowOff>
    </xdr:to>
    <xdr:sp macro="" textlink="">
      <xdr:nvSpPr>
        <xdr:cNvPr id="6542" name="Text Box 4"/>
        <xdr:cNvSpPr txBox="1">
          <a:spLocks noChangeArrowheads="1"/>
        </xdr:cNvSpPr>
      </xdr:nvSpPr>
      <xdr:spPr bwMode="auto">
        <a:xfrm>
          <a:off x="7362825" y="4086225"/>
          <a:ext cx="111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25400</xdr:colOff>
      <xdr:row>19</xdr:row>
      <xdr:rowOff>133350</xdr:rowOff>
    </xdr:to>
    <xdr:sp macro="" textlink="">
      <xdr:nvSpPr>
        <xdr:cNvPr id="6543" name="Text Box 4"/>
        <xdr:cNvSpPr txBox="1">
          <a:spLocks noChangeArrowheads="1"/>
        </xdr:cNvSpPr>
      </xdr:nvSpPr>
      <xdr:spPr bwMode="auto">
        <a:xfrm>
          <a:off x="7343775" y="4086225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6544" name="Text Box 4"/>
        <xdr:cNvSpPr txBox="1">
          <a:spLocks noChangeArrowheads="1"/>
        </xdr:cNvSpPr>
      </xdr:nvSpPr>
      <xdr:spPr bwMode="auto">
        <a:xfrm>
          <a:off x="7362825" y="4086225"/>
          <a:ext cx="82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6545" name="Text Box 4"/>
        <xdr:cNvSpPr txBox="1">
          <a:spLocks noChangeArrowheads="1"/>
        </xdr:cNvSpPr>
      </xdr:nvSpPr>
      <xdr:spPr bwMode="auto">
        <a:xfrm>
          <a:off x="7334250" y="4086225"/>
          <a:ext cx="111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6546" name="Text Box 4"/>
        <xdr:cNvSpPr txBox="1">
          <a:spLocks noChangeArrowheads="1"/>
        </xdr:cNvSpPr>
      </xdr:nvSpPr>
      <xdr:spPr bwMode="auto">
        <a:xfrm>
          <a:off x="7334250" y="4086225"/>
          <a:ext cx="111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6547" name="Text Box 4"/>
        <xdr:cNvSpPr txBox="1">
          <a:spLocks noChangeArrowheads="1"/>
        </xdr:cNvSpPr>
      </xdr:nvSpPr>
      <xdr:spPr bwMode="auto">
        <a:xfrm>
          <a:off x="7343775" y="40862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53975</xdr:colOff>
      <xdr:row>19</xdr:row>
      <xdr:rowOff>133350</xdr:rowOff>
    </xdr:to>
    <xdr:sp macro="" textlink="">
      <xdr:nvSpPr>
        <xdr:cNvPr id="6548" name="Text Box 15"/>
        <xdr:cNvSpPr txBox="1">
          <a:spLocks noChangeArrowheads="1"/>
        </xdr:cNvSpPr>
      </xdr:nvSpPr>
      <xdr:spPr bwMode="auto">
        <a:xfrm>
          <a:off x="7362825" y="4086225"/>
          <a:ext cx="139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53975</xdr:colOff>
      <xdr:row>19</xdr:row>
      <xdr:rowOff>133350</xdr:rowOff>
    </xdr:to>
    <xdr:sp macro="" textlink="">
      <xdr:nvSpPr>
        <xdr:cNvPr id="6549" name="Text Box 15"/>
        <xdr:cNvSpPr txBox="1">
          <a:spLocks noChangeArrowheads="1"/>
        </xdr:cNvSpPr>
      </xdr:nvSpPr>
      <xdr:spPr bwMode="auto">
        <a:xfrm>
          <a:off x="7381875" y="4086225"/>
          <a:ext cx="120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44450</xdr:colOff>
      <xdr:row>19</xdr:row>
      <xdr:rowOff>133350</xdr:rowOff>
    </xdr:to>
    <xdr:sp macro="" textlink="">
      <xdr:nvSpPr>
        <xdr:cNvPr id="6550" name="Text Box 15"/>
        <xdr:cNvSpPr txBox="1">
          <a:spLocks noChangeArrowheads="1"/>
        </xdr:cNvSpPr>
      </xdr:nvSpPr>
      <xdr:spPr bwMode="auto">
        <a:xfrm>
          <a:off x="7353300" y="4086225"/>
          <a:ext cx="139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44450</xdr:colOff>
      <xdr:row>19</xdr:row>
      <xdr:rowOff>133350</xdr:rowOff>
    </xdr:to>
    <xdr:sp macro="" textlink="">
      <xdr:nvSpPr>
        <xdr:cNvPr id="6551" name="Text Box 15"/>
        <xdr:cNvSpPr txBox="1">
          <a:spLocks noChangeArrowheads="1"/>
        </xdr:cNvSpPr>
      </xdr:nvSpPr>
      <xdr:spPr bwMode="auto">
        <a:xfrm>
          <a:off x="7353300" y="4086225"/>
          <a:ext cx="139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63500</xdr:colOff>
      <xdr:row>19</xdr:row>
      <xdr:rowOff>133350</xdr:rowOff>
    </xdr:to>
    <xdr:sp macro="" textlink="">
      <xdr:nvSpPr>
        <xdr:cNvPr id="6552" name="Text Box 15"/>
        <xdr:cNvSpPr txBox="1">
          <a:spLocks noChangeArrowheads="1"/>
        </xdr:cNvSpPr>
      </xdr:nvSpPr>
      <xdr:spPr bwMode="auto">
        <a:xfrm>
          <a:off x="7381875" y="4086225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53975</xdr:colOff>
      <xdr:row>19</xdr:row>
      <xdr:rowOff>133350</xdr:rowOff>
    </xdr:to>
    <xdr:sp macro="" textlink="">
      <xdr:nvSpPr>
        <xdr:cNvPr id="6553" name="Text Box 15"/>
        <xdr:cNvSpPr txBox="1">
          <a:spLocks noChangeArrowheads="1"/>
        </xdr:cNvSpPr>
      </xdr:nvSpPr>
      <xdr:spPr bwMode="auto">
        <a:xfrm>
          <a:off x="7353300" y="4086225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53975</xdr:colOff>
      <xdr:row>19</xdr:row>
      <xdr:rowOff>133350</xdr:rowOff>
    </xdr:to>
    <xdr:sp macro="" textlink="">
      <xdr:nvSpPr>
        <xdr:cNvPr id="6554" name="Text Box 15"/>
        <xdr:cNvSpPr txBox="1">
          <a:spLocks noChangeArrowheads="1"/>
        </xdr:cNvSpPr>
      </xdr:nvSpPr>
      <xdr:spPr bwMode="auto">
        <a:xfrm>
          <a:off x="7353300" y="4086225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34925</xdr:colOff>
      <xdr:row>19</xdr:row>
      <xdr:rowOff>133350</xdr:rowOff>
    </xdr:to>
    <xdr:sp macro="" textlink="">
      <xdr:nvSpPr>
        <xdr:cNvPr id="6555" name="Text Box 15"/>
        <xdr:cNvSpPr txBox="1">
          <a:spLocks noChangeArrowheads="1"/>
        </xdr:cNvSpPr>
      </xdr:nvSpPr>
      <xdr:spPr bwMode="auto">
        <a:xfrm>
          <a:off x="7343775" y="4086225"/>
          <a:ext cx="139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34925</xdr:colOff>
      <xdr:row>19</xdr:row>
      <xdr:rowOff>133350</xdr:rowOff>
    </xdr:to>
    <xdr:sp macro="" textlink="">
      <xdr:nvSpPr>
        <xdr:cNvPr id="6556" name="Text Box 15"/>
        <xdr:cNvSpPr txBox="1">
          <a:spLocks noChangeArrowheads="1"/>
        </xdr:cNvSpPr>
      </xdr:nvSpPr>
      <xdr:spPr bwMode="auto">
        <a:xfrm>
          <a:off x="7343775" y="4086225"/>
          <a:ext cx="139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34925</xdr:colOff>
      <xdr:row>19</xdr:row>
      <xdr:rowOff>133350</xdr:rowOff>
    </xdr:to>
    <xdr:sp macro="" textlink="">
      <xdr:nvSpPr>
        <xdr:cNvPr id="6557" name="Text Box 15"/>
        <xdr:cNvSpPr txBox="1">
          <a:spLocks noChangeArrowheads="1"/>
        </xdr:cNvSpPr>
      </xdr:nvSpPr>
      <xdr:spPr bwMode="auto">
        <a:xfrm>
          <a:off x="7343775" y="4086225"/>
          <a:ext cx="139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514350</xdr:colOff>
      <xdr:row>19</xdr:row>
      <xdr:rowOff>9525</xdr:rowOff>
    </xdr:from>
    <xdr:to>
      <xdr:col>9</xdr:col>
      <xdr:colOff>63500</xdr:colOff>
      <xdr:row>19</xdr:row>
      <xdr:rowOff>133350</xdr:rowOff>
    </xdr:to>
    <xdr:sp macro="" textlink="">
      <xdr:nvSpPr>
        <xdr:cNvPr id="6558" name="Text Box 15"/>
        <xdr:cNvSpPr txBox="1">
          <a:spLocks noChangeArrowheads="1"/>
        </xdr:cNvSpPr>
      </xdr:nvSpPr>
      <xdr:spPr bwMode="auto">
        <a:xfrm>
          <a:off x="7381875" y="4086225"/>
          <a:ext cx="130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53975</xdr:colOff>
      <xdr:row>19</xdr:row>
      <xdr:rowOff>133350</xdr:rowOff>
    </xdr:to>
    <xdr:sp macro="" textlink="">
      <xdr:nvSpPr>
        <xdr:cNvPr id="6559" name="Text Box 15"/>
        <xdr:cNvSpPr txBox="1">
          <a:spLocks noChangeArrowheads="1"/>
        </xdr:cNvSpPr>
      </xdr:nvSpPr>
      <xdr:spPr bwMode="auto">
        <a:xfrm>
          <a:off x="7353300" y="4086225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19</xdr:row>
      <xdr:rowOff>9525</xdr:rowOff>
    </xdr:from>
    <xdr:to>
      <xdr:col>9</xdr:col>
      <xdr:colOff>53975</xdr:colOff>
      <xdr:row>19</xdr:row>
      <xdr:rowOff>133350</xdr:rowOff>
    </xdr:to>
    <xdr:sp macro="" textlink="">
      <xdr:nvSpPr>
        <xdr:cNvPr id="6560" name="Text Box 15"/>
        <xdr:cNvSpPr txBox="1">
          <a:spLocks noChangeArrowheads="1"/>
        </xdr:cNvSpPr>
      </xdr:nvSpPr>
      <xdr:spPr bwMode="auto">
        <a:xfrm>
          <a:off x="7353300" y="4086225"/>
          <a:ext cx="1492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34925</xdr:colOff>
      <xdr:row>19</xdr:row>
      <xdr:rowOff>133350</xdr:rowOff>
    </xdr:to>
    <xdr:sp macro="" textlink="">
      <xdr:nvSpPr>
        <xdr:cNvPr id="6561" name="Text Box 15"/>
        <xdr:cNvSpPr txBox="1">
          <a:spLocks noChangeArrowheads="1"/>
        </xdr:cNvSpPr>
      </xdr:nvSpPr>
      <xdr:spPr bwMode="auto">
        <a:xfrm>
          <a:off x="7343775" y="4086225"/>
          <a:ext cx="139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34925</xdr:colOff>
      <xdr:row>19</xdr:row>
      <xdr:rowOff>133350</xdr:rowOff>
    </xdr:to>
    <xdr:sp macro="" textlink="">
      <xdr:nvSpPr>
        <xdr:cNvPr id="6562" name="Text Box 15"/>
        <xdr:cNvSpPr txBox="1">
          <a:spLocks noChangeArrowheads="1"/>
        </xdr:cNvSpPr>
      </xdr:nvSpPr>
      <xdr:spPr bwMode="auto">
        <a:xfrm>
          <a:off x="7343775" y="4086225"/>
          <a:ext cx="139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34925</xdr:colOff>
      <xdr:row>19</xdr:row>
      <xdr:rowOff>133350</xdr:rowOff>
    </xdr:to>
    <xdr:sp macro="" textlink="">
      <xdr:nvSpPr>
        <xdr:cNvPr id="6563" name="Text Box 15"/>
        <xdr:cNvSpPr txBox="1">
          <a:spLocks noChangeArrowheads="1"/>
        </xdr:cNvSpPr>
      </xdr:nvSpPr>
      <xdr:spPr bwMode="auto">
        <a:xfrm>
          <a:off x="7343775" y="4086225"/>
          <a:ext cx="1397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6564" name="Text Box 15"/>
        <xdr:cNvSpPr txBox="1">
          <a:spLocks noChangeArrowheads="1"/>
        </xdr:cNvSpPr>
      </xdr:nvSpPr>
      <xdr:spPr bwMode="auto">
        <a:xfrm>
          <a:off x="7343775" y="40862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6565" name="Text Box 15"/>
        <xdr:cNvSpPr txBox="1">
          <a:spLocks noChangeArrowheads="1"/>
        </xdr:cNvSpPr>
      </xdr:nvSpPr>
      <xdr:spPr bwMode="auto">
        <a:xfrm>
          <a:off x="7343775" y="40862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6566" name="Text Box 15"/>
        <xdr:cNvSpPr txBox="1">
          <a:spLocks noChangeArrowheads="1"/>
        </xdr:cNvSpPr>
      </xdr:nvSpPr>
      <xdr:spPr bwMode="auto">
        <a:xfrm>
          <a:off x="7343775" y="40862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6567" name="Text Box 15"/>
        <xdr:cNvSpPr txBox="1">
          <a:spLocks noChangeArrowheads="1"/>
        </xdr:cNvSpPr>
      </xdr:nvSpPr>
      <xdr:spPr bwMode="auto">
        <a:xfrm>
          <a:off x="7343775" y="40862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104775</xdr:rowOff>
    </xdr:to>
    <xdr:sp macro="" textlink="">
      <xdr:nvSpPr>
        <xdr:cNvPr id="6568" name="Text Box 4"/>
        <xdr:cNvSpPr txBox="1">
          <a:spLocks noChangeArrowheads="1"/>
        </xdr:cNvSpPr>
      </xdr:nvSpPr>
      <xdr:spPr bwMode="auto">
        <a:xfrm>
          <a:off x="7353300" y="3705225"/>
          <a:ext cx="920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104775</xdr:rowOff>
    </xdr:to>
    <xdr:sp macro="" textlink="">
      <xdr:nvSpPr>
        <xdr:cNvPr id="6569" name="Text Box 4"/>
        <xdr:cNvSpPr txBox="1">
          <a:spLocks noChangeArrowheads="1"/>
        </xdr:cNvSpPr>
      </xdr:nvSpPr>
      <xdr:spPr bwMode="auto">
        <a:xfrm>
          <a:off x="7353300" y="3705225"/>
          <a:ext cx="920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104775</xdr:rowOff>
    </xdr:to>
    <xdr:sp macro="" textlink="">
      <xdr:nvSpPr>
        <xdr:cNvPr id="6570" name="Text Box 4"/>
        <xdr:cNvSpPr txBox="1">
          <a:spLocks noChangeArrowheads="1"/>
        </xdr:cNvSpPr>
      </xdr:nvSpPr>
      <xdr:spPr bwMode="auto">
        <a:xfrm>
          <a:off x="7353300" y="3705225"/>
          <a:ext cx="920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104775</xdr:rowOff>
    </xdr:to>
    <xdr:sp macro="" textlink="">
      <xdr:nvSpPr>
        <xdr:cNvPr id="6571" name="Text Box 4"/>
        <xdr:cNvSpPr txBox="1">
          <a:spLocks noChangeArrowheads="1"/>
        </xdr:cNvSpPr>
      </xdr:nvSpPr>
      <xdr:spPr bwMode="auto">
        <a:xfrm>
          <a:off x="7353300" y="3705225"/>
          <a:ext cx="920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104775</xdr:rowOff>
    </xdr:to>
    <xdr:sp macro="" textlink="">
      <xdr:nvSpPr>
        <xdr:cNvPr id="6572" name="Text Box 4"/>
        <xdr:cNvSpPr txBox="1">
          <a:spLocks noChangeArrowheads="1"/>
        </xdr:cNvSpPr>
      </xdr:nvSpPr>
      <xdr:spPr bwMode="auto">
        <a:xfrm>
          <a:off x="7353300" y="3705225"/>
          <a:ext cx="920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577850</xdr:colOff>
      <xdr:row>18</xdr:row>
      <xdr:rowOff>104775</xdr:rowOff>
    </xdr:to>
    <xdr:sp macro="" textlink="">
      <xdr:nvSpPr>
        <xdr:cNvPr id="6573" name="Text Box 4"/>
        <xdr:cNvSpPr txBox="1">
          <a:spLocks noChangeArrowheads="1"/>
        </xdr:cNvSpPr>
      </xdr:nvSpPr>
      <xdr:spPr bwMode="auto">
        <a:xfrm>
          <a:off x="7362825" y="3895725"/>
          <a:ext cx="825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577850</xdr:colOff>
      <xdr:row>18</xdr:row>
      <xdr:rowOff>104775</xdr:rowOff>
    </xdr:to>
    <xdr:sp macro="" textlink="">
      <xdr:nvSpPr>
        <xdr:cNvPr id="6574" name="Text Box 4"/>
        <xdr:cNvSpPr txBox="1">
          <a:spLocks noChangeArrowheads="1"/>
        </xdr:cNvSpPr>
      </xdr:nvSpPr>
      <xdr:spPr bwMode="auto">
        <a:xfrm>
          <a:off x="7334250" y="3895725"/>
          <a:ext cx="1111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577850</xdr:colOff>
      <xdr:row>18</xdr:row>
      <xdr:rowOff>104775</xdr:rowOff>
    </xdr:to>
    <xdr:sp macro="" textlink="">
      <xdr:nvSpPr>
        <xdr:cNvPr id="6575" name="Text Box 4"/>
        <xdr:cNvSpPr txBox="1">
          <a:spLocks noChangeArrowheads="1"/>
        </xdr:cNvSpPr>
      </xdr:nvSpPr>
      <xdr:spPr bwMode="auto">
        <a:xfrm>
          <a:off x="7334250" y="3895725"/>
          <a:ext cx="1111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104775</xdr:rowOff>
    </xdr:to>
    <xdr:sp macro="" textlink="">
      <xdr:nvSpPr>
        <xdr:cNvPr id="6576" name="Text Box 4"/>
        <xdr:cNvSpPr txBox="1">
          <a:spLocks noChangeArrowheads="1"/>
        </xdr:cNvSpPr>
      </xdr:nvSpPr>
      <xdr:spPr bwMode="auto">
        <a:xfrm>
          <a:off x="7343775" y="3895725"/>
          <a:ext cx="1016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104775</xdr:rowOff>
    </xdr:to>
    <xdr:sp macro="" textlink="">
      <xdr:nvSpPr>
        <xdr:cNvPr id="6577" name="Text Box 4"/>
        <xdr:cNvSpPr txBox="1">
          <a:spLocks noChangeArrowheads="1"/>
        </xdr:cNvSpPr>
      </xdr:nvSpPr>
      <xdr:spPr bwMode="auto">
        <a:xfrm>
          <a:off x="7343775" y="3895725"/>
          <a:ext cx="1016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133350</xdr:rowOff>
    </xdr:to>
    <xdr:sp macro="" textlink="">
      <xdr:nvSpPr>
        <xdr:cNvPr id="6578" name="Text Box 4"/>
        <xdr:cNvSpPr txBox="1">
          <a:spLocks noChangeArrowheads="1"/>
        </xdr:cNvSpPr>
      </xdr:nvSpPr>
      <xdr:spPr bwMode="auto">
        <a:xfrm>
          <a:off x="7353300" y="37052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133350</xdr:rowOff>
    </xdr:to>
    <xdr:sp macro="" textlink="">
      <xdr:nvSpPr>
        <xdr:cNvPr id="6579" name="Text Box 4"/>
        <xdr:cNvSpPr txBox="1">
          <a:spLocks noChangeArrowheads="1"/>
        </xdr:cNvSpPr>
      </xdr:nvSpPr>
      <xdr:spPr bwMode="auto">
        <a:xfrm>
          <a:off x="7353300" y="37052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133350</xdr:rowOff>
    </xdr:to>
    <xdr:sp macro="" textlink="">
      <xdr:nvSpPr>
        <xdr:cNvPr id="6580" name="Text Box 4"/>
        <xdr:cNvSpPr txBox="1">
          <a:spLocks noChangeArrowheads="1"/>
        </xdr:cNvSpPr>
      </xdr:nvSpPr>
      <xdr:spPr bwMode="auto">
        <a:xfrm>
          <a:off x="7353300" y="37052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133350</xdr:rowOff>
    </xdr:to>
    <xdr:sp macro="" textlink="">
      <xdr:nvSpPr>
        <xdr:cNvPr id="6581" name="Text Box 4"/>
        <xdr:cNvSpPr txBox="1">
          <a:spLocks noChangeArrowheads="1"/>
        </xdr:cNvSpPr>
      </xdr:nvSpPr>
      <xdr:spPr bwMode="auto">
        <a:xfrm>
          <a:off x="7353300" y="37052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133350</xdr:rowOff>
    </xdr:to>
    <xdr:sp macro="" textlink="">
      <xdr:nvSpPr>
        <xdr:cNvPr id="6582" name="Text Box 4"/>
        <xdr:cNvSpPr txBox="1">
          <a:spLocks noChangeArrowheads="1"/>
        </xdr:cNvSpPr>
      </xdr:nvSpPr>
      <xdr:spPr bwMode="auto">
        <a:xfrm>
          <a:off x="7353300" y="37052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583" name="Text Box 4"/>
        <xdr:cNvSpPr txBox="1">
          <a:spLocks noChangeArrowheads="1"/>
        </xdr:cNvSpPr>
      </xdr:nvSpPr>
      <xdr:spPr bwMode="auto">
        <a:xfrm>
          <a:off x="7362825" y="3895725"/>
          <a:ext cx="82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584" name="Text Box 4"/>
        <xdr:cNvSpPr txBox="1">
          <a:spLocks noChangeArrowheads="1"/>
        </xdr:cNvSpPr>
      </xdr:nvSpPr>
      <xdr:spPr bwMode="auto">
        <a:xfrm>
          <a:off x="7334250" y="3895725"/>
          <a:ext cx="111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585" name="Text Box 4"/>
        <xdr:cNvSpPr txBox="1">
          <a:spLocks noChangeArrowheads="1"/>
        </xdr:cNvSpPr>
      </xdr:nvSpPr>
      <xdr:spPr bwMode="auto">
        <a:xfrm>
          <a:off x="7334250" y="3895725"/>
          <a:ext cx="111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586" name="Text Box 4"/>
        <xdr:cNvSpPr txBox="1">
          <a:spLocks noChangeArrowheads="1"/>
        </xdr:cNvSpPr>
      </xdr:nvSpPr>
      <xdr:spPr bwMode="auto">
        <a:xfrm>
          <a:off x="7343775" y="38957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587" name="Text Box 4"/>
        <xdr:cNvSpPr txBox="1">
          <a:spLocks noChangeArrowheads="1"/>
        </xdr:cNvSpPr>
      </xdr:nvSpPr>
      <xdr:spPr bwMode="auto">
        <a:xfrm>
          <a:off x="7343775" y="38957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133350</xdr:rowOff>
    </xdr:to>
    <xdr:sp macro="" textlink="">
      <xdr:nvSpPr>
        <xdr:cNvPr id="6588" name="Text Box 4"/>
        <xdr:cNvSpPr txBox="1">
          <a:spLocks noChangeArrowheads="1"/>
        </xdr:cNvSpPr>
      </xdr:nvSpPr>
      <xdr:spPr bwMode="auto">
        <a:xfrm>
          <a:off x="7353300" y="37052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133350</xdr:rowOff>
    </xdr:to>
    <xdr:sp macro="" textlink="">
      <xdr:nvSpPr>
        <xdr:cNvPr id="6589" name="Text Box 4"/>
        <xdr:cNvSpPr txBox="1">
          <a:spLocks noChangeArrowheads="1"/>
        </xdr:cNvSpPr>
      </xdr:nvSpPr>
      <xdr:spPr bwMode="auto">
        <a:xfrm>
          <a:off x="7353300" y="37052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133350</xdr:rowOff>
    </xdr:to>
    <xdr:sp macro="" textlink="">
      <xdr:nvSpPr>
        <xdr:cNvPr id="6590" name="Text Box 4"/>
        <xdr:cNvSpPr txBox="1">
          <a:spLocks noChangeArrowheads="1"/>
        </xdr:cNvSpPr>
      </xdr:nvSpPr>
      <xdr:spPr bwMode="auto">
        <a:xfrm>
          <a:off x="7353300" y="37052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133350</xdr:rowOff>
    </xdr:to>
    <xdr:sp macro="" textlink="">
      <xdr:nvSpPr>
        <xdr:cNvPr id="6591" name="Text Box 4"/>
        <xdr:cNvSpPr txBox="1">
          <a:spLocks noChangeArrowheads="1"/>
        </xdr:cNvSpPr>
      </xdr:nvSpPr>
      <xdr:spPr bwMode="auto">
        <a:xfrm>
          <a:off x="7353300" y="37052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133350</xdr:rowOff>
    </xdr:to>
    <xdr:sp macro="" textlink="">
      <xdr:nvSpPr>
        <xdr:cNvPr id="6592" name="Text Box 4"/>
        <xdr:cNvSpPr txBox="1">
          <a:spLocks noChangeArrowheads="1"/>
        </xdr:cNvSpPr>
      </xdr:nvSpPr>
      <xdr:spPr bwMode="auto">
        <a:xfrm>
          <a:off x="7353300" y="37052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593" name="Text Box 4"/>
        <xdr:cNvSpPr txBox="1">
          <a:spLocks noChangeArrowheads="1"/>
        </xdr:cNvSpPr>
      </xdr:nvSpPr>
      <xdr:spPr bwMode="auto">
        <a:xfrm>
          <a:off x="7362825" y="3895725"/>
          <a:ext cx="82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594" name="Text Box 4"/>
        <xdr:cNvSpPr txBox="1">
          <a:spLocks noChangeArrowheads="1"/>
        </xdr:cNvSpPr>
      </xdr:nvSpPr>
      <xdr:spPr bwMode="auto">
        <a:xfrm>
          <a:off x="7334250" y="3895725"/>
          <a:ext cx="111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595" name="Text Box 4"/>
        <xdr:cNvSpPr txBox="1">
          <a:spLocks noChangeArrowheads="1"/>
        </xdr:cNvSpPr>
      </xdr:nvSpPr>
      <xdr:spPr bwMode="auto">
        <a:xfrm>
          <a:off x="7334250" y="3895725"/>
          <a:ext cx="111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596" name="Text Box 4"/>
        <xdr:cNvSpPr txBox="1">
          <a:spLocks noChangeArrowheads="1"/>
        </xdr:cNvSpPr>
      </xdr:nvSpPr>
      <xdr:spPr bwMode="auto">
        <a:xfrm>
          <a:off x="7343775" y="38957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597" name="Text Box 4"/>
        <xdr:cNvSpPr txBox="1">
          <a:spLocks noChangeArrowheads="1"/>
        </xdr:cNvSpPr>
      </xdr:nvSpPr>
      <xdr:spPr bwMode="auto">
        <a:xfrm>
          <a:off x="7343775" y="38957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133350</xdr:rowOff>
    </xdr:to>
    <xdr:sp macro="" textlink="">
      <xdr:nvSpPr>
        <xdr:cNvPr id="6598" name="Text Box 4"/>
        <xdr:cNvSpPr txBox="1">
          <a:spLocks noChangeArrowheads="1"/>
        </xdr:cNvSpPr>
      </xdr:nvSpPr>
      <xdr:spPr bwMode="auto">
        <a:xfrm>
          <a:off x="7353300" y="37052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133350</xdr:rowOff>
    </xdr:to>
    <xdr:sp macro="" textlink="">
      <xdr:nvSpPr>
        <xdr:cNvPr id="6599" name="Text Box 4"/>
        <xdr:cNvSpPr txBox="1">
          <a:spLocks noChangeArrowheads="1"/>
        </xdr:cNvSpPr>
      </xdr:nvSpPr>
      <xdr:spPr bwMode="auto">
        <a:xfrm>
          <a:off x="7353300" y="37052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133350</xdr:rowOff>
    </xdr:to>
    <xdr:sp macro="" textlink="">
      <xdr:nvSpPr>
        <xdr:cNvPr id="6600" name="Text Box 4"/>
        <xdr:cNvSpPr txBox="1">
          <a:spLocks noChangeArrowheads="1"/>
        </xdr:cNvSpPr>
      </xdr:nvSpPr>
      <xdr:spPr bwMode="auto">
        <a:xfrm>
          <a:off x="7353300" y="37052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133350</xdr:rowOff>
    </xdr:to>
    <xdr:sp macro="" textlink="">
      <xdr:nvSpPr>
        <xdr:cNvPr id="6601" name="Text Box 4"/>
        <xdr:cNvSpPr txBox="1">
          <a:spLocks noChangeArrowheads="1"/>
        </xdr:cNvSpPr>
      </xdr:nvSpPr>
      <xdr:spPr bwMode="auto">
        <a:xfrm>
          <a:off x="7353300" y="37052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133350</xdr:rowOff>
    </xdr:to>
    <xdr:sp macro="" textlink="">
      <xdr:nvSpPr>
        <xdr:cNvPr id="6602" name="Text Box 4"/>
        <xdr:cNvSpPr txBox="1">
          <a:spLocks noChangeArrowheads="1"/>
        </xdr:cNvSpPr>
      </xdr:nvSpPr>
      <xdr:spPr bwMode="auto">
        <a:xfrm>
          <a:off x="7353300" y="37052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603" name="Text Box 4"/>
        <xdr:cNvSpPr txBox="1">
          <a:spLocks noChangeArrowheads="1"/>
        </xdr:cNvSpPr>
      </xdr:nvSpPr>
      <xdr:spPr bwMode="auto">
        <a:xfrm>
          <a:off x="7362825" y="3895725"/>
          <a:ext cx="82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604" name="Text Box 4"/>
        <xdr:cNvSpPr txBox="1">
          <a:spLocks noChangeArrowheads="1"/>
        </xdr:cNvSpPr>
      </xdr:nvSpPr>
      <xdr:spPr bwMode="auto">
        <a:xfrm>
          <a:off x="7334250" y="3895725"/>
          <a:ext cx="111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605" name="Text Box 4"/>
        <xdr:cNvSpPr txBox="1">
          <a:spLocks noChangeArrowheads="1"/>
        </xdr:cNvSpPr>
      </xdr:nvSpPr>
      <xdr:spPr bwMode="auto">
        <a:xfrm>
          <a:off x="7334250" y="3895725"/>
          <a:ext cx="111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606" name="Text Box 4"/>
        <xdr:cNvSpPr txBox="1">
          <a:spLocks noChangeArrowheads="1"/>
        </xdr:cNvSpPr>
      </xdr:nvSpPr>
      <xdr:spPr bwMode="auto">
        <a:xfrm>
          <a:off x="7343775" y="38957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607" name="Text Box 4"/>
        <xdr:cNvSpPr txBox="1">
          <a:spLocks noChangeArrowheads="1"/>
        </xdr:cNvSpPr>
      </xdr:nvSpPr>
      <xdr:spPr bwMode="auto">
        <a:xfrm>
          <a:off x="7343775" y="38957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133350</xdr:rowOff>
    </xdr:to>
    <xdr:sp macro="" textlink="">
      <xdr:nvSpPr>
        <xdr:cNvPr id="6608" name="Text Box 4"/>
        <xdr:cNvSpPr txBox="1">
          <a:spLocks noChangeArrowheads="1"/>
        </xdr:cNvSpPr>
      </xdr:nvSpPr>
      <xdr:spPr bwMode="auto">
        <a:xfrm>
          <a:off x="7353300" y="37052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133350</xdr:rowOff>
    </xdr:to>
    <xdr:sp macro="" textlink="">
      <xdr:nvSpPr>
        <xdr:cNvPr id="6609" name="Text Box 4"/>
        <xdr:cNvSpPr txBox="1">
          <a:spLocks noChangeArrowheads="1"/>
        </xdr:cNvSpPr>
      </xdr:nvSpPr>
      <xdr:spPr bwMode="auto">
        <a:xfrm>
          <a:off x="7353300" y="37052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133350</xdr:rowOff>
    </xdr:to>
    <xdr:sp macro="" textlink="">
      <xdr:nvSpPr>
        <xdr:cNvPr id="6610" name="Text Box 4"/>
        <xdr:cNvSpPr txBox="1">
          <a:spLocks noChangeArrowheads="1"/>
        </xdr:cNvSpPr>
      </xdr:nvSpPr>
      <xdr:spPr bwMode="auto">
        <a:xfrm>
          <a:off x="7353300" y="37052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133350</xdr:rowOff>
    </xdr:to>
    <xdr:sp macro="" textlink="">
      <xdr:nvSpPr>
        <xdr:cNvPr id="6611" name="Text Box 4"/>
        <xdr:cNvSpPr txBox="1">
          <a:spLocks noChangeArrowheads="1"/>
        </xdr:cNvSpPr>
      </xdr:nvSpPr>
      <xdr:spPr bwMode="auto">
        <a:xfrm>
          <a:off x="7353300" y="37052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133350</xdr:rowOff>
    </xdr:to>
    <xdr:sp macro="" textlink="">
      <xdr:nvSpPr>
        <xdr:cNvPr id="6612" name="Text Box 4"/>
        <xdr:cNvSpPr txBox="1">
          <a:spLocks noChangeArrowheads="1"/>
        </xdr:cNvSpPr>
      </xdr:nvSpPr>
      <xdr:spPr bwMode="auto">
        <a:xfrm>
          <a:off x="7353300" y="37052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613" name="Text Box 4"/>
        <xdr:cNvSpPr txBox="1">
          <a:spLocks noChangeArrowheads="1"/>
        </xdr:cNvSpPr>
      </xdr:nvSpPr>
      <xdr:spPr bwMode="auto">
        <a:xfrm>
          <a:off x="7362825" y="3895725"/>
          <a:ext cx="82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614" name="Text Box 4"/>
        <xdr:cNvSpPr txBox="1">
          <a:spLocks noChangeArrowheads="1"/>
        </xdr:cNvSpPr>
      </xdr:nvSpPr>
      <xdr:spPr bwMode="auto">
        <a:xfrm>
          <a:off x="7334250" y="3895725"/>
          <a:ext cx="111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615" name="Text Box 4"/>
        <xdr:cNvSpPr txBox="1">
          <a:spLocks noChangeArrowheads="1"/>
        </xdr:cNvSpPr>
      </xdr:nvSpPr>
      <xdr:spPr bwMode="auto">
        <a:xfrm>
          <a:off x="7334250" y="3895725"/>
          <a:ext cx="111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616" name="Text Box 4"/>
        <xdr:cNvSpPr txBox="1">
          <a:spLocks noChangeArrowheads="1"/>
        </xdr:cNvSpPr>
      </xdr:nvSpPr>
      <xdr:spPr bwMode="auto">
        <a:xfrm>
          <a:off x="7343775" y="38957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617" name="Text Box 4"/>
        <xdr:cNvSpPr txBox="1">
          <a:spLocks noChangeArrowheads="1"/>
        </xdr:cNvSpPr>
      </xdr:nvSpPr>
      <xdr:spPr bwMode="auto">
        <a:xfrm>
          <a:off x="7343775" y="38957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133350</xdr:rowOff>
    </xdr:to>
    <xdr:sp macro="" textlink="">
      <xdr:nvSpPr>
        <xdr:cNvPr id="6618" name="Text Box 4"/>
        <xdr:cNvSpPr txBox="1">
          <a:spLocks noChangeArrowheads="1"/>
        </xdr:cNvSpPr>
      </xdr:nvSpPr>
      <xdr:spPr bwMode="auto">
        <a:xfrm>
          <a:off x="7353300" y="37052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133350</xdr:rowOff>
    </xdr:to>
    <xdr:sp macro="" textlink="">
      <xdr:nvSpPr>
        <xdr:cNvPr id="6619" name="Text Box 4"/>
        <xdr:cNvSpPr txBox="1">
          <a:spLocks noChangeArrowheads="1"/>
        </xdr:cNvSpPr>
      </xdr:nvSpPr>
      <xdr:spPr bwMode="auto">
        <a:xfrm>
          <a:off x="7353300" y="37052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133350</xdr:rowOff>
    </xdr:to>
    <xdr:sp macro="" textlink="">
      <xdr:nvSpPr>
        <xdr:cNvPr id="6620" name="Text Box 4"/>
        <xdr:cNvSpPr txBox="1">
          <a:spLocks noChangeArrowheads="1"/>
        </xdr:cNvSpPr>
      </xdr:nvSpPr>
      <xdr:spPr bwMode="auto">
        <a:xfrm>
          <a:off x="7353300" y="37052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133350</xdr:rowOff>
    </xdr:to>
    <xdr:sp macro="" textlink="">
      <xdr:nvSpPr>
        <xdr:cNvPr id="6621" name="Text Box 4"/>
        <xdr:cNvSpPr txBox="1">
          <a:spLocks noChangeArrowheads="1"/>
        </xdr:cNvSpPr>
      </xdr:nvSpPr>
      <xdr:spPr bwMode="auto">
        <a:xfrm>
          <a:off x="7353300" y="37052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8</xdr:col>
      <xdr:colOff>577850</xdr:colOff>
      <xdr:row>17</xdr:row>
      <xdr:rowOff>133350</xdr:rowOff>
    </xdr:to>
    <xdr:sp macro="" textlink="">
      <xdr:nvSpPr>
        <xdr:cNvPr id="6622" name="Text Box 4"/>
        <xdr:cNvSpPr txBox="1">
          <a:spLocks noChangeArrowheads="1"/>
        </xdr:cNvSpPr>
      </xdr:nvSpPr>
      <xdr:spPr bwMode="auto">
        <a:xfrm>
          <a:off x="7353300" y="37052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623" name="Text Box 4"/>
        <xdr:cNvSpPr txBox="1">
          <a:spLocks noChangeArrowheads="1"/>
        </xdr:cNvSpPr>
      </xdr:nvSpPr>
      <xdr:spPr bwMode="auto">
        <a:xfrm>
          <a:off x="7362825" y="3895725"/>
          <a:ext cx="82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624" name="Text Box 4"/>
        <xdr:cNvSpPr txBox="1">
          <a:spLocks noChangeArrowheads="1"/>
        </xdr:cNvSpPr>
      </xdr:nvSpPr>
      <xdr:spPr bwMode="auto">
        <a:xfrm>
          <a:off x="7334250" y="3895725"/>
          <a:ext cx="111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625" name="Text Box 4"/>
        <xdr:cNvSpPr txBox="1">
          <a:spLocks noChangeArrowheads="1"/>
        </xdr:cNvSpPr>
      </xdr:nvSpPr>
      <xdr:spPr bwMode="auto">
        <a:xfrm>
          <a:off x="7334250" y="3895725"/>
          <a:ext cx="111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626" name="Text Box 4"/>
        <xdr:cNvSpPr txBox="1">
          <a:spLocks noChangeArrowheads="1"/>
        </xdr:cNvSpPr>
      </xdr:nvSpPr>
      <xdr:spPr bwMode="auto">
        <a:xfrm>
          <a:off x="7343775" y="38957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627" name="Text Box 4"/>
        <xdr:cNvSpPr txBox="1">
          <a:spLocks noChangeArrowheads="1"/>
        </xdr:cNvSpPr>
      </xdr:nvSpPr>
      <xdr:spPr bwMode="auto">
        <a:xfrm>
          <a:off x="7343775" y="38957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628" name="Text Box 4"/>
        <xdr:cNvSpPr txBox="1">
          <a:spLocks noChangeArrowheads="1"/>
        </xdr:cNvSpPr>
      </xdr:nvSpPr>
      <xdr:spPr bwMode="auto">
        <a:xfrm>
          <a:off x="7353300" y="38957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629" name="Text Box 4"/>
        <xdr:cNvSpPr txBox="1">
          <a:spLocks noChangeArrowheads="1"/>
        </xdr:cNvSpPr>
      </xdr:nvSpPr>
      <xdr:spPr bwMode="auto">
        <a:xfrm>
          <a:off x="7353300" y="38957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630" name="Text Box 4"/>
        <xdr:cNvSpPr txBox="1">
          <a:spLocks noChangeArrowheads="1"/>
        </xdr:cNvSpPr>
      </xdr:nvSpPr>
      <xdr:spPr bwMode="auto">
        <a:xfrm>
          <a:off x="7353300" y="38957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631" name="Text Box 4"/>
        <xdr:cNvSpPr txBox="1">
          <a:spLocks noChangeArrowheads="1"/>
        </xdr:cNvSpPr>
      </xdr:nvSpPr>
      <xdr:spPr bwMode="auto">
        <a:xfrm>
          <a:off x="7353300" y="38957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632" name="Text Box 4"/>
        <xdr:cNvSpPr txBox="1">
          <a:spLocks noChangeArrowheads="1"/>
        </xdr:cNvSpPr>
      </xdr:nvSpPr>
      <xdr:spPr bwMode="auto">
        <a:xfrm>
          <a:off x="7353300" y="38957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6633" name="Text Box 4"/>
        <xdr:cNvSpPr txBox="1">
          <a:spLocks noChangeArrowheads="1"/>
        </xdr:cNvSpPr>
      </xdr:nvSpPr>
      <xdr:spPr bwMode="auto">
        <a:xfrm>
          <a:off x="7362825" y="4086225"/>
          <a:ext cx="82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6634" name="Text Box 4"/>
        <xdr:cNvSpPr txBox="1">
          <a:spLocks noChangeArrowheads="1"/>
        </xdr:cNvSpPr>
      </xdr:nvSpPr>
      <xdr:spPr bwMode="auto">
        <a:xfrm>
          <a:off x="7334250" y="4086225"/>
          <a:ext cx="111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6635" name="Text Box 4"/>
        <xdr:cNvSpPr txBox="1">
          <a:spLocks noChangeArrowheads="1"/>
        </xdr:cNvSpPr>
      </xdr:nvSpPr>
      <xdr:spPr bwMode="auto">
        <a:xfrm>
          <a:off x="7334250" y="4086225"/>
          <a:ext cx="111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6636" name="Text Box 4"/>
        <xdr:cNvSpPr txBox="1">
          <a:spLocks noChangeArrowheads="1"/>
        </xdr:cNvSpPr>
      </xdr:nvSpPr>
      <xdr:spPr bwMode="auto">
        <a:xfrm>
          <a:off x="7343775" y="40862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6637" name="Text Box 4"/>
        <xdr:cNvSpPr txBox="1">
          <a:spLocks noChangeArrowheads="1"/>
        </xdr:cNvSpPr>
      </xdr:nvSpPr>
      <xdr:spPr bwMode="auto">
        <a:xfrm>
          <a:off x="7343775" y="40862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6638" name="Text Box 15"/>
        <xdr:cNvSpPr txBox="1">
          <a:spLocks noChangeArrowheads="1"/>
        </xdr:cNvSpPr>
      </xdr:nvSpPr>
      <xdr:spPr bwMode="auto">
        <a:xfrm>
          <a:off x="7343775" y="40862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6639" name="Text Box 15"/>
        <xdr:cNvSpPr txBox="1">
          <a:spLocks noChangeArrowheads="1"/>
        </xdr:cNvSpPr>
      </xdr:nvSpPr>
      <xdr:spPr bwMode="auto">
        <a:xfrm>
          <a:off x="7343775" y="40862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6640" name="Text Box 15"/>
        <xdr:cNvSpPr txBox="1">
          <a:spLocks noChangeArrowheads="1"/>
        </xdr:cNvSpPr>
      </xdr:nvSpPr>
      <xdr:spPr bwMode="auto">
        <a:xfrm>
          <a:off x="7343775" y="40862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6641" name="Text Box 15"/>
        <xdr:cNvSpPr txBox="1">
          <a:spLocks noChangeArrowheads="1"/>
        </xdr:cNvSpPr>
      </xdr:nvSpPr>
      <xdr:spPr bwMode="auto">
        <a:xfrm>
          <a:off x="7343775" y="40862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6642" name="Text Box 15"/>
        <xdr:cNvSpPr txBox="1">
          <a:spLocks noChangeArrowheads="1"/>
        </xdr:cNvSpPr>
      </xdr:nvSpPr>
      <xdr:spPr bwMode="auto">
        <a:xfrm>
          <a:off x="7343775" y="40862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643" name="Text Box 4"/>
        <xdr:cNvSpPr txBox="1">
          <a:spLocks noChangeArrowheads="1"/>
        </xdr:cNvSpPr>
      </xdr:nvSpPr>
      <xdr:spPr bwMode="auto">
        <a:xfrm>
          <a:off x="7353300" y="38957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644" name="Text Box 4"/>
        <xdr:cNvSpPr txBox="1">
          <a:spLocks noChangeArrowheads="1"/>
        </xdr:cNvSpPr>
      </xdr:nvSpPr>
      <xdr:spPr bwMode="auto">
        <a:xfrm>
          <a:off x="7353300" y="38957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645" name="Text Box 4"/>
        <xdr:cNvSpPr txBox="1">
          <a:spLocks noChangeArrowheads="1"/>
        </xdr:cNvSpPr>
      </xdr:nvSpPr>
      <xdr:spPr bwMode="auto">
        <a:xfrm>
          <a:off x="7353300" y="38957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646" name="Text Box 4"/>
        <xdr:cNvSpPr txBox="1">
          <a:spLocks noChangeArrowheads="1"/>
        </xdr:cNvSpPr>
      </xdr:nvSpPr>
      <xdr:spPr bwMode="auto">
        <a:xfrm>
          <a:off x="7353300" y="38957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8</xdr:col>
      <xdr:colOff>577850</xdr:colOff>
      <xdr:row>18</xdr:row>
      <xdr:rowOff>133350</xdr:rowOff>
    </xdr:to>
    <xdr:sp macro="" textlink="">
      <xdr:nvSpPr>
        <xdr:cNvPr id="6647" name="Text Box 4"/>
        <xdr:cNvSpPr txBox="1">
          <a:spLocks noChangeArrowheads="1"/>
        </xdr:cNvSpPr>
      </xdr:nvSpPr>
      <xdr:spPr bwMode="auto">
        <a:xfrm>
          <a:off x="7353300" y="3895725"/>
          <a:ext cx="92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6648" name="Text Box 4"/>
        <xdr:cNvSpPr txBox="1">
          <a:spLocks noChangeArrowheads="1"/>
        </xdr:cNvSpPr>
      </xdr:nvSpPr>
      <xdr:spPr bwMode="auto">
        <a:xfrm>
          <a:off x="7362825" y="4086225"/>
          <a:ext cx="82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6649" name="Text Box 4"/>
        <xdr:cNvSpPr txBox="1">
          <a:spLocks noChangeArrowheads="1"/>
        </xdr:cNvSpPr>
      </xdr:nvSpPr>
      <xdr:spPr bwMode="auto">
        <a:xfrm>
          <a:off x="7334250" y="4086225"/>
          <a:ext cx="111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6650" name="Text Box 4"/>
        <xdr:cNvSpPr txBox="1">
          <a:spLocks noChangeArrowheads="1"/>
        </xdr:cNvSpPr>
      </xdr:nvSpPr>
      <xdr:spPr bwMode="auto">
        <a:xfrm>
          <a:off x="7334250" y="4086225"/>
          <a:ext cx="111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6651" name="Text Box 4"/>
        <xdr:cNvSpPr txBox="1">
          <a:spLocks noChangeArrowheads="1"/>
        </xdr:cNvSpPr>
      </xdr:nvSpPr>
      <xdr:spPr bwMode="auto">
        <a:xfrm>
          <a:off x="7343775" y="40862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6652" name="Text Box 4"/>
        <xdr:cNvSpPr txBox="1">
          <a:spLocks noChangeArrowheads="1"/>
        </xdr:cNvSpPr>
      </xdr:nvSpPr>
      <xdr:spPr bwMode="auto">
        <a:xfrm>
          <a:off x="7343775" y="40862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6653" name="Text Box 15"/>
        <xdr:cNvSpPr txBox="1">
          <a:spLocks noChangeArrowheads="1"/>
        </xdr:cNvSpPr>
      </xdr:nvSpPr>
      <xdr:spPr bwMode="auto">
        <a:xfrm>
          <a:off x="7343775" y="40862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6654" name="Text Box 15"/>
        <xdr:cNvSpPr txBox="1">
          <a:spLocks noChangeArrowheads="1"/>
        </xdr:cNvSpPr>
      </xdr:nvSpPr>
      <xdr:spPr bwMode="auto">
        <a:xfrm>
          <a:off x="7343775" y="40862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6655" name="Text Box 15"/>
        <xdr:cNvSpPr txBox="1">
          <a:spLocks noChangeArrowheads="1"/>
        </xdr:cNvSpPr>
      </xdr:nvSpPr>
      <xdr:spPr bwMode="auto">
        <a:xfrm>
          <a:off x="7343775" y="40862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6656" name="Text Box 15"/>
        <xdr:cNvSpPr txBox="1">
          <a:spLocks noChangeArrowheads="1"/>
        </xdr:cNvSpPr>
      </xdr:nvSpPr>
      <xdr:spPr bwMode="auto">
        <a:xfrm>
          <a:off x="7343775" y="40862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8</xdr:col>
      <xdr:colOff>577850</xdr:colOff>
      <xdr:row>19</xdr:row>
      <xdr:rowOff>133350</xdr:rowOff>
    </xdr:to>
    <xdr:sp macro="" textlink="">
      <xdr:nvSpPr>
        <xdr:cNvPr id="6657" name="Text Box 15"/>
        <xdr:cNvSpPr txBox="1">
          <a:spLocks noChangeArrowheads="1"/>
        </xdr:cNvSpPr>
      </xdr:nvSpPr>
      <xdr:spPr bwMode="auto">
        <a:xfrm>
          <a:off x="7343775" y="4086225"/>
          <a:ext cx="101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142875</xdr:colOff>
      <xdr:row>17</xdr:row>
      <xdr:rowOff>0</xdr:rowOff>
    </xdr:to>
    <xdr:sp macro="" textlink="">
      <xdr:nvSpPr>
        <xdr:cNvPr id="6658" name="Text Box 27"/>
        <xdr:cNvSpPr txBox="1">
          <a:spLocks noChangeArrowheads="1"/>
        </xdr:cNvSpPr>
      </xdr:nvSpPr>
      <xdr:spPr bwMode="auto">
        <a:xfrm>
          <a:off x="4410075" y="35242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142875</xdr:colOff>
      <xdr:row>17</xdr:row>
      <xdr:rowOff>0</xdr:rowOff>
    </xdr:to>
    <xdr:sp macro="" textlink="">
      <xdr:nvSpPr>
        <xdr:cNvPr id="6659" name="Text Box 35"/>
        <xdr:cNvSpPr txBox="1">
          <a:spLocks noChangeArrowheads="1"/>
        </xdr:cNvSpPr>
      </xdr:nvSpPr>
      <xdr:spPr bwMode="auto">
        <a:xfrm>
          <a:off x="4410075" y="35242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660" name="Text Box 21"/>
        <xdr:cNvSpPr txBox="1">
          <a:spLocks noChangeArrowheads="1"/>
        </xdr:cNvSpPr>
      </xdr:nvSpPr>
      <xdr:spPr bwMode="auto">
        <a:xfrm>
          <a:off x="44100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661" name="Text Box 29"/>
        <xdr:cNvSpPr txBox="1">
          <a:spLocks noChangeArrowheads="1"/>
        </xdr:cNvSpPr>
      </xdr:nvSpPr>
      <xdr:spPr bwMode="auto">
        <a:xfrm>
          <a:off x="44100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662" name="Text Box 24"/>
        <xdr:cNvSpPr txBox="1">
          <a:spLocks noChangeArrowheads="1"/>
        </xdr:cNvSpPr>
      </xdr:nvSpPr>
      <xdr:spPr bwMode="auto">
        <a:xfrm>
          <a:off x="44100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663" name="Text Box 35"/>
        <xdr:cNvSpPr txBox="1">
          <a:spLocks noChangeArrowheads="1"/>
        </xdr:cNvSpPr>
      </xdr:nvSpPr>
      <xdr:spPr bwMode="auto">
        <a:xfrm>
          <a:off x="44100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664" name="Text Box 11"/>
        <xdr:cNvSpPr txBox="1">
          <a:spLocks noChangeArrowheads="1"/>
        </xdr:cNvSpPr>
      </xdr:nvSpPr>
      <xdr:spPr bwMode="auto">
        <a:xfrm>
          <a:off x="43719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665" name="Text Box 21"/>
        <xdr:cNvSpPr txBox="1">
          <a:spLocks noChangeArrowheads="1"/>
        </xdr:cNvSpPr>
      </xdr:nvSpPr>
      <xdr:spPr bwMode="auto">
        <a:xfrm>
          <a:off x="44100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666" name="Text Box 29"/>
        <xdr:cNvSpPr txBox="1">
          <a:spLocks noChangeArrowheads="1"/>
        </xdr:cNvSpPr>
      </xdr:nvSpPr>
      <xdr:spPr bwMode="auto">
        <a:xfrm>
          <a:off x="44100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667" name="Text Box 24"/>
        <xdr:cNvSpPr txBox="1">
          <a:spLocks noChangeArrowheads="1"/>
        </xdr:cNvSpPr>
      </xdr:nvSpPr>
      <xdr:spPr bwMode="auto">
        <a:xfrm>
          <a:off x="44100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668" name="Text Box 35"/>
        <xdr:cNvSpPr txBox="1">
          <a:spLocks noChangeArrowheads="1"/>
        </xdr:cNvSpPr>
      </xdr:nvSpPr>
      <xdr:spPr bwMode="auto">
        <a:xfrm>
          <a:off x="44100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669" name="Text Box 11"/>
        <xdr:cNvSpPr txBox="1">
          <a:spLocks noChangeArrowheads="1"/>
        </xdr:cNvSpPr>
      </xdr:nvSpPr>
      <xdr:spPr bwMode="auto">
        <a:xfrm>
          <a:off x="43719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670" name="Text Box 5"/>
        <xdr:cNvSpPr txBox="1">
          <a:spLocks noChangeArrowheads="1"/>
        </xdr:cNvSpPr>
      </xdr:nvSpPr>
      <xdr:spPr bwMode="auto">
        <a:xfrm>
          <a:off x="43719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671" name="Text Box 5"/>
        <xdr:cNvSpPr txBox="1">
          <a:spLocks noChangeArrowheads="1"/>
        </xdr:cNvSpPr>
      </xdr:nvSpPr>
      <xdr:spPr bwMode="auto">
        <a:xfrm>
          <a:off x="43719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672" name="Text Box 24"/>
        <xdr:cNvSpPr txBox="1">
          <a:spLocks noChangeArrowheads="1"/>
        </xdr:cNvSpPr>
      </xdr:nvSpPr>
      <xdr:spPr bwMode="auto">
        <a:xfrm>
          <a:off x="44100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673" name="Text Box 35"/>
        <xdr:cNvSpPr txBox="1">
          <a:spLocks noChangeArrowheads="1"/>
        </xdr:cNvSpPr>
      </xdr:nvSpPr>
      <xdr:spPr bwMode="auto">
        <a:xfrm>
          <a:off x="44100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674" name="Text Box 11"/>
        <xdr:cNvSpPr txBox="1">
          <a:spLocks noChangeArrowheads="1"/>
        </xdr:cNvSpPr>
      </xdr:nvSpPr>
      <xdr:spPr bwMode="auto">
        <a:xfrm>
          <a:off x="43719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675" name="Text Box 5"/>
        <xdr:cNvSpPr txBox="1">
          <a:spLocks noChangeArrowheads="1"/>
        </xdr:cNvSpPr>
      </xdr:nvSpPr>
      <xdr:spPr bwMode="auto">
        <a:xfrm>
          <a:off x="43719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676" name="Text Box 5"/>
        <xdr:cNvSpPr txBox="1">
          <a:spLocks noChangeArrowheads="1"/>
        </xdr:cNvSpPr>
      </xdr:nvSpPr>
      <xdr:spPr bwMode="auto">
        <a:xfrm>
          <a:off x="43719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677" name="Text Box 24"/>
        <xdr:cNvSpPr txBox="1">
          <a:spLocks noChangeArrowheads="1"/>
        </xdr:cNvSpPr>
      </xdr:nvSpPr>
      <xdr:spPr bwMode="auto">
        <a:xfrm>
          <a:off x="44100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19050</xdr:rowOff>
    </xdr:from>
    <xdr:to>
      <xdr:col>4</xdr:col>
      <xdr:colOff>152400</xdr:colOff>
      <xdr:row>17</xdr:row>
      <xdr:rowOff>0</xdr:rowOff>
    </xdr:to>
    <xdr:sp macro="" textlink="">
      <xdr:nvSpPr>
        <xdr:cNvPr id="6678" name="Text Box 35"/>
        <xdr:cNvSpPr txBox="1">
          <a:spLocks noChangeArrowheads="1"/>
        </xdr:cNvSpPr>
      </xdr:nvSpPr>
      <xdr:spPr bwMode="auto">
        <a:xfrm>
          <a:off x="4410075" y="3524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679" name="Text Box 11"/>
        <xdr:cNvSpPr txBox="1">
          <a:spLocks noChangeArrowheads="1"/>
        </xdr:cNvSpPr>
      </xdr:nvSpPr>
      <xdr:spPr bwMode="auto">
        <a:xfrm>
          <a:off x="43719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680" name="Text Box 5"/>
        <xdr:cNvSpPr txBox="1">
          <a:spLocks noChangeArrowheads="1"/>
        </xdr:cNvSpPr>
      </xdr:nvSpPr>
      <xdr:spPr bwMode="auto">
        <a:xfrm>
          <a:off x="43719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681" name="Text Box 5"/>
        <xdr:cNvSpPr txBox="1">
          <a:spLocks noChangeArrowheads="1"/>
        </xdr:cNvSpPr>
      </xdr:nvSpPr>
      <xdr:spPr bwMode="auto">
        <a:xfrm>
          <a:off x="43719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682" name="Text Box 11"/>
        <xdr:cNvSpPr txBox="1">
          <a:spLocks noChangeArrowheads="1"/>
        </xdr:cNvSpPr>
      </xdr:nvSpPr>
      <xdr:spPr bwMode="auto">
        <a:xfrm>
          <a:off x="43719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683" name="Text Box 5"/>
        <xdr:cNvSpPr txBox="1">
          <a:spLocks noChangeArrowheads="1"/>
        </xdr:cNvSpPr>
      </xdr:nvSpPr>
      <xdr:spPr bwMode="auto">
        <a:xfrm>
          <a:off x="4371975" y="352425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704850</xdr:colOff>
      <xdr:row>16</xdr:row>
      <xdr:rowOff>19050</xdr:rowOff>
    </xdr:from>
    <xdr:to>
      <xdr:col>4</xdr:col>
      <xdr:colOff>123825</xdr:colOff>
      <xdr:row>16</xdr:row>
      <xdr:rowOff>142875</xdr:rowOff>
    </xdr:to>
    <xdr:sp macro="" textlink="">
      <xdr:nvSpPr>
        <xdr:cNvPr id="6684" name="Text Box 5"/>
        <xdr:cNvSpPr txBox="1">
          <a:spLocks noChangeArrowheads="1"/>
        </xdr:cNvSpPr>
      </xdr:nvSpPr>
      <xdr:spPr bwMode="auto">
        <a:xfrm>
          <a:off x="4333875" y="3524250"/>
          <a:ext cx="152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142875</xdr:colOff>
      <xdr:row>19</xdr:row>
      <xdr:rowOff>0</xdr:rowOff>
    </xdr:to>
    <xdr:sp macro="" textlink="">
      <xdr:nvSpPr>
        <xdr:cNvPr id="6685" name="Text Box 28"/>
        <xdr:cNvSpPr txBox="1">
          <a:spLocks noChangeArrowheads="1"/>
        </xdr:cNvSpPr>
      </xdr:nvSpPr>
      <xdr:spPr bwMode="auto">
        <a:xfrm>
          <a:off x="4410075" y="39052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142875</xdr:colOff>
      <xdr:row>19</xdr:row>
      <xdr:rowOff>0</xdr:rowOff>
    </xdr:to>
    <xdr:sp macro="" textlink="">
      <xdr:nvSpPr>
        <xdr:cNvPr id="6686" name="Text Box 36"/>
        <xdr:cNvSpPr txBox="1">
          <a:spLocks noChangeArrowheads="1"/>
        </xdr:cNvSpPr>
      </xdr:nvSpPr>
      <xdr:spPr bwMode="auto">
        <a:xfrm>
          <a:off x="4410075" y="39052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687" name="Text Box 23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688" name="Text Box 31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689" name="Text Box 17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690" name="Text Box 25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691" name="Text Box 26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692" name="Text Box 37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82550</xdr:colOff>
      <xdr:row>18</xdr:row>
      <xdr:rowOff>104775</xdr:rowOff>
    </xdr:to>
    <xdr:sp macro="" textlink="">
      <xdr:nvSpPr>
        <xdr:cNvPr id="6693" name="Text Box 4"/>
        <xdr:cNvSpPr txBox="1">
          <a:spLocks noChangeArrowheads="1"/>
        </xdr:cNvSpPr>
      </xdr:nvSpPr>
      <xdr:spPr bwMode="auto">
        <a:xfrm>
          <a:off x="4857750" y="3895725"/>
          <a:ext cx="3206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82550</xdr:colOff>
      <xdr:row>18</xdr:row>
      <xdr:rowOff>104775</xdr:rowOff>
    </xdr:to>
    <xdr:sp macro="" textlink="">
      <xdr:nvSpPr>
        <xdr:cNvPr id="6694" name="Text Box 4"/>
        <xdr:cNvSpPr txBox="1">
          <a:spLocks noChangeArrowheads="1"/>
        </xdr:cNvSpPr>
      </xdr:nvSpPr>
      <xdr:spPr bwMode="auto">
        <a:xfrm>
          <a:off x="4829175" y="3895725"/>
          <a:ext cx="349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82550</xdr:colOff>
      <xdr:row>18</xdr:row>
      <xdr:rowOff>104775</xdr:rowOff>
    </xdr:to>
    <xdr:sp macro="" textlink="">
      <xdr:nvSpPr>
        <xdr:cNvPr id="6695" name="Text Box 4"/>
        <xdr:cNvSpPr txBox="1">
          <a:spLocks noChangeArrowheads="1"/>
        </xdr:cNvSpPr>
      </xdr:nvSpPr>
      <xdr:spPr bwMode="auto">
        <a:xfrm>
          <a:off x="4829175" y="3895725"/>
          <a:ext cx="349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73025</xdr:colOff>
      <xdr:row>18</xdr:row>
      <xdr:rowOff>104775</xdr:rowOff>
    </xdr:to>
    <xdr:sp macro="" textlink="">
      <xdr:nvSpPr>
        <xdr:cNvPr id="6696" name="Text Box 4"/>
        <xdr:cNvSpPr txBox="1">
          <a:spLocks noChangeArrowheads="1"/>
        </xdr:cNvSpPr>
      </xdr:nvSpPr>
      <xdr:spPr bwMode="auto">
        <a:xfrm>
          <a:off x="4838700" y="3895725"/>
          <a:ext cx="3302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73025</xdr:colOff>
      <xdr:row>18</xdr:row>
      <xdr:rowOff>104775</xdr:rowOff>
    </xdr:to>
    <xdr:sp macro="" textlink="">
      <xdr:nvSpPr>
        <xdr:cNvPr id="6697" name="Text Box 4"/>
        <xdr:cNvSpPr txBox="1">
          <a:spLocks noChangeArrowheads="1"/>
        </xdr:cNvSpPr>
      </xdr:nvSpPr>
      <xdr:spPr bwMode="auto">
        <a:xfrm>
          <a:off x="4838700" y="3895725"/>
          <a:ext cx="3302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698" name="Text Box 23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699" name="Text Box 31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700" name="Text Box 17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701" name="Text Box 25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702" name="Text Box 26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703" name="Text Box 37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5</xdr:col>
      <xdr:colOff>53975</xdr:colOff>
      <xdr:row>18</xdr:row>
      <xdr:rowOff>133350</xdr:rowOff>
    </xdr:to>
    <xdr:sp macro="" textlink="">
      <xdr:nvSpPr>
        <xdr:cNvPr id="6704" name="Text Box 4"/>
        <xdr:cNvSpPr txBox="1">
          <a:spLocks noChangeArrowheads="1"/>
        </xdr:cNvSpPr>
      </xdr:nvSpPr>
      <xdr:spPr bwMode="auto">
        <a:xfrm>
          <a:off x="4857750" y="3895725"/>
          <a:ext cx="2921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53975</xdr:colOff>
      <xdr:row>18</xdr:row>
      <xdr:rowOff>133350</xdr:rowOff>
    </xdr:to>
    <xdr:sp macro="" textlink="">
      <xdr:nvSpPr>
        <xdr:cNvPr id="6705" name="Text Box 4"/>
        <xdr:cNvSpPr txBox="1">
          <a:spLocks noChangeArrowheads="1"/>
        </xdr:cNvSpPr>
      </xdr:nvSpPr>
      <xdr:spPr bwMode="auto">
        <a:xfrm>
          <a:off x="4829175" y="3895725"/>
          <a:ext cx="320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5</xdr:col>
      <xdr:colOff>53975</xdr:colOff>
      <xdr:row>18</xdr:row>
      <xdr:rowOff>133350</xdr:rowOff>
    </xdr:to>
    <xdr:sp macro="" textlink="">
      <xdr:nvSpPr>
        <xdr:cNvPr id="6706" name="Text Box 4"/>
        <xdr:cNvSpPr txBox="1">
          <a:spLocks noChangeArrowheads="1"/>
        </xdr:cNvSpPr>
      </xdr:nvSpPr>
      <xdr:spPr bwMode="auto">
        <a:xfrm>
          <a:off x="4829175" y="3895725"/>
          <a:ext cx="3206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44450</xdr:colOff>
      <xdr:row>18</xdr:row>
      <xdr:rowOff>133350</xdr:rowOff>
    </xdr:to>
    <xdr:sp macro="" textlink="">
      <xdr:nvSpPr>
        <xdr:cNvPr id="6707" name="Text Box 4"/>
        <xdr:cNvSpPr txBox="1">
          <a:spLocks noChangeArrowheads="1"/>
        </xdr:cNvSpPr>
      </xdr:nvSpPr>
      <xdr:spPr bwMode="auto">
        <a:xfrm>
          <a:off x="4838700" y="3895725"/>
          <a:ext cx="301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44450</xdr:colOff>
      <xdr:row>18</xdr:row>
      <xdr:rowOff>133350</xdr:rowOff>
    </xdr:to>
    <xdr:sp macro="" textlink="">
      <xdr:nvSpPr>
        <xdr:cNvPr id="6708" name="Text Box 4"/>
        <xdr:cNvSpPr txBox="1">
          <a:spLocks noChangeArrowheads="1"/>
        </xdr:cNvSpPr>
      </xdr:nvSpPr>
      <xdr:spPr bwMode="auto">
        <a:xfrm>
          <a:off x="4838700" y="3895725"/>
          <a:ext cx="3016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709" name="Text Box 17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710" name="Text Box 25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711" name="Text Box 26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712" name="Text Box 37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4</xdr:col>
      <xdr:colOff>714375</xdr:colOff>
      <xdr:row>18</xdr:row>
      <xdr:rowOff>133350</xdr:rowOff>
    </xdr:to>
    <xdr:sp macro="" textlink="">
      <xdr:nvSpPr>
        <xdr:cNvPr id="6713" name="Text Box 4"/>
        <xdr:cNvSpPr txBox="1">
          <a:spLocks noChangeArrowheads="1"/>
        </xdr:cNvSpPr>
      </xdr:nvSpPr>
      <xdr:spPr bwMode="auto">
        <a:xfrm>
          <a:off x="4857750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4</xdr:col>
      <xdr:colOff>714375</xdr:colOff>
      <xdr:row>18</xdr:row>
      <xdr:rowOff>133350</xdr:rowOff>
    </xdr:to>
    <xdr:sp macro="" textlink="">
      <xdr:nvSpPr>
        <xdr:cNvPr id="6714" name="Text Box 4"/>
        <xdr:cNvSpPr txBox="1">
          <a:spLocks noChangeArrowheads="1"/>
        </xdr:cNvSpPr>
      </xdr:nvSpPr>
      <xdr:spPr bwMode="auto">
        <a:xfrm>
          <a:off x="482917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4</xdr:col>
      <xdr:colOff>714375</xdr:colOff>
      <xdr:row>18</xdr:row>
      <xdr:rowOff>133350</xdr:rowOff>
    </xdr:to>
    <xdr:sp macro="" textlink="">
      <xdr:nvSpPr>
        <xdr:cNvPr id="6715" name="Text Box 4"/>
        <xdr:cNvSpPr txBox="1">
          <a:spLocks noChangeArrowheads="1"/>
        </xdr:cNvSpPr>
      </xdr:nvSpPr>
      <xdr:spPr bwMode="auto">
        <a:xfrm>
          <a:off x="482917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714375</xdr:colOff>
      <xdr:row>18</xdr:row>
      <xdr:rowOff>133350</xdr:rowOff>
    </xdr:to>
    <xdr:sp macro="" textlink="">
      <xdr:nvSpPr>
        <xdr:cNvPr id="6716" name="Text Box 4"/>
        <xdr:cNvSpPr txBox="1">
          <a:spLocks noChangeArrowheads="1"/>
        </xdr:cNvSpPr>
      </xdr:nvSpPr>
      <xdr:spPr bwMode="auto">
        <a:xfrm>
          <a:off x="4838700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714375</xdr:colOff>
      <xdr:row>18</xdr:row>
      <xdr:rowOff>133350</xdr:rowOff>
    </xdr:to>
    <xdr:sp macro="" textlink="">
      <xdr:nvSpPr>
        <xdr:cNvPr id="6717" name="Text Box 4"/>
        <xdr:cNvSpPr txBox="1">
          <a:spLocks noChangeArrowheads="1"/>
        </xdr:cNvSpPr>
      </xdr:nvSpPr>
      <xdr:spPr bwMode="auto">
        <a:xfrm>
          <a:off x="4838700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718" name="Text Box 26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19050</xdr:rowOff>
    </xdr:from>
    <xdr:to>
      <xdr:col>4</xdr:col>
      <xdr:colOff>152400</xdr:colOff>
      <xdr:row>19</xdr:row>
      <xdr:rowOff>0</xdr:rowOff>
    </xdr:to>
    <xdr:sp macro="" textlink="">
      <xdr:nvSpPr>
        <xdr:cNvPr id="6719" name="Text Box 37"/>
        <xdr:cNvSpPr txBox="1">
          <a:spLocks noChangeArrowheads="1"/>
        </xdr:cNvSpPr>
      </xdr:nvSpPr>
      <xdr:spPr bwMode="auto">
        <a:xfrm>
          <a:off x="4410075" y="3905250"/>
          <a:ext cx="1047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4</xdr:col>
      <xdr:colOff>714375</xdr:colOff>
      <xdr:row>18</xdr:row>
      <xdr:rowOff>133350</xdr:rowOff>
    </xdr:to>
    <xdr:sp macro="" textlink="">
      <xdr:nvSpPr>
        <xdr:cNvPr id="6720" name="Text Box 4"/>
        <xdr:cNvSpPr txBox="1">
          <a:spLocks noChangeArrowheads="1"/>
        </xdr:cNvSpPr>
      </xdr:nvSpPr>
      <xdr:spPr bwMode="auto">
        <a:xfrm>
          <a:off x="4857750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4</xdr:col>
      <xdr:colOff>714375</xdr:colOff>
      <xdr:row>18</xdr:row>
      <xdr:rowOff>133350</xdr:rowOff>
    </xdr:to>
    <xdr:sp macro="" textlink="">
      <xdr:nvSpPr>
        <xdr:cNvPr id="6721" name="Text Box 4"/>
        <xdr:cNvSpPr txBox="1">
          <a:spLocks noChangeArrowheads="1"/>
        </xdr:cNvSpPr>
      </xdr:nvSpPr>
      <xdr:spPr bwMode="auto">
        <a:xfrm>
          <a:off x="482917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4</xdr:col>
      <xdr:colOff>714375</xdr:colOff>
      <xdr:row>18</xdr:row>
      <xdr:rowOff>133350</xdr:rowOff>
    </xdr:to>
    <xdr:sp macro="" textlink="">
      <xdr:nvSpPr>
        <xdr:cNvPr id="6722" name="Text Box 4"/>
        <xdr:cNvSpPr txBox="1">
          <a:spLocks noChangeArrowheads="1"/>
        </xdr:cNvSpPr>
      </xdr:nvSpPr>
      <xdr:spPr bwMode="auto">
        <a:xfrm>
          <a:off x="482917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714375</xdr:colOff>
      <xdr:row>18</xdr:row>
      <xdr:rowOff>133350</xdr:rowOff>
    </xdr:to>
    <xdr:sp macro="" textlink="">
      <xdr:nvSpPr>
        <xdr:cNvPr id="6723" name="Text Box 4"/>
        <xdr:cNvSpPr txBox="1">
          <a:spLocks noChangeArrowheads="1"/>
        </xdr:cNvSpPr>
      </xdr:nvSpPr>
      <xdr:spPr bwMode="auto">
        <a:xfrm>
          <a:off x="4838700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714375</xdr:colOff>
      <xdr:row>18</xdr:row>
      <xdr:rowOff>133350</xdr:rowOff>
    </xdr:to>
    <xdr:sp macro="" textlink="">
      <xdr:nvSpPr>
        <xdr:cNvPr id="6724" name="Text Box 4"/>
        <xdr:cNvSpPr txBox="1">
          <a:spLocks noChangeArrowheads="1"/>
        </xdr:cNvSpPr>
      </xdr:nvSpPr>
      <xdr:spPr bwMode="auto">
        <a:xfrm>
          <a:off x="4838700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4</xdr:col>
      <xdr:colOff>714375</xdr:colOff>
      <xdr:row>18</xdr:row>
      <xdr:rowOff>133350</xdr:rowOff>
    </xdr:to>
    <xdr:sp macro="" textlink="">
      <xdr:nvSpPr>
        <xdr:cNvPr id="6725" name="Text Box 4"/>
        <xdr:cNvSpPr txBox="1">
          <a:spLocks noChangeArrowheads="1"/>
        </xdr:cNvSpPr>
      </xdr:nvSpPr>
      <xdr:spPr bwMode="auto">
        <a:xfrm>
          <a:off x="4857750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4</xdr:col>
      <xdr:colOff>714375</xdr:colOff>
      <xdr:row>18</xdr:row>
      <xdr:rowOff>133350</xdr:rowOff>
    </xdr:to>
    <xdr:sp macro="" textlink="">
      <xdr:nvSpPr>
        <xdr:cNvPr id="6726" name="Text Box 4"/>
        <xdr:cNvSpPr txBox="1">
          <a:spLocks noChangeArrowheads="1"/>
        </xdr:cNvSpPr>
      </xdr:nvSpPr>
      <xdr:spPr bwMode="auto">
        <a:xfrm>
          <a:off x="482917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4</xdr:col>
      <xdr:colOff>714375</xdr:colOff>
      <xdr:row>18</xdr:row>
      <xdr:rowOff>133350</xdr:rowOff>
    </xdr:to>
    <xdr:sp macro="" textlink="">
      <xdr:nvSpPr>
        <xdr:cNvPr id="6727" name="Text Box 4"/>
        <xdr:cNvSpPr txBox="1">
          <a:spLocks noChangeArrowheads="1"/>
        </xdr:cNvSpPr>
      </xdr:nvSpPr>
      <xdr:spPr bwMode="auto">
        <a:xfrm>
          <a:off x="4829175" y="3895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714375</xdr:colOff>
      <xdr:row>18</xdr:row>
      <xdr:rowOff>133350</xdr:rowOff>
    </xdr:to>
    <xdr:sp macro="" textlink="">
      <xdr:nvSpPr>
        <xdr:cNvPr id="6728" name="Text Box 4"/>
        <xdr:cNvSpPr txBox="1">
          <a:spLocks noChangeArrowheads="1"/>
        </xdr:cNvSpPr>
      </xdr:nvSpPr>
      <xdr:spPr bwMode="auto">
        <a:xfrm>
          <a:off x="4838700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714375</xdr:colOff>
      <xdr:row>18</xdr:row>
      <xdr:rowOff>133350</xdr:rowOff>
    </xdr:to>
    <xdr:sp macro="" textlink="">
      <xdr:nvSpPr>
        <xdr:cNvPr id="6729" name="Text Box 4"/>
        <xdr:cNvSpPr txBox="1">
          <a:spLocks noChangeArrowheads="1"/>
        </xdr:cNvSpPr>
      </xdr:nvSpPr>
      <xdr:spPr bwMode="auto">
        <a:xfrm>
          <a:off x="4838700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495300</xdr:colOff>
      <xdr:row>18</xdr:row>
      <xdr:rowOff>9525</xdr:rowOff>
    </xdr:from>
    <xdr:to>
      <xdr:col>4</xdr:col>
      <xdr:colOff>657225</xdr:colOff>
      <xdr:row>18</xdr:row>
      <xdr:rowOff>133350</xdr:rowOff>
    </xdr:to>
    <xdr:sp macro="" textlink="">
      <xdr:nvSpPr>
        <xdr:cNvPr id="6730" name="Text Box 4"/>
        <xdr:cNvSpPr txBox="1">
          <a:spLocks noChangeArrowheads="1"/>
        </xdr:cNvSpPr>
      </xdr:nvSpPr>
      <xdr:spPr bwMode="auto">
        <a:xfrm>
          <a:off x="4857750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4</xdr:col>
      <xdr:colOff>657225</xdr:colOff>
      <xdr:row>18</xdr:row>
      <xdr:rowOff>133350</xdr:rowOff>
    </xdr:to>
    <xdr:sp macro="" textlink="">
      <xdr:nvSpPr>
        <xdr:cNvPr id="6731" name="Text Box 4"/>
        <xdr:cNvSpPr txBox="1">
          <a:spLocks noChangeArrowheads="1"/>
        </xdr:cNvSpPr>
      </xdr:nvSpPr>
      <xdr:spPr bwMode="auto">
        <a:xfrm>
          <a:off x="4829175" y="38957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466725</xdr:colOff>
      <xdr:row>18</xdr:row>
      <xdr:rowOff>9525</xdr:rowOff>
    </xdr:from>
    <xdr:to>
      <xdr:col>4</xdr:col>
      <xdr:colOff>657225</xdr:colOff>
      <xdr:row>18</xdr:row>
      <xdr:rowOff>133350</xdr:rowOff>
    </xdr:to>
    <xdr:sp macro="" textlink="">
      <xdr:nvSpPr>
        <xdr:cNvPr id="6732" name="Text Box 4"/>
        <xdr:cNvSpPr txBox="1">
          <a:spLocks noChangeArrowheads="1"/>
        </xdr:cNvSpPr>
      </xdr:nvSpPr>
      <xdr:spPr bwMode="auto">
        <a:xfrm>
          <a:off x="4829175" y="38957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657225</xdr:colOff>
      <xdr:row>18</xdr:row>
      <xdr:rowOff>133350</xdr:rowOff>
    </xdr:to>
    <xdr:sp macro="" textlink="">
      <xdr:nvSpPr>
        <xdr:cNvPr id="6733" name="Text Box 4"/>
        <xdr:cNvSpPr txBox="1">
          <a:spLocks noChangeArrowheads="1"/>
        </xdr:cNvSpPr>
      </xdr:nvSpPr>
      <xdr:spPr bwMode="auto">
        <a:xfrm>
          <a:off x="4838700" y="38957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657225</xdr:colOff>
      <xdr:row>18</xdr:row>
      <xdr:rowOff>133350</xdr:rowOff>
    </xdr:to>
    <xdr:sp macro="" textlink="">
      <xdr:nvSpPr>
        <xdr:cNvPr id="6734" name="Text Box 4"/>
        <xdr:cNvSpPr txBox="1">
          <a:spLocks noChangeArrowheads="1"/>
        </xdr:cNvSpPr>
      </xdr:nvSpPr>
      <xdr:spPr bwMode="auto">
        <a:xfrm>
          <a:off x="4838700" y="38957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735" name="Text Box 4"/>
        <xdr:cNvSpPr txBox="1">
          <a:spLocks noChangeArrowheads="1"/>
        </xdr:cNvSpPr>
      </xdr:nvSpPr>
      <xdr:spPr bwMode="auto">
        <a:xfrm>
          <a:off x="48482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736" name="Text Box 4"/>
        <xdr:cNvSpPr txBox="1">
          <a:spLocks noChangeArrowheads="1"/>
        </xdr:cNvSpPr>
      </xdr:nvSpPr>
      <xdr:spPr bwMode="auto">
        <a:xfrm>
          <a:off x="48482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737" name="Text Box 4"/>
        <xdr:cNvSpPr txBox="1">
          <a:spLocks noChangeArrowheads="1"/>
        </xdr:cNvSpPr>
      </xdr:nvSpPr>
      <xdr:spPr bwMode="auto">
        <a:xfrm>
          <a:off x="48482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738" name="Text Box 4"/>
        <xdr:cNvSpPr txBox="1">
          <a:spLocks noChangeArrowheads="1"/>
        </xdr:cNvSpPr>
      </xdr:nvSpPr>
      <xdr:spPr bwMode="auto">
        <a:xfrm>
          <a:off x="48482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739" name="Text Box 4"/>
        <xdr:cNvSpPr txBox="1">
          <a:spLocks noChangeArrowheads="1"/>
        </xdr:cNvSpPr>
      </xdr:nvSpPr>
      <xdr:spPr bwMode="auto">
        <a:xfrm>
          <a:off x="484822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657225</xdr:colOff>
      <xdr:row>18</xdr:row>
      <xdr:rowOff>133350</xdr:rowOff>
    </xdr:to>
    <xdr:sp macro="" textlink="">
      <xdr:nvSpPr>
        <xdr:cNvPr id="6740" name="Text Box 4"/>
        <xdr:cNvSpPr txBox="1">
          <a:spLocks noChangeArrowheads="1"/>
        </xdr:cNvSpPr>
      </xdr:nvSpPr>
      <xdr:spPr bwMode="auto">
        <a:xfrm>
          <a:off x="4848225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657225</xdr:colOff>
      <xdr:row>18</xdr:row>
      <xdr:rowOff>133350</xdr:rowOff>
    </xdr:to>
    <xdr:sp macro="" textlink="">
      <xdr:nvSpPr>
        <xdr:cNvPr id="6741" name="Text Box 4"/>
        <xdr:cNvSpPr txBox="1">
          <a:spLocks noChangeArrowheads="1"/>
        </xdr:cNvSpPr>
      </xdr:nvSpPr>
      <xdr:spPr bwMode="auto">
        <a:xfrm>
          <a:off x="4848225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657225</xdr:colOff>
      <xdr:row>18</xdr:row>
      <xdr:rowOff>133350</xdr:rowOff>
    </xdr:to>
    <xdr:sp macro="" textlink="">
      <xdr:nvSpPr>
        <xdr:cNvPr id="6742" name="Text Box 4"/>
        <xdr:cNvSpPr txBox="1">
          <a:spLocks noChangeArrowheads="1"/>
        </xdr:cNvSpPr>
      </xdr:nvSpPr>
      <xdr:spPr bwMode="auto">
        <a:xfrm>
          <a:off x="4848225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657225</xdr:colOff>
      <xdr:row>18</xdr:row>
      <xdr:rowOff>133350</xdr:rowOff>
    </xdr:to>
    <xdr:sp macro="" textlink="">
      <xdr:nvSpPr>
        <xdr:cNvPr id="6743" name="Text Box 4"/>
        <xdr:cNvSpPr txBox="1">
          <a:spLocks noChangeArrowheads="1"/>
        </xdr:cNvSpPr>
      </xdr:nvSpPr>
      <xdr:spPr bwMode="auto">
        <a:xfrm>
          <a:off x="4848225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657225</xdr:colOff>
      <xdr:row>18</xdr:row>
      <xdr:rowOff>133350</xdr:rowOff>
    </xdr:to>
    <xdr:sp macro="" textlink="">
      <xdr:nvSpPr>
        <xdr:cNvPr id="6744" name="Text Box 4"/>
        <xdr:cNvSpPr txBox="1">
          <a:spLocks noChangeArrowheads="1"/>
        </xdr:cNvSpPr>
      </xdr:nvSpPr>
      <xdr:spPr bwMode="auto">
        <a:xfrm>
          <a:off x="4848225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474345</xdr:colOff>
      <xdr:row>12</xdr:row>
      <xdr:rowOff>0</xdr:rowOff>
    </xdr:from>
    <xdr:to>
      <xdr:col>2</xdr:col>
      <xdr:colOff>612922</xdr:colOff>
      <xdr:row>12</xdr:row>
      <xdr:rowOff>100542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3360420" y="2552700"/>
          <a:ext cx="138577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620259</xdr:colOff>
      <xdr:row>13</xdr:row>
      <xdr:rowOff>100542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3358515" y="2743200"/>
          <a:ext cx="14781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577362</xdr:colOff>
      <xdr:row>12</xdr:row>
      <xdr:rowOff>125942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360420" y="25527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584699</xdr:colOff>
      <xdr:row>13</xdr:row>
      <xdr:rowOff>125942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3358515" y="27432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577362</xdr:colOff>
      <xdr:row>12</xdr:row>
      <xdr:rowOff>125942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3360420" y="25527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584699</xdr:colOff>
      <xdr:row>13</xdr:row>
      <xdr:rowOff>125942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3358515" y="27432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577362</xdr:colOff>
      <xdr:row>12</xdr:row>
      <xdr:rowOff>125942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360420" y="25527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584699</xdr:colOff>
      <xdr:row>13</xdr:row>
      <xdr:rowOff>125942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3358515" y="27432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577362</xdr:colOff>
      <xdr:row>12</xdr:row>
      <xdr:rowOff>125942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3360420" y="25527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584699</xdr:colOff>
      <xdr:row>13</xdr:row>
      <xdr:rowOff>125942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3358515" y="27432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577362</xdr:colOff>
      <xdr:row>12</xdr:row>
      <xdr:rowOff>125942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3360420" y="25527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584699</xdr:colOff>
      <xdr:row>13</xdr:row>
      <xdr:rowOff>125942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3358515" y="27432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13</xdr:row>
      <xdr:rowOff>0</xdr:rowOff>
    </xdr:from>
    <xdr:to>
      <xdr:col>2</xdr:col>
      <xdr:colOff>586887</xdr:colOff>
      <xdr:row>13</xdr:row>
      <xdr:rowOff>125942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3360420" y="27432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14</xdr:row>
      <xdr:rowOff>0</xdr:rowOff>
    </xdr:from>
    <xdr:to>
      <xdr:col>2</xdr:col>
      <xdr:colOff>584699</xdr:colOff>
      <xdr:row>14</xdr:row>
      <xdr:rowOff>125942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3358515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14</xdr:row>
      <xdr:rowOff>0</xdr:rowOff>
    </xdr:from>
    <xdr:to>
      <xdr:col>2</xdr:col>
      <xdr:colOff>584982</xdr:colOff>
      <xdr:row>14</xdr:row>
      <xdr:rowOff>133350</xdr:rowOff>
    </xdr:to>
    <xdr:sp macro="" textlink="">
      <xdr:nvSpPr>
        <xdr:cNvPr id="16" name="Text Box 10"/>
        <xdr:cNvSpPr txBox="1">
          <a:spLocks noChangeArrowheads="1"/>
        </xdr:cNvSpPr>
      </xdr:nvSpPr>
      <xdr:spPr bwMode="auto">
        <a:xfrm>
          <a:off x="3358515" y="293370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13</xdr:row>
      <xdr:rowOff>0</xdr:rowOff>
    </xdr:from>
    <xdr:to>
      <xdr:col>2</xdr:col>
      <xdr:colOff>586887</xdr:colOff>
      <xdr:row>13</xdr:row>
      <xdr:rowOff>125942</xdr:rowOff>
    </xdr:to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3360420" y="27432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14</xdr:row>
      <xdr:rowOff>0</xdr:rowOff>
    </xdr:from>
    <xdr:to>
      <xdr:col>2</xdr:col>
      <xdr:colOff>584699</xdr:colOff>
      <xdr:row>14</xdr:row>
      <xdr:rowOff>125942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3358515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14</xdr:row>
      <xdr:rowOff>0</xdr:rowOff>
    </xdr:from>
    <xdr:to>
      <xdr:col>2</xdr:col>
      <xdr:colOff>584982</xdr:colOff>
      <xdr:row>14</xdr:row>
      <xdr:rowOff>133350</xdr:rowOff>
    </xdr:to>
    <xdr:sp macro="" textlink="">
      <xdr:nvSpPr>
        <xdr:cNvPr id="19" name="Text Box 10"/>
        <xdr:cNvSpPr txBox="1">
          <a:spLocks noChangeArrowheads="1"/>
        </xdr:cNvSpPr>
      </xdr:nvSpPr>
      <xdr:spPr bwMode="auto">
        <a:xfrm>
          <a:off x="3358515" y="293370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612922</xdr:colOff>
      <xdr:row>12</xdr:row>
      <xdr:rowOff>100542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3360420" y="2552700"/>
          <a:ext cx="138577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610734</xdr:colOff>
      <xdr:row>13</xdr:row>
      <xdr:rowOff>100542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3358515" y="2743200"/>
          <a:ext cx="13829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577362</xdr:colOff>
      <xdr:row>12</xdr:row>
      <xdr:rowOff>125942</xdr:rowOff>
    </xdr:to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3360420" y="25527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584699</xdr:colOff>
      <xdr:row>13</xdr:row>
      <xdr:rowOff>125942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3358515" y="27432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577362</xdr:colOff>
      <xdr:row>12</xdr:row>
      <xdr:rowOff>125942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3360420" y="25527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584699</xdr:colOff>
      <xdr:row>13</xdr:row>
      <xdr:rowOff>125942</xdr:rowOff>
    </xdr:to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3358515" y="27432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577362</xdr:colOff>
      <xdr:row>12</xdr:row>
      <xdr:rowOff>125942</xdr:rowOff>
    </xdr:to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3360420" y="25527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584699</xdr:colOff>
      <xdr:row>13</xdr:row>
      <xdr:rowOff>125942</xdr:rowOff>
    </xdr:to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3358515" y="27432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577362</xdr:colOff>
      <xdr:row>12</xdr:row>
      <xdr:rowOff>125942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3360420" y="25527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584699</xdr:colOff>
      <xdr:row>13</xdr:row>
      <xdr:rowOff>125942</xdr:rowOff>
    </xdr:to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3358515" y="27432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577362</xdr:colOff>
      <xdr:row>12</xdr:row>
      <xdr:rowOff>125942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3360420" y="25527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584699</xdr:colOff>
      <xdr:row>13</xdr:row>
      <xdr:rowOff>125942</xdr:rowOff>
    </xdr:to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3358515" y="27432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13</xdr:row>
      <xdr:rowOff>0</xdr:rowOff>
    </xdr:from>
    <xdr:to>
      <xdr:col>2</xdr:col>
      <xdr:colOff>586887</xdr:colOff>
      <xdr:row>13</xdr:row>
      <xdr:rowOff>125942</xdr:rowOff>
    </xdr:to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3360420" y="27432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14</xdr:row>
      <xdr:rowOff>0</xdr:rowOff>
    </xdr:from>
    <xdr:to>
      <xdr:col>2</xdr:col>
      <xdr:colOff>584699</xdr:colOff>
      <xdr:row>14</xdr:row>
      <xdr:rowOff>125942</xdr:rowOff>
    </xdr:to>
    <xdr:sp macro="" textlink="">
      <xdr:nvSpPr>
        <xdr:cNvPr id="33" name="Text Box 3"/>
        <xdr:cNvSpPr txBox="1">
          <a:spLocks noChangeArrowheads="1"/>
        </xdr:cNvSpPr>
      </xdr:nvSpPr>
      <xdr:spPr bwMode="auto">
        <a:xfrm>
          <a:off x="3358515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14</xdr:row>
      <xdr:rowOff>0</xdr:rowOff>
    </xdr:from>
    <xdr:to>
      <xdr:col>2</xdr:col>
      <xdr:colOff>584982</xdr:colOff>
      <xdr:row>14</xdr:row>
      <xdr:rowOff>133350</xdr:rowOff>
    </xdr:to>
    <xdr:sp macro="" textlink="">
      <xdr:nvSpPr>
        <xdr:cNvPr id="34" name="Text Box 10"/>
        <xdr:cNvSpPr txBox="1">
          <a:spLocks noChangeArrowheads="1"/>
        </xdr:cNvSpPr>
      </xdr:nvSpPr>
      <xdr:spPr bwMode="auto">
        <a:xfrm>
          <a:off x="3358515" y="293370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13</xdr:row>
      <xdr:rowOff>0</xdr:rowOff>
    </xdr:from>
    <xdr:to>
      <xdr:col>2</xdr:col>
      <xdr:colOff>586887</xdr:colOff>
      <xdr:row>13</xdr:row>
      <xdr:rowOff>125942</xdr:rowOff>
    </xdr:to>
    <xdr:sp macro="" textlink="">
      <xdr:nvSpPr>
        <xdr:cNvPr id="35" name="Text Box 3"/>
        <xdr:cNvSpPr txBox="1">
          <a:spLocks noChangeArrowheads="1"/>
        </xdr:cNvSpPr>
      </xdr:nvSpPr>
      <xdr:spPr bwMode="auto">
        <a:xfrm>
          <a:off x="3360420" y="27432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14</xdr:row>
      <xdr:rowOff>0</xdr:rowOff>
    </xdr:from>
    <xdr:to>
      <xdr:col>2</xdr:col>
      <xdr:colOff>584699</xdr:colOff>
      <xdr:row>14</xdr:row>
      <xdr:rowOff>125942</xdr:rowOff>
    </xdr:to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3358515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14</xdr:row>
      <xdr:rowOff>0</xdr:rowOff>
    </xdr:from>
    <xdr:to>
      <xdr:col>2</xdr:col>
      <xdr:colOff>584982</xdr:colOff>
      <xdr:row>14</xdr:row>
      <xdr:rowOff>133350</xdr:rowOff>
    </xdr:to>
    <xdr:sp macro="" textlink="">
      <xdr:nvSpPr>
        <xdr:cNvPr id="37" name="Text Box 10"/>
        <xdr:cNvSpPr txBox="1">
          <a:spLocks noChangeArrowheads="1"/>
        </xdr:cNvSpPr>
      </xdr:nvSpPr>
      <xdr:spPr bwMode="auto">
        <a:xfrm>
          <a:off x="3358515" y="293370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5</xdr:col>
      <xdr:colOff>38100</xdr:colOff>
      <xdr:row>17</xdr:row>
      <xdr:rowOff>104775</xdr:rowOff>
    </xdr:to>
    <xdr:sp macro="" textlink="">
      <xdr:nvSpPr>
        <xdr:cNvPr id="38" name="Text Box 4"/>
        <xdr:cNvSpPr txBox="1">
          <a:spLocks noChangeArrowheads="1"/>
        </xdr:cNvSpPr>
      </xdr:nvSpPr>
      <xdr:spPr bwMode="auto">
        <a:xfrm>
          <a:off x="4829175" y="3514725"/>
          <a:ext cx="2667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622447</xdr:colOff>
      <xdr:row>12</xdr:row>
      <xdr:rowOff>100542</xdr:rowOff>
    </xdr:to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4817745" y="2552700"/>
          <a:ext cx="1481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76200</xdr:colOff>
      <xdr:row>18</xdr:row>
      <xdr:rowOff>104775</xdr:rowOff>
    </xdr:to>
    <xdr:sp macro="" textlink="">
      <xdr:nvSpPr>
        <xdr:cNvPr id="40" name="Text Box 4"/>
        <xdr:cNvSpPr txBox="1">
          <a:spLocks noChangeArrowheads="1"/>
        </xdr:cNvSpPr>
      </xdr:nvSpPr>
      <xdr:spPr bwMode="auto">
        <a:xfrm>
          <a:off x="4819650" y="3705225"/>
          <a:ext cx="3143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472440</xdr:colOff>
      <xdr:row>13</xdr:row>
      <xdr:rowOff>0</xdr:rowOff>
    </xdr:from>
    <xdr:to>
      <xdr:col>4</xdr:col>
      <xdr:colOff>677409</xdr:colOff>
      <xdr:row>13</xdr:row>
      <xdr:rowOff>100542</xdr:rowOff>
    </xdr:to>
    <xdr:sp macro="" textlink="">
      <xdr:nvSpPr>
        <xdr:cNvPr id="41" name="Text Box 3"/>
        <xdr:cNvSpPr txBox="1">
          <a:spLocks noChangeArrowheads="1"/>
        </xdr:cNvSpPr>
      </xdr:nvSpPr>
      <xdr:spPr bwMode="auto">
        <a:xfrm>
          <a:off x="4815840" y="2743200"/>
          <a:ext cx="20496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5</xdr:col>
      <xdr:colOff>9525</xdr:colOff>
      <xdr:row>17</xdr:row>
      <xdr:rowOff>133350</xdr:rowOff>
    </xdr:to>
    <xdr:sp macro="" textlink="">
      <xdr:nvSpPr>
        <xdr:cNvPr id="42" name="Text Box 4"/>
        <xdr:cNvSpPr txBox="1">
          <a:spLocks noChangeArrowheads="1"/>
        </xdr:cNvSpPr>
      </xdr:nvSpPr>
      <xdr:spPr bwMode="auto">
        <a:xfrm>
          <a:off x="4829175" y="3514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586887</xdr:colOff>
      <xdr:row>12</xdr:row>
      <xdr:rowOff>125942</xdr:rowOff>
    </xdr:to>
    <xdr:sp macro="" textlink="">
      <xdr:nvSpPr>
        <xdr:cNvPr id="43" name="Text Box 3"/>
        <xdr:cNvSpPr txBox="1">
          <a:spLocks noChangeArrowheads="1"/>
        </xdr:cNvSpPr>
      </xdr:nvSpPr>
      <xdr:spPr bwMode="auto">
        <a:xfrm>
          <a:off x="4817745" y="25527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47625</xdr:colOff>
      <xdr:row>18</xdr:row>
      <xdr:rowOff>133350</xdr:rowOff>
    </xdr:to>
    <xdr:sp macro="" textlink="">
      <xdr:nvSpPr>
        <xdr:cNvPr id="44" name="Text Box 4"/>
        <xdr:cNvSpPr txBox="1">
          <a:spLocks noChangeArrowheads="1"/>
        </xdr:cNvSpPr>
      </xdr:nvSpPr>
      <xdr:spPr bwMode="auto">
        <a:xfrm>
          <a:off x="4819650" y="3705225"/>
          <a:ext cx="2857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472440</xdr:colOff>
      <xdr:row>13</xdr:row>
      <xdr:rowOff>0</xdr:rowOff>
    </xdr:from>
    <xdr:to>
      <xdr:col>4</xdr:col>
      <xdr:colOff>641849</xdr:colOff>
      <xdr:row>13</xdr:row>
      <xdr:rowOff>125942</xdr:rowOff>
    </xdr:to>
    <xdr:sp macro="" textlink="">
      <xdr:nvSpPr>
        <xdr:cNvPr id="45" name="Text Box 3"/>
        <xdr:cNvSpPr txBox="1">
          <a:spLocks noChangeArrowheads="1"/>
        </xdr:cNvSpPr>
      </xdr:nvSpPr>
      <xdr:spPr bwMode="auto">
        <a:xfrm>
          <a:off x="4815840" y="27432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46" name="Text Box 4"/>
        <xdr:cNvSpPr txBox="1">
          <a:spLocks noChangeArrowheads="1"/>
        </xdr:cNvSpPr>
      </xdr:nvSpPr>
      <xdr:spPr bwMode="auto">
        <a:xfrm>
          <a:off x="4829175" y="3514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586887</xdr:colOff>
      <xdr:row>12</xdr:row>
      <xdr:rowOff>125942</xdr:rowOff>
    </xdr:to>
    <xdr:sp macro="" textlink="">
      <xdr:nvSpPr>
        <xdr:cNvPr id="47" name="Text Box 3"/>
        <xdr:cNvSpPr txBox="1">
          <a:spLocks noChangeArrowheads="1"/>
        </xdr:cNvSpPr>
      </xdr:nvSpPr>
      <xdr:spPr bwMode="auto">
        <a:xfrm>
          <a:off x="4817745" y="25527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48" name="Text Box 4"/>
        <xdr:cNvSpPr txBox="1">
          <a:spLocks noChangeArrowheads="1"/>
        </xdr:cNvSpPr>
      </xdr:nvSpPr>
      <xdr:spPr bwMode="auto">
        <a:xfrm>
          <a:off x="4819650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472440</xdr:colOff>
      <xdr:row>13</xdr:row>
      <xdr:rowOff>0</xdr:rowOff>
    </xdr:from>
    <xdr:to>
      <xdr:col>4</xdr:col>
      <xdr:colOff>641849</xdr:colOff>
      <xdr:row>13</xdr:row>
      <xdr:rowOff>125942</xdr:rowOff>
    </xdr:to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4815840" y="27432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50" name="Text Box 4"/>
        <xdr:cNvSpPr txBox="1">
          <a:spLocks noChangeArrowheads="1"/>
        </xdr:cNvSpPr>
      </xdr:nvSpPr>
      <xdr:spPr bwMode="auto">
        <a:xfrm>
          <a:off x="4829175" y="3514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586887</xdr:colOff>
      <xdr:row>12</xdr:row>
      <xdr:rowOff>125942</xdr:rowOff>
    </xdr:to>
    <xdr:sp macro="" textlink="">
      <xdr:nvSpPr>
        <xdr:cNvPr id="51" name="Text Box 3"/>
        <xdr:cNvSpPr txBox="1">
          <a:spLocks noChangeArrowheads="1"/>
        </xdr:cNvSpPr>
      </xdr:nvSpPr>
      <xdr:spPr bwMode="auto">
        <a:xfrm>
          <a:off x="4817745" y="25527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52" name="Text Box 4"/>
        <xdr:cNvSpPr txBox="1">
          <a:spLocks noChangeArrowheads="1"/>
        </xdr:cNvSpPr>
      </xdr:nvSpPr>
      <xdr:spPr bwMode="auto">
        <a:xfrm>
          <a:off x="4819650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472440</xdr:colOff>
      <xdr:row>13</xdr:row>
      <xdr:rowOff>0</xdr:rowOff>
    </xdr:from>
    <xdr:to>
      <xdr:col>4</xdr:col>
      <xdr:colOff>641849</xdr:colOff>
      <xdr:row>13</xdr:row>
      <xdr:rowOff>125942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4815840" y="27432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4829175" y="3514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586887</xdr:colOff>
      <xdr:row>12</xdr:row>
      <xdr:rowOff>125942</xdr:rowOff>
    </xdr:to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4817745" y="25527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56" name="Text Box 4"/>
        <xdr:cNvSpPr txBox="1">
          <a:spLocks noChangeArrowheads="1"/>
        </xdr:cNvSpPr>
      </xdr:nvSpPr>
      <xdr:spPr bwMode="auto">
        <a:xfrm>
          <a:off x="4819650" y="37052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472440</xdr:colOff>
      <xdr:row>13</xdr:row>
      <xdr:rowOff>0</xdr:rowOff>
    </xdr:from>
    <xdr:to>
      <xdr:col>4</xdr:col>
      <xdr:colOff>641849</xdr:colOff>
      <xdr:row>13</xdr:row>
      <xdr:rowOff>125942</xdr:rowOff>
    </xdr:to>
    <xdr:sp macro="" textlink="">
      <xdr:nvSpPr>
        <xdr:cNvPr id="57" name="Text Box 3"/>
        <xdr:cNvSpPr txBox="1">
          <a:spLocks noChangeArrowheads="1"/>
        </xdr:cNvSpPr>
      </xdr:nvSpPr>
      <xdr:spPr bwMode="auto">
        <a:xfrm>
          <a:off x="4815840" y="27432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647700</xdr:colOff>
      <xdr:row>17</xdr:row>
      <xdr:rowOff>133350</xdr:rowOff>
    </xdr:to>
    <xdr:sp macro="" textlink="">
      <xdr:nvSpPr>
        <xdr:cNvPr id="58" name="Text Box 4"/>
        <xdr:cNvSpPr txBox="1">
          <a:spLocks noChangeArrowheads="1"/>
        </xdr:cNvSpPr>
      </xdr:nvSpPr>
      <xdr:spPr bwMode="auto">
        <a:xfrm>
          <a:off x="4829175" y="3514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586887</xdr:colOff>
      <xdr:row>12</xdr:row>
      <xdr:rowOff>125942</xdr:rowOff>
    </xdr:to>
    <xdr:sp macro="" textlink="">
      <xdr:nvSpPr>
        <xdr:cNvPr id="59" name="Text Box 3"/>
        <xdr:cNvSpPr txBox="1">
          <a:spLocks noChangeArrowheads="1"/>
        </xdr:cNvSpPr>
      </xdr:nvSpPr>
      <xdr:spPr bwMode="auto">
        <a:xfrm>
          <a:off x="4817745" y="25527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676275</xdr:colOff>
      <xdr:row>18</xdr:row>
      <xdr:rowOff>133350</xdr:rowOff>
    </xdr:to>
    <xdr:sp macro="" textlink="">
      <xdr:nvSpPr>
        <xdr:cNvPr id="60" name="Text Box 4"/>
        <xdr:cNvSpPr txBox="1">
          <a:spLocks noChangeArrowheads="1"/>
        </xdr:cNvSpPr>
      </xdr:nvSpPr>
      <xdr:spPr bwMode="auto">
        <a:xfrm>
          <a:off x="4819650" y="3705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1" name="Text Box 4"/>
        <xdr:cNvSpPr txBox="1">
          <a:spLocks noChangeArrowheads="1"/>
        </xdr:cNvSpPr>
      </xdr:nvSpPr>
      <xdr:spPr bwMode="auto">
        <a:xfrm>
          <a:off x="4829175" y="3705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13</xdr:row>
      <xdr:rowOff>0</xdr:rowOff>
    </xdr:from>
    <xdr:to>
      <xdr:col>4</xdr:col>
      <xdr:colOff>586887</xdr:colOff>
      <xdr:row>13</xdr:row>
      <xdr:rowOff>125942</xdr:rowOff>
    </xdr:to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4817745" y="27432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4</xdr:col>
      <xdr:colOff>676275</xdr:colOff>
      <xdr:row>19</xdr:row>
      <xdr:rowOff>133350</xdr:rowOff>
    </xdr:to>
    <xdr:sp macro="" textlink="">
      <xdr:nvSpPr>
        <xdr:cNvPr id="63" name="Text Box 4"/>
        <xdr:cNvSpPr txBox="1">
          <a:spLocks noChangeArrowheads="1"/>
        </xdr:cNvSpPr>
      </xdr:nvSpPr>
      <xdr:spPr bwMode="auto">
        <a:xfrm>
          <a:off x="4819650" y="3895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4</xdr:col>
      <xdr:colOff>609600</xdr:colOff>
      <xdr:row>19</xdr:row>
      <xdr:rowOff>133350</xdr:rowOff>
    </xdr:to>
    <xdr:sp macro="" textlink="">
      <xdr:nvSpPr>
        <xdr:cNvPr id="64" name="Text Box 15"/>
        <xdr:cNvSpPr txBox="1">
          <a:spLocks noChangeArrowheads="1"/>
        </xdr:cNvSpPr>
      </xdr:nvSpPr>
      <xdr:spPr bwMode="auto">
        <a:xfrm>
          <a:off x="4819650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676275</xdr:colOff>
      <xdr:row>18</xdr:row>
      <xdr:rowOff>133350</xdr:rowOff>
    </xdr:to>
    <xdr:sp macro="" textlink="">
      <xdr:nvSpPr>
        <xdr:cNvPr id="65" name="Text Box 4"/>
        <xdr:cNvSpPr txBox="1">
          <a:spLocks noChangeArrowheads="1"/>
        </xdr:cNvSpPr>
      </xdr:nvSpPr>
      <xdr:spPr bwMode="auto">
        <a:xfrm>
          <a:off x="4829175" y="3705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13</xdr:row>
      <xdr:rowOff>0</xdr:rowOff>
    </xdr:from>
    <xdr:to>
      <xdr:col>4</xdr:col>
      <xdr:colOff>586887</xdr:colOff>
      <xdr:row>13</xdr:row>
      <xdr:rowOff>125942</xdr:rowOff>
    </xdr:to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4817745" y="27432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5</xdr:col>
      <xdr:colOff>0</xdr:colOff>
      <xdr:row>19</xdr:row>
      <xdr:rowOff>133350</xdr:rowOff>
    </xdr:to>
    <xdr:sp macro="" textlink="">
      <xdr:nvSpPr>
        <xdr:cNvPr id="67" name="Text Box 4"/>
        <xdr:cNvSpPr txBox="1">
          <a:spLocks noChangeArrowheads="1"/>
        </xdr:cNvSpPr>
      </xdr:nvSpPr>
      <xdr:spPr bwMode="auto">
        <a:xfrm>
          <a:off x="4819650" y="3895725"/>
          <a:ext cx="2381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4</xdr:col>
      <xdr:colOff>609600</xdr:colOff>
      <xdr:row>19</xdr:row>
      <xdr:rowOff>133350</xdr:rowOff>
    </xdr:to>
    <xdr:sp macro="" textlink="">
      <xdr:nvSpPr>
        <xdr:cNvPr id="68" name="Text Box 15"/>
        <xdr:cNvSpPr txBox="1">
          <a:spLocks noChangeArrowheads="1"/>
        </xdr:cNvSpPr>
      </xdr:nvSpPr>
      <xdr:spPr bwMode="auto">
        <a:xfrm>
          <a:off x="4819650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695325</xdr:colOff>
      <xdr:row>17</xdr:row>
      <xdr:rowOff>104775</xdr:rowOff>
    </xdr:to>
    <xdr:sp macro="" textlink="">
      <xdr:nvSpPr>
        <xdr:cNvPr id="69" name="Text Box 4"/>
        <xdr:cNvSpPr txBox="1">
          <a:spLocks noChangeArrowheads="1"/>
        </xdr:cNvSpPr>
      </xdr:nvSpPr>
      <xdr:spPr bwMode="auto">
        <a:xfrm>
          <a:off x="4829175" y="3514725"/>
          <a:ext cx="2095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612922</xdr:colOff>
      <xdr:row>12</xdr:row>
      <xdr:rowOff>100542</xdr:rowOff>
    </xdr:to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4817745" y="2552700"/>
          <a:ext cx="138577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0</xdr:colOff>
      <xdr:row>18</xdr:row>
      <xdr:rowOff>104775</xdr:rowOff>
    </xdr:to>
    <xdr:sp macro="" textlink="">
      <xdr:nvSpPr>
        <xdr:cNvPr id="71" name="Text Box 4"/>
        <xdr:cNvSpPr txBox="1">
          <a:spLocks noChangeArrowheads="1"/>
        </xdr:cNvSpPr>
      </xdr:nvSpPr>
      <xdr:spPr bwMode="auto">
        <a:xfrm>
          <a:off x="4819650" y="3705225"/>
          <a:ext cx="2381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472440</xdr:colOff>
      <xdr:row>13</xdr:row>
      <xdr:rowOff>0</xdr:rowOff>
    </xdr:from>
    <xdr:to>
      <xdr:col>4</xdr:col>
      <xdr:colOff>610734</xdr:colOff>
      <xdr:row>13</xdr:row>
      <xdr:rowOff>100542</xdr:rowOff>
    </xdr:to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4815840" y="2743200"/>
          <a:ext cx="13829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666750</xdr:colOff>
      <xdr:row>17</xdr:row>
      <xdr:rowOff>133350</xdr:rowOff>
    </xdr:to>
    <xdr:sp macro="" textlink="">
      <xdr:nvSpPr>
        <xdr:cNvPr id="73" name="Text Box 4"/>
        <xdr:cNvSpPr txBox="1">
          <a:spLocks noChangeArrowheads="1"/>
        </xdr:cNvSpPr>
      </xdr:nvSpPr>
      <xdr:spPr bwMode="auto">
        <a:xfrm>
          <a:off x="4829175" y="35147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586887</xdr:colOff>
      <xdr:row>12</xdr:row>
      <xdr:rowOff>125942</xdr:rowOff>
    </xdr:to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4817745" y="25527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704850</xdr:colOff>
      <xdr:row>18</xdr:row>
      <xdr:rowOff>133350</xdr:rowOff>
    </xdr:to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4819650" y="37052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472440</xdr:colOff>
      <xdr:row>13</xdr:row>
      <xdr:rowOff>0</xdr:rowOff>
    </xdr:from>
    <xdr:to>
      <xdr:col>4</xdr:col>
      <xdr:colOff>613274</xdr:colOff>
      <xdr:row>13</xdr:row>
      <xdr:rowOff>125942</xdr:rowOff>
    </xdr:to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4815840" y="27432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609600</xdr:colOff>
      <xdr:row>17</xdr:row>
      <xdr:rowOff>133350</xdr:rowOff>
    </xdr:to>
    <xdr:sp macro="" textlink="">
      <xdr:nvSpPr>
        <xdr:cNvPr id="77" name="Text Box 4"/>
        <xdr:cNvSpPr txBox="1">
          <a:spLocks noChangeArrowheads="1"/>
        </xdr:cNvSpPr>
      </xdr:nvSpPr>
      <xdr:spPr bwMode="auto">
        <a:xfrm>
          <a:off x="4829175" y="3514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586887</xdr:colOff>
      <xdr:row>12</xdr:row>
      <xdr:rowOff>125942</xdr:rowOff>
    </xdr:to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4817745" y="25527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79" name="Text Box 4"/>
        <xdr:cNvSpPr txBox="1">
          <a:spLocks noChangeArrowheads="1"/>
        </xdr:cNvSpPr>
      </xdr:nvSpPr>
      <xdr:spPr bwMode="auto">
        <a:xfrm>
          <a:off x="4819650" y="3705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472440</xdr:colOff>
      <xdr:row>13</xdr:row>
      <xdr:rowOff>0</xdr:rowOff>
    </xdr:from>
    <xdr:to>
      <xdr:col>4</xdr:col>
      <xdr:colOff>613274</xdr:colOff>
      <xdr:row>13</xdr:row>
      <xdr:rowOff>125942</xdr:rowOff>
    </xdr:to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4815840" y="27432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609600</xdr:colOff>
      <xdr:row>17</xdr:row>
      <xdr:rowOff>133350</xdr:rowOff>
    </xdr:to>
    <xdr:sp macro="" textlink="">
      <xdr:nvSpPr>
        <xdr:cNvPr id="81" name="Text Box 4"/>
        <xdr:cNvSpPr txBox="1">
          <a:spLocks noChangeArrowheads="1"/>
        </xdr:cNvSpPr>
      </xdr:nvSpPr>
      <xdr:spPr bwMode="auto">
        <a:xfrm>
          <a:off x="4829175" y="3514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586887</xdr:colOff>
      <xdr:row>12</xdr:row>
      <xdr:rowOff>125942</xdr:rowOff>
    </xdr:to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4817745" y="25527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83" name="Text Box 4"/>
        <xdr:cNvSpPr txBox="1">
          <a:spLocks noChangeArrowheads="1"/>
        </xdr:cNvSpPr>
      </xdr:nvSpPr>
      <xdr:spPr bwMode="auto">
        <a:xfrm>
          <a:off x="4819650" y="3705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472440</xdr:colOff>
      <xdr:row>13</xdr:row>
      <xdr:rowOff>0</xdr:rowOff>
    </xdr:from>
    <xdr:to>
      <xdr:col>4</xdr:col>
      <xdr:colOff>613274</xdr:colOff>
      <xdr:row>13</xdr:row>
      <xdr:rowOff>125942</xdr:rowOff>
    </xdr:to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4815840" y="27432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609600</xdr:colOff>
      <xdr:row>17</xdr:row>
      <xdr:rowOff>133350</xdr:rowOff>
    </xdr:to>
    <xdr:sp macro="" textlink="">
      <xdr:nvSpPr>
        <xdr:cNvPr id="85" name="Text Box 4"/>
        <xdr:cNvSpPr txBox="1">
          <a:spLocks noChangeArrowheads="1"/>
        </xdr:cNvSpPr>
      </xdr:nvSpPr>
      <xdr:spPr bwMode="auto">
        <a:xfrm>
          <a:off x="4829175" y="3514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586887</xdr:colOff>
      <xdr:row>12</xdr:row>
      <xdr:rowOff>125942</xdr:rowOff>
    </xdr:to>
    <xdr:sp macro="" textlink="">
      <xdr:nvSpPr>
        <xdr:cNvPr id="86" name="Text Box 3"/>
        <xdr:cNvSpPr txBox="1">
          <a:spLocks noChangeArrowheads="1"/>
        </xdr:cNvSpPr>
      </xdr:nvSpPr>
      <xdr:spPr bwMode="auto">
        <a:xfrm>
          <a:off x="4817745" y="25527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87" name="Text Box 4"/>
        <xdr:cNvSpPr txBox="1">
          <a:spLocks noChangeArrowheads="1"/>
        </xdr:cNvSpPr>
      </xdr:nvSpPr>
      <xdr:spPr bwMode="auto">
        <a:xfrm>
          <a:off x="4819650" y="3705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472440</xdr:colOff>
      <xdr:row>13</xdr:row>
      <xdr:rowOff>0</xdr:rowOff>
    </xdr:from>
    <xdr:to>
      <xdr:col>4</xdr:col>
      <xdr:colOff>613274</xdr:colOff>
      <xdr:row>13</xdr:row>
      <xdr:rowOff>125942</xdr:rowOff>
    </xdr:to>
    <xdr:sp macro="" textlink="">
      <xdr:nvSpPr>
        <xdr:cNvPr id="88" name="Text Box 3"/>
        <xdr:cNvSpPr txBox="1">
          <a:spLocks noChangeArrowheads="1"/>
        </xdr:cNvSpPr>
      </xdr:nvSpPr>
      <xdr:spPr bwMode="auto">
        <a:xfrm>
          <a:off x="4815840" y="27432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609600</xdr:colOff>
      <xdr:row>17</xdr:row>
      <xdr:rowOff>133350</xdr:rowOff>
    </xdr:to>
    <xdr:sp macro="" textlink="">
      <xdr:nvSpPr>
        <xdr:cNvPr id="89" name="Text Box 4"/>
        <xdr:cNvSpPr txBox="1">
          <a:spLocks noChangeArrowheads="1"/>
        </xdr:cNvSpPr>
      </xdr:nvSpPr>
      <xdr:spPr bwMode="auto">
        <a:xfrm>
          <a:off x="4829175" y="3514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586887</xdr:colOff>
      <xdr:row>12</xdr:row>
      <xdr:rowOff>125942</xdr:rowOff>
    </xdr:to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4817745" y="25527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91" name="Text Box 4"/>
        <xdr:cNvSpPr txBox="1">
          <a:spLocks noChangeArrowheads="1"/>
        </xdr:cNvSpPr>
      </xdr:nvSpPr>
      <xdr:spPr bwMode="auto">
        <a:xfrm>
          <a:off x="4819650" y="3705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92" name="Text Box 4"/>
        <xdr:cNvSpPr txBox="1">
          <a:spLocks noChangeArrowheads="1"/>
        </xdr:cNvSpPr>
      </xdr:nvSpPr>
      <xdr:spPr bwMode="auto">
        <a:xfrm>
          <a:off x="4829175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13</xdr:row>
      <xdr:rowOff>0</xdr:rowOff>
    </xdr:from>
    <xdr:to>
      <xdr:col>4</xdr:col>
      <xdr:colOff>586887</xdr:colOff>
      <xdr:row>13</xdr:row>
      <xdr:rowOff>125942</xdr:rowOff>
    </xdr:to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4817745" y="27432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4</xdr:col>
      <xdr:colOff>609600</xdr:colOff>
      <xdr:row>19</xdr:row>
      <xdr:rowOff>133350</xdr:rowOff>
    </xdr:to>
    <xdr:sp macro="" textlink="">
      <xdr:nvSpPr>
        <xdr:cNvPr id="94" name="Text Box 4"/>
        <xdr:cNvSpPr txBox="1">
          <a:spLocks noChangeArrowheads="1"/>
        </xdr:cNvSpPr>
      </xdr:nvSpPr>
      <xdr:spPr bwMode="auto">
        <a:xfrm>
          <a:off x="4819650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4</xdr:col>
      <xdr:colOff>609600</xdr:colOff>
      <xdr:row>19</xdr:row>
      <xdr:rowOff>133350</xdr:rowOff>
    </xdr:to>
    <xdr:sp macro="" textlink="">
      <xdr:nvSpPr>
        <xdr:cNvPr id="95" name="Text Box 15"/>
        <xdr:cNvSpPr txBox="1">
          <a:spLocks noChangeArrowheads="1"/>
        </xdr:cNvSpPr>
      </xdr:nvSpPr>
      <xdr:spPr bwMode="auto">
        <a:xfrm>
          <a:off x="4819650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96" name="Text Box 4"/>
        <xdr:cNvSpPr txBox="1">
          <a:spLocks noChangeArrowheads="1"/>
        </xdr:cNvSpPr>
      </xdr:nvSpPr>
      <xdr:spPr bwMode="auto">
        <a:xfrm>
          <a:off x="4829175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13</xdr:row>
      <xdr:rowOff>0</xdr:rowOff>
    </xdr:from>
    <xdr:to>
      <xdr:col>4</xdr:col>
      <xdr:colOff>586887</xdr:colOff>
      <xdr:row>13</xdr:row>
      <xdr:rowOff>125942</xdr:rowOff>
    </xdr:to>
    <xdr:sp macro="" textlink="">
      <xdr:nvSpPr>
        <xdr:cNvPr id="97" name="Text Box 3"/>
        <xdr:cNvSpPr txBox="1">
          <a:spLocks noChangeArrowheads="1"/>
        </xdr:cNvSpPr>
      </xdr:nvSpPr>
      <xdr:spPr bwMode="auto">
        <a:xfrm>
          <a:off x="4817745" y="27432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4</xdr:col>
      <xdr:colOff>609600</xdr:colOff>
      <xdr:row>19</xdr:row>
      <xdr:rowOff>133350</xdr:rowOff>
    </xdr:to>
    <xdr:sp macro="" textlink="">
      <xdr:nvSpPr>
        <xdr:cNvPr id="98" name="Text Box 4"/>
        <xdr:cNvSpPr txBox="1">
          <a:spLocks noChangeArrowheads="1"/>
        </xdr:cNvSpPr>
      </xdr:nvSpPr>
      <xdr:spPr bwMode="auto">
        <a:xfrm>
          <a:off x="4819650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4</xdr:col>
      <xdr:colOff>609600</xdr:colOff>
      <xdr:row>19</xdr:row>
      <xdr:rowOff>133350</xdr:rowOff>
    </xdr:to>
    <xdr:sp macro="" textlink="">
      <xdr:nvSpPr>
        <xdr:cNvPr id="99" name="Text Box 15"/>
        <xdr:cNvSpPr txBox="1">
          <a:spLocks noChangeArrowheads="1"/>
        </xdr:cNvSpPr>
      </xdr:nvSpPr>
      <xdr:spPr bwMode="auto">
        <a:xfrm>
          <a:off x="4819650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485775</xdr:colOff>
      <xdr:row>17</xdr:row>
      <xdr:rowOff>9525</xdr:rowOff>
    </xdr:from>
    <xdr:to>
      <xdr:col>6</xdr:col>
      <xdr:colOff>38100</xdr:colOff>
      <xdr:row>17</xdr:row>
      <xdr:rowOff>104775</xdr:rowOff>
    </xdr:to>
    <xdr:sp macro="" textlink="">
      <xdr:nvSpPr>
        <xdr:cNvPr id="100" name="Text Box 4"/>
        <xdr:cNvSpPr txBox="1">
          <a:spLocks noChangeArrowheads="1"/>
        </xdr:cNvSpPr>
      </xdr:nvSpPr>
      <xdr:spPr bwMode="auto">
        <a:xfrm>
          <a:off x="5543550" y="3514725"/>
          <a:ext cx="2762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18</xdr:row>
      <xdr:rowOff>9525</xdr:rowOff>
    </xdr:from>
    <xdr:to>
      <xdr:col>6</xdr:col>
      <xdr:colOff>76200</xdr:colOff>
      <xdr:row>18</xdr:row>
      <xdr:rowOff>104775</xdr:rowOff>
    </xdr:to>
    <xdr:sp macro="" textlink="">
      <xdr:nvSpPr>
        <xdr:cNvPr id="101" name="Text Box 4"/>
        <xdr:cNvSpPr txBox="1">
          <a:spLocks noChangeArrowheads="1"/>
        </xdr:cNvSpPr>
      </xdr:nvSpPr>
      <xdr:spPr bwMode="auto">
        <a:xfrm>
          <a:off x="5534025" y="3705225"/>
          <a:ext cx="3238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96384</xdr:colOff>
      <xdr:row>13</xdr:row>
      <xdr:rowOff>100542</xdr:rowOff>
    </xdr:to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6254115" y="2743200"/>
          <a:ext cx="34784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96384</xdr:colOff>
      <xdr:row>13</xdr:row>
      <xdr:rowOff>100542</xdr:rowOff>
    </xdr:to>
    <xdr:sp macro="" textlink="">
      <xdr:nvSpPr>
        <xdr:cNvPr id="103" name="Text Box 3"/>
        <xdr:cNvSpPr txBox="1">
          <a:spLocks noChangeArrowheads="1"/>
        </xdr:cNvSpPr>
      </xdr:nvSpPr>
      <xdr:spPr bwMode="auto">
        <a:xfrm>
          <a:off x="6254115" y="2743200"/>
          <a:ext cx="34784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86859</xdr:colOff>
      <xdr:row>13</xdr:row>
      <xdr:rowOff>100542</xdr:rowOff>
    </xdr:to>
    <xdr:sp macro="" textlink="">
      <xdr:nvSpPr>
        <xdr:cNvPr id="104" name="Text Box 3"/>
        <xdr:cNvSpPr txBox="1">
          <a:spLocks noChangeArrowheads="1"/>
        </xdr:cNvSpPr>
      </xdr:nvSpPr>
      <xdr:spPr bwMode="auto">
        <a:xfrm>
          <a:off x="6254115" y="2743200"/>
          <a:ext cx="33831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485775</xdr:colOff>
      <xdr:row>17</xdr:row>
      <xdr:rowOff>9525</xdr:rowOff>
    </xdr:from>
    <xdr:to>
      <xdr:col>6</xdr:col>
      <xdr:colOff>9525</xdr:colOff>
      <xdr:row>17</xdr:row>
      <xdr:rowOff>133350</xdr:rowOff>
    </xdr:to>
    <xdr:sp macro="" textlink="">
      <xdr:nvSpPr>
        <xdr:cNvPr id="105" name="Text Box 4"/>
        <xdr:cNvSpPr txBox="1">
          <a:spLocks noChangeArrowheads="1"/>
        </xdr:cNvSpPr>
      </xdr:nvSpPr>
      <xdr:spPr bwMode="auto">
        <a:xfrm>
          <a:off x="5543550" y="35147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18</xdr:row>
      <xdr:rowOff>9525</xdr:rowOff>
    </xdr:from>
    <xdr:to>
      <xdr:col>6</xdr:col>
      <xdr:colOff>47625</xdr:colOff>
      <xdr:row>18</xdr:row>
      <xdr:rowOff>133350</xdr:rowOff>
    </xdr:to>
    <xdr:sp macro="" textlink="">
      <xdr:nvSpPr>
        <xdr:cNvPr id="106" name="Text Box 4"/>
        <xdr:cNvSpPr txBox="1">
          <a:spLocks noChangeArrowheads="1"/>
        </xdr:cNvSpPr>
      </xdr:nvSpPr>
      <xdr:spPr bwMode="auto">
        <a:xfrm>
          <a:off x="5534025" y="3705225"/>
          <a:ext cx="2952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107" name="Text Box 3"/>
        <xdr:cNvSpPr txBox="1">
          <a:spLocks noChangeArrowheads="1"/>
        </xdr:cNvSpPr>
      </xdr:nvSpPr>
      <xdr:spPr bwMode="auto">
        <a:xfrm>
          <a:off x="6254115" y="2743200"/>
          <a:ext cx="3122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108" name="Text Box 3"/>
        <xdr:cNvSpPr txBox="1">
          <a:spLocks noChangeArrowheads="1"/>
        </xdr:cNvSpPr>
      </xdr:nvSpPr>
      <xdr:spPr bwMode="auto">
        <a:xfrm>
          <a:off x="6254115" y="2743200"/>
          <a:ext cx="3122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51299</xdr:colOff>
      <xdr:row>13</xdr:row>
      <xdr:rowOff>125942</xdr:rowOff>
    </xdr:to>
    <xdr:sp macro="" textlink="">
      <xdr:nvSpPr>
        <xdr:cNvPr id="109" name="Text Box 3"/>
        <xdr:cNvSpPr txBox="1">
          <a:spLocks noChangeArrowheads="1"/>
        </xdr:cNvSpPr>
      </xdr:nvSpPr>
      <xdr:spPr bwMode="auto">
        <a:xfrm>
          <a:off x="6254115" y="2743200"/>
          <a:ext cx="3027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6254115" y="2743200"/>
          <a:ext cx="3122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111" name="Text Box 3"/>
        <xdr:cNvSpPr txBox="1">
          <a:spLocks noChangeArrowheads="1"/>
        </xdr:cNvSpPr>
      </xdr:nvSpPr>
      <xdr:spPr bwMode="auto">
        <a:xfrm>
          <a:off x="6254115" y="2743200"/>
          <a:ext cx="3122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51299</xdr:colOff>
      <xdr:row>13</xdr:row>
      <xdr:rowOff>125942</xdr:rowOff>
    </xdr:to>
    <xdr:sp macro="" textlink="">
      <xdr:nvSpPr>
        <xdr:cNvPr id="112" name="Text Box 3"/>
        <xdr:cNvSpPr txBox="1">
          <a:spLocks noChangeArrowheads="1"/>
        </xdr:cNvSpPr>
      </xdr:nvSpPr>
      <xdr:spPr bwMode="auto">
        <a:xfrm>
          <a:off x="6254115" y="2743200"/>
          <a:ext cx="3027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6254115" y="2743200"/>
          <a:ext cx="3122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6254115" y="2743200"/>
          <a:ext cx="3122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51299</xdr:colOff>
      <xdr:row>13</xdr:row>
      <xdr:rowOff>125942</xdr:rowOff>
    </xdr:to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6254115" y="2743200"/>
          <a:ext cx="3027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6254115" y="2743200"/>
          <a:ext cx="3122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117" name="Text Box 3"/>
        <xdr:cNvSpPr txBox="1">
          <a:spLocks noChangeArrowheads="1"/>
        </xdr:cNvSpPr>
      </xdr:nvSpPr>
      <xdr:spPr bwMode="auto">
        <a:xfrm>
          <a:off x="6254115" y="2743200"/>
          <a:ext cx="3122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51299</xdr:colOff>
      <xdr:row>13</xdr:row>
      <xdr:rowOff>125942</xdr:rowOff>
    </xdr:to>
    <xdr:sp macro="" textlink="">
      <xdr:nvSpPr>
        <xdr:cNvPr id="118" name="Text Box 3"/>
        <xdr:cNvSpPr txBox="1">
          <a:spLocks noChangeArrowheads="1"/>
        </xdr:cNvSpPr>
      </xdr:nvSpPr>
      <xdr:spPr bwMode="auto">
        <a:xfrm>
          <a:off x="6254115" y="2743200"/>
          <a:ext cx="3027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13199</xdr:colOff>
      <xdr:row>13</xdr:row>
      <xdr:rowOff>125942</xdr:rowOff>
    </xdr:to>
    <xdr:sp macro="" textlink="">
      <xdr:nvSpPr>
        <xdr:cNvPr id="119" name="Text Box 3"/>
        <xdr:cNvSpPr txBox="1">
          <a:spLocks noChangeArrowheads="1"/>
        </xdr:cNvSpPr>
      </xdr:nvSpPr>
      <xdr:spPr bwMode="auto">
        <a:xfrm>
          <a:off x="6254115" y="2743200"/>
          <a:ext cx="2646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13199</xdr:colOff>
      <xdr:row>13</xdr:row>
      <xdr:rowOff>125942</xdr:rowOff>
    </xdr:to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6254115" y="2743200"/>
          <a:ext cx="2646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13199</xdr:colOff>
      <xdr:row>14</xdr:row>
      <xdr:rowOff>125942</xdr:rowOff>
    </xdr:to>
    <xdr:sp macro="" textlink="">
      <xdr:nvSpPr>
        <xdr:cNvPr id="121" name="Text Box 3"/>
        <xdr:cNvSpPr txBox="1">
          <a:spLocks noChangeArrowheads="1"/>
        </xdr:cNvSpPr>
      </xdr:nvSpPr>
      <xdr:spPr bwMode="auto">
        <a:xfrm>
          <a:off x="6254115" y="2933700"/>
          <a:ext cx="2646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13199</xdr:colOff>
      <xdr:row>14</xdr:row>
      <xdr:rowOff>125942</xdr:rowOff>
    </xdr:to>
    <xdr:sp macro="" textlink="">
      <xdr:nvSpPr>
        <xdr:cNvPr id="122" name="Text Box 3"/>
        <xdr:cNvSpPr txBox="1">
          <a:spLocks noChangeArrowheads="1"/>
        </xdr:cNvSpPr>
      </xdr:nvSpPr>
      <xdr:spPr bwMode="auto">
        <a:xfrm>
          <a:off x="6254115" y="2933700"/>
          <a:ext cx="2646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123" name="Text Box 10"/>
        <xdr:cNvSpPr txBox="1">
          <a:spLocks noChangeArrowheads="1"/>
        </xdr:cNvSpPr>
      </xdr:nvSpPr>
      <xdr:spPr bwMode="auto">
        <a:xfrm>
          <a:off x="6254115" y="2933700"/>
          <a:ext cx="2649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124" name="Text Box 10"/>
        <xdr:cNvSpPr txBox="1">
          <a:spLocks noChangeArrowheads="1"/>
        </xdr:cNvSpPr>
      </xdr:nvSpPr>
      <xdr:spPr bwMode="auto">
        <a:xfrm>
          <a:off x="6254115" y="2933700"/>
          <a:ext cx="2649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125" name="Text Box 10"/>
        <xdr:cNvSpPr txBox="1">
          <a:spLocks noChangeArrowheads="1"/>
        </xdr:cNvSpPr>
      </xdr:nvSpPr>
      <xdr:spPr bwMode="auto">
        <a:xfrm>
          <a:off x="6254115" y="2933700"/>
          <a:ext cx="2649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126" name="Text Box 10"/>
        <xdr:cNvSpPr txBox="1">
          <a:spLocks noChangeArrowheads="1"/>
        </xdr:cNvSpPr>
      </xdr:nvSpPr>
      <xdr:spPr bwMode="auto">
        <a:xfrm>
          <a:off x="6254115" y="2933700"/>
          <a:ext cx="2649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127" name="Text Box 10"/>
        <xdr:cNvSpPr txBox="1">
          <a:spLocks noChangeArrowheads="1"/>
        </xdr:cNvSpPr>
      </xdr:nvSpPr>
      <xdr:spPr bwMode="auto">
        <a:xfrm>
          <a:off x="6254115" y="2933700"/>
          <a:ext cx="2649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128" name="Text Box 10"/>
        <xdr:cNvSpPr txBox="1">
          <a:spLocks noChangeArrowheads="1"/>
        </xdr:cNvSpPr>
      </xdr:nvSpPr>
      <xdr:spPr bwMode="auto">
        <a:xfrm>
          <a:off x="6254115" y="2933700"/>
          <a:ext cx="2649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13199</xdr:colOff>
      <xdr:row>14</xdr:row>
      <xdr:rowOff>125942</xdr:rowOff>
    </xdr:to>
    <xdr:sp macro="" textlink="">
      <xdr:nvSpPr>
        <xdr:cNvPr id="129" name="Text Box 3"/>
        <xdr:cNvSpPr txBox="1">
          <a:spLocks noChangeArrowheads="1"/>
        </xdr:cNvSpPr>
      </xdr:nvSpPr>
      <xdr:spPr bwMode="auto">
        <a:xfrm>
          <a:off x="6254115" y="2933700"/>
          <a:ext cx="2646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13199</xdr:colOff>
      <xdr:row>14</xdr:row>
      <xdr:rowOff>125942</xdr:rowOff>
    </xdr:to>
    <xdr:sp macro="" textlink="">
      <xdr:nvSpPr>
        <xdr:cNvPr id="130" name="Text Box 3"/>
        <xdr:cNvSpPr txBox="1">
          <a:spLocks noChangeArrowheads="1"/>
        </xdr:cNvSpPr>
      </xdr:nvSpPr>
      <xdr:spPr bwMode="auto">
        <a:xfrm>
          <a:off x="6254115" y="2933700"/>
          <a:ext cx="2646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131" name="Text Box 10"/>
        <xdr:cNvSpPr txBox="1">
          <a:spLocks noChangeArrowheads="1"/>
        </xdr:cNvSpPr>
      </xdr:nvSpPr>
      <xdr:spPr bwMode="auto">
        <a:xfrm>
          <a:off x="6254115" y="2933700"/>
          <a:ext cx="2649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132" name="Text Box 10"/>
        <xdr:cNvSpPr txBox="1">
          <a:spLocks noChangeArrowheads="1"/>
        </xdr:cNvSpPr>
      </xdr:nvSpPr>
      <xdr:spPr bwMode="auto">
        <a:xfrm>
          <a:off x="6254115" y="2933700"/>
          <a:ext cx="2649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133" name="Text Box 10"/>
        <xdr:cNvSpPr txBox="1">
          <a:spLocks noChangeArrowheads="1"/>
        </xdr:cNvSpPr>
      </xdr:nvSpPr>
      <xdr:spPr bwMode="auto">
        <a:xfrm>
          <a:off x="6254115" y="2933700"/>
          <a:ext cx="2649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134" name="Text Box 10"/>
        <xdr:cNvSpPr txBox="1">
          <a:spLocks noChangeArrowheads="1"/>
        </xdr:cNvSpPr>
      </xdr:nvSpPr>
      <xdr:spPr bwMode="auto">
        <a:xfrm>
          <a:off x="6254115" y="2933700"/>
          <a:ext cx="2649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135" name="Text Box 10"/>
        <xdr:cNvSpPr txBox="1">
          <a:spLocks noChangeArrowheads="1"/>
        </xdr:cNvSpPr>
      </xdr:nvSpPr>
      <xdr:spPr bwMode="auto">
        <a:xfrm>
          <a:off x="6254115" y="2933700"/>
          <a:ext cx="2649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136" name="Text Box 10"/>
        <xdr:cNvSpPr txBox="1">
          <a:spLocks noChangeArrowheads="1"/>
        </xdr:cNvSpPr>
      </xdr:nvSpPr>
      <xdr:spPr bwMode="auto">
        <a:xfrm>
          <a:off x="6254115" y="2933700"/>
          <a:ext cx="2649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144009</xdr:colOff>
      <xdr:row>13</xdr:row>
      <xdr:rowOff>100542</xdr:rowOff>
    </xdr:to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6254115" y="2743200"/>
          <a:ext cx="39546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144009</xdr:colOff>
      <xdr:row>13</xdr:row>
      <xdr:rowOff>100542</xdr:rowOff>
    </xdr:to>
    <xdr:sp macro="" textlink="">
      <xdr:nvSpPr>
        <xdr:cNvPr id="138" name="Text Box 3"/>
        <xdr:cNvSpPr txBox="1">
          <a:spLocks noChangeArrowheads="1"/>
        </xdr:cNvSpPr>
      </xdr:nvSpPr>
      <xdr:spPr bwMode="auto">
        <a:xfrm>
          <a:off x="6254115" y="2743200"/>
          <a:ext cx="39546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134484</xdr:colOff>
      <xdr:row>13</xdr:row>
      <xdr:rowOff>100542</xdr:rowOff>
    </xdr:to>
    <xdr:sp macro="" textlink="">
      <xdr:nvSpPr>
        <xdr:cNvPr id="139" name="Text Box 3"/>
        <xdr:cNvSpPr txBox="1">
          <a:spLocks noChangeArrowheads="1"/>
        </xdr:cNvSpPr>
      </xdr:nvSpPr>
      <xdr:spPr bwMode="auto">
        <a:xfrm>
          <a:off x="6254115" y="2743200"/>
          <a:ext cx="38594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108449</xdr:colOff>
      <xdr:row>13</xdr:row>
      <xdr:rowOff>125942</xdr:rowOff>
    </xdr:to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6254115" y="2743200"/>
          <a:ext cx="3599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108449</xdr:colOff>
      <xdr:row>13</xdr:row>
      <xdr:rowOff>125942</xdr:rowOff>
    </xdr:to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6254115" y="2743200"/>
          <a:ext cx="3599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98924</xdr:colOff>
      <xdr:row>13</xdr:row>
      <xdr:rowOff>125942</xdr:rowOff>
    </xdr:to>
    <xdr:sp macro="" textlink="">
      <xdr:nvSpPr>
        <xdr:cNvPr id="142" name="Text Box 3"/>
        <xdr:cNvSpPr txBox="1">
          <a:spLocks noChangeArrowheads="1"/>
        </xdr:cNvSpPr>
      </xdr:nvSpPr>
      <xdr:spPr bwMode="auto">
        <a:xfrm>
          <a:off x="6254115" y="2743200"/>
          <a:ext cx="3503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108449</xdr:colOff>
      <xdr:row>13</xdr:row>
      <xdr:rowOff>125942</xdr:rowOff>
    </xdr:to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6254115" y="2743200"/>
          <a:ext cx="3599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108449</xdr:colOff>
      <xdr:row>13</xdr:row>
      <xdr:rowOff>125942</xdr:rowOff>
    </xdr:to>
    <xdr:sp macro="" textlink="">
      <xdr:nvSpPr>
        <xdr:cNvPr id="144" name="Text Box 3"/>
        <xdr:cNvSpPr txBox="1">
          <a:spLocks noChangeArrowheads="1"/>
        </xdr:cNvSpPr>
      </xdr:nvSpPr>
      <xdr:spPr bwMode="auto">
        <a:xfrm>
          <a:off x="6254115" y="2743200"/>
          <a:ext cx="3599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98924</xdr:colOff>
      <xdr:row>13</xdr:row>
      <xdr:rowOff>125942</xdr:rowOff>
    </xdr:to>
    <xdr:sp macro="" textlink="">
      <xdr:nvSpPr>
        <xdr:cNvPr id="145" name="Text Box 3"/>
        <xdr:cNvSpPr txBox="1">
          <a:spLocks noChangeArrowheads="1"/>
        </xdr:cNvSpPr>
      </xdr:nvSpPr>
      <xdr:spPr bwMode="auto">
        <a:xfrm>
          <a:off x="6254115" y="2743200"/>
          <a:ext cx="3503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108449</xdr:colOff>
      <xdr:row>13</xdr:row>
      <xdr:rowOff>125942</xdr:rowOff>
    </xdr:to>
    <xdr:sp macro="" textlink="">
      <xdr:nvSpPr>
        <xdr:cNvPr id="146" name="Text Box 3"/>
        <xdr:cNvSpPr txBox="1">
          <a:spLocks noChangeArrowheads="1"/>
        </xdr:cNvSpPr>
      </xdr:nvSpPr>
      <xdr:spPr bwMode="auto">
        <a:xfrm>
          <a:off x="6254115" y="2743200"/>
          <a:ext cx="3599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108449</xdr:colOff>
      <xdr:row>13</xdr:row>
      <xdr:rowOff>125942</xdr:rowOff>
    </xdr:to>
    <xdr:sp macro="" textlink="">
      <xdr:nvSpPr>
        <xdr:cNvPr id="147" name="Text Box 3"/>
        <xdr:cNvSpPr txBox="1">
          <a:spLocks noChangeArrowheads="1"/>
        </xdr:cNvSpPr>
      </xdr:nvSpPr>
      <xdr:spPr bwMode="auto">
        <a:xfrm>
          <a:off x="6254115" y="2743200"/>
          <a:ext cx="3599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98924</xdr:colOff>
      <xdr:row>13</xdr:row>
      <xdr:rowOff>125942</xdr:rowOff>
    </xdr:to>
    <xdr:sp macro="" textlink="">
      <xdr:nvSpPr>
        <xdr:cNvPr id="148" name="Text Box 3"/>
        <xdr:cNvSpPr txBox="1">
          <a:spLocks noChangeArrowheads="1"/>
        </xdr:cNvSpPr>
      </xdr:nvSpPr>
      <xdr:spPr bwMode="auto">
        <a:xfrm>
          <a:off x="6254115" y="2743200"/>
          <a:ext cx="3503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108449</xdr:colOff>
      <xdr:row>13</xdr:row>
      <xdr:rowOff>125942</xdr:rowOff>
    </xdr:to>
    <xdr:sp macro="" textlink="">
      <xdr:nvSpPr>
        <xdr:cNvPr id="149" name="Text Box 3"/>
        <xdr:cNvSpPr txBox="1">
          <a:spLocks noChangeArrowheads="1"/>
        </xdr:cNvSpPr>
      </xdr:nvSpPr>
      <xdr:spPr bwMode="auto">
        <a:xfrm>
          <a:off x="6254115" y="2743200"/>
          <a:ext cx="3599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108449</xdr:colOff>
      <xdr:row>13</xdr:row>
      <xdr:rowOff>125942</xdr:rowOff>
    </xdr:to>
    <xdr:sp macro="" textlink="">
      <xdr:nvSpPr>
        <xdr:cNvPr id="150" name="Text Box 3"/>
        <xdr:cNvSpPr txBox="1">
          <a:spLocks noChangeArrowheads="1"/>
        </xdr:cNvSpPr>
      </xdr:nvSpPr>
      <xdr:spPr bwMode="auto">
        <a:xfrm>
          <a:off x="6254115" y="2743200"/>
          <a:ext cx="3599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98924</xdr:colOff>
      <xdr:row>13</xdr:row>
      <xdr:rowOff>125942</xdr:rowOff>
    </xdr:to>
    <xdr:sp macro="" textlink="">
      <xdr:nvSpPr>
        <xdr:cNvPr id="151" name="Text Box 3"/>
        <xdr:cNvSpPr txBox="1">
          <a:spLocks noChangeArrowheads="1"/>
        </xdr:cNvSpPr>
      </xdr:nvSpPr>
      <xdr:spPr bwMode="auto">
        <a:xfrm>
          <a:off x="6254115" y="2743200"/>
          <a:ext cx="3503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152" name="Text Box 3"/>
        <xdr:cNvSpPr txBox="1">
          <a:spLocks noChangeArrowheads="1"/>
        </xdr:cNvSpPr>
      </xdr:nvSpPr>
      <xdr:spPr bwMode="auto">
        <a:xfrm>
          <a:off x="6254115" y="2743200"/>
          <a:ext cx="3122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6254115" y="2743200"/>
          <a:ext cx="3122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60824</xdr:colOff>
      <xdr:row>14</xdr:row>
      <xdr:rowOff>125942</xdr:rowOff>
    </xdr:to>
    <xdr:sp macro="" textlink="">
      <xdr:nvSpPr>
        <xdr:cNvPr id="154" name="Text Box 3"/>
        <xdr:cNvSpPr txBox="1">
          <a:spLocks noChangeArrowheads="1"/>
        </xdr:cNvSpPr>
      </xdr:nvSpPr>
      <xdr:spPr bwMode="auto">
        <a:xfrm>
          <a:off x="6254115" y="2933700"/>
          <a:ext cx="3122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60824</xdr:colOff>
      <xdr:row>14</xdr:row>
      <xdr:rowOff>125942</xdr:rowOff>
    </xdr:to>
    <xdr:sp macro="" textlink="">
      <xdr:nvSpPr>
        <xdr:cNvPr id="155" name="Text Box 3"/>
        <xdr:cNvSpPr txBox="1">
          <a:spLocks noChangeArrowheads="1"/>
        </xdr:cNvSpPr>
      </xdr:nvSpPr>
      <xdr:spPr bwMode="auto">
        <a:xfrm>
          <a:off x="6254115" y="2933700"/>
          <a:ext cx="3122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156" name="Text Box 10"/>
        <xdr:cNvSpPr txBox="1">
          <a:spLocks noChangeArrowheads="1"/>
        </xdr:cNvSpPr>
      </xdr:nvSpPr>
      <xdr:spPr bwMode="auto">
        <a:xfrm>
          <a:off x="6254115" y="2933700"/>
          <a:ext cx="3125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157" name="Text Box 10"/>
        <xdr:cNvSpPr txBox="1">
          <a:spLocks noChangeArrowheads="1"/>
        </xdr:cNvSpPr>
      </xdr:nvSpPr>
      <xdr:spPr bwMode="auto">
        <a:xfrm>
          <a:off x="6254115" y="2933700"/>
          <a:ext cx="3125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158" name="Text Box 10"/>
        <xdr:cNvSpPr txBox="1">
          <a:spLocks noChangeArrowheads="1"/>
        </xdr:cNvSpPr>
      </xdr:nvSpPr>
      <xdr:spPr bwMode="auto">
        <a:xfrm>
          <a:off x="6254115" y="2933700"/>
          <a:ext cx="3125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159" name="Text Box 10"/>
        <xdr:cNvSpPr txBox="1">
          <a:spLocks noChangeArrowheads="1"/>
        </xdr:cNvSpPr>
      </xdr:nvSpPr>
      <xdr:spPr bwMode="auto">
        <a:xfrm>
          <a:off x="6254115" y="2933700"/>
          <a:ext cx="3125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160" name="Text Box 10"/>
        <xdr:cNvSpPr txBox="1">
          <a:spLocks noChangeArrowheads="1"/>
        </xdr:cNvSpPr>
      </xdr:nvSpPr>
      <xdr:spPr bwMode="auto">
        <a:xfrm>
          <a:off x="6254115" y="2933700"/>
          <a:ext cx="3125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161" name="Text Box 10"/>
        <xdr:cNvSpPr txBox="1">
          <a:spLocks noChangeArrowheads="1"/>
        </xdr:cNvSpPr>
      </xdr:nvSpPr>
      <xdr:spPr bwMode="auto">
        <a:xfrm>
          <a:off x="6254115" y="2933700"/>
          <a:ext cx="3125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60824</xdr:colOff>
      <xdr:row>14</xdr:row>
      <xdr:rowOff>125942</xdr:rowOff>
    </xdr:to>
    <xdr:sp macro="" textlink="">
      <xdr:nvSpPr>
        <xdr:cNvPr id="162" name="Text Box 3"/>
        <xdr:cNvSpPr txBox="1">
          <a:spLocks noChangeArrowheads="1"/>
        </xdr:cNvSpPr>
      </xdr:nvSpPr>
      <xdr:spPr bwMode="auto">
        <a:xfrm>
          <a:off x="6254115" y="2933700"/>
          <a:ext cx="3122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60824</xdr:colOff>
      <xdr:row>14</xdr:row>
      <xdr:rowOff>125942</xdr:rowOff>
    </xdr:to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6254115" y="2933700"/>
          <a:ext cx="3122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164" name="Text Box 10"/>
        <xdr:cNvSpPr txBox="1">
          <a:spLocks noChangeArrowheads="1"/>
        </xdr:cNvSpPr>
      </xdr:nvSpPr>
      <xdr:spPr bwMode="auto">
        <a:xfrm>
          <a:off x="6254115" y="2933700"/>
          <a:ext cx="3125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165" name="Text Box 10"/>
        <xdr:cNvSpPr txBox="1">
          <a:spLocks noChangeArrowheads="1"/>
        </xdr:cNvSpPr>
      </xdr:nvSpPr>
      <xdr:spPr bwMode="auto">
        <a:xfrm>
          <a:off x="6254115" y="2933700"/>
          <a:ext cx="3125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166" name="Text Box 10"/>
        <xdr:cNvSpPr txBox="1">
          <a:spLocks noChangeArrowheads="1"/>
        </xdr:cNvSpPr>
      </xdr:nvSpPr>
      <xdr:spPr bwMode="auto">
        <a:xfrm>
          <a:off x="6254115" y="2933700"/>
          <a:ext cx="3125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167" name="Text Box 10"/>
        <xdr:cNvSpPr txBox="1">
          <a:spLocks noChangeArrowheads="1"/>
        </xdr:cNvSpPr>
      </xdr:nvSpPr>
      <xdr:spPr bwMode="auto">
        <a:xfrm>
          <a:off x="6254115" y="2933700"/>
          <a:ext cx="3125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168" name="Text Box 10"/>
        <xdr:cNvSpPr txBox="1">
          <a:spLocks noChangeArrowheads="1"/>
        </xdr:cNvSpPr>
      </xdr:nvSpPr>
      <xdr:spPr bwMode="auto">
        <a:xfrm>
          <a:off x="6254115" y="2933700"/>
          <a:ext cx="3125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169" name="Text Box 10"/>
        <xdr:cNvSpPr txBox="1">
          <a:spLocks noChangeArrowheads="1"/>
        </xdr:cNvSpPr>
      </xdr:nvSpPr>
      <xdr:spPr bwMode="auto">
        <a:xfrm>
          <a:off x="6254115" y="2933700"/>
          <a:ext cx="3125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70" name="Text Box 4"/>
        <xdr:cNvSpPr txBox="1">
          <a:spLocks noChangeArrowheads="1"/>
        </xdr:cNvSpPr>
      </xdr:nvSpPr>
      <xdr:spPr bwMode="auto">
        <a:xfrm>
          <a:off x="7677150" y="3514725"/>
          <a:ext cx="2000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71" name="Text Box 4"/>
        <xdr:cNvSpPr txBox="1">
          <a:spLocks noChangeArrowheads="1"/>
        </xdr:cNvSpPr>
      </xdr:nvSpPr>
      <xdr:spPr bwMode="auto">
        <a:xfrm>
          <a:off x="7677150" y="3514725"/>
          <a:ext cx="2000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72" name="Text Box 4"/>
        <xdr:cNvSpPr txBox="1">
          <a:spLocks noChangeArrowheads="1"/>
        </xdr:cNvSpPr>
      </xdr:nvSpPr>
      <xdr:spPr bwMode="auto">
        <a:xfrm>
          <a:off x="7677150" y="3514725"/>
          <a:ext cx="2000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73" name="Text Box 4"/>
        <xdr:cNvSpPr txBox="1">
          <a:spLocks noChangeArrowheads="1"/>
        </xdr:cNvSpPr>
      </xdr:nvSpPr>
      <xdr:spPr bwMode="auto">
        <a:xfrm>
          <a:off x="7677150" y="3514725"/>
          <a:ext cx="2000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74" name="Text Box 4"/>
        <xdr:cNvSpPr txBox="1">
          <a:spLocks noChangeArrowheads="1"/>
        </xdr:cNvSpPr>
      </xdr:nvSpPr>
      <xdr:spPr bwMode="auto">
        <a:xfrm>
          <a:off x="7677150" y="3514725"/>
          <a:ext cx="2000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9</xdr:col>
      <xdr:colOff>3322</xdr:colOff>
      <xdr:row>12</xdr:row>
      <xdr:rowOff>100542</xdr:rowOff>
    </xdr:to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7665720" y="2552700"/>
          <a:ext cx="1481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96384</xdr:colOff>
      <xdr:row>13</xdr:row>
      <xdr:rowOff>100542</xdr:rowOff>
    </xdr:to>
    <xdr:sp macro="" textlink="">
      <xdr:nvSpPr>
        <xdr:cNvPr id="176" name="Text Box 3"/>
        <xdr:cNvSpPr txBox="1">
          <a:spLocks noChangeArrowheads="1"/>
        </xdr:cNvSpPr>
      </xdr:nvSpPr>
      <xdr:spPr bwMode="auto">
        <a:xfrm>
          <a:off x="6978015" y="2743200"/>
          <a:ext cx="30974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177" name="Text Box 4"/>
        <xdr:cNvSpPr txBox="1">
          <a:spLocks noChangeArrowheads="1"/>
        </xdr:cNvSpPr>
      </xdr:nvSpPr>
      <xdr:spPr bwMode="auto">
        <a:xfrm>
          <a:off x="7686675" y="3705225"/>
          <a:ext cx="2095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96384</xdr:colOff>
      <xdr:row>13</xdr:row>
      <xdr:rowOff>100542</xdr:rowOff>
    </xdr:to>
    <xdr:sp macro="" textlink="">
      <xdr:nvSpPr>
        <xdr:cNvPr id="178" name="Text Box 3"/>
        <xdr:cNvSpPr txBox="1">
          <a:spLocks noChangeArrowheads="1"/>
        </xdr:cNvSpPr>
      </xdr:nvSpPr>
      <xdr:spPr bwMode="auto">
        <a:xfrm>
          <a:off x="6978015" y="2743200"/>
          <a:ext cx="30974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179" name="Text Box 4"/>
        <xdr:cNvSpPr txBox="1">
          <a:spLocks noChangeArrowheads="1"/>
        </xdr:cNvSpPr>
      </xdr:nvSpPr>
      <xdr:spPr bwMode="auto">
        <a:xfrm>
          <a:off x="7658100" y="3705225"/>
          <a:ext cx="2381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180" name="Text Box 4"/>
        <xdr:cNvSpPr txBox="1">
          <a:spLocks noChangeArrowheads="1"/>
        </xdr:cNvSpPr>
      </xdr:nvSpPr>
      <xdr:spPr bwMode="auto">
        <a:xfrm>
          <a:off x="7658100" y="3705225"/>
          <a:ext cx="2381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104775</xdr:rowOff>
    </xdr:to>
    <xdr:sp macro="" textlink="">
      <xdr:nvSpPr>
        <xdr:cNvPr id="181" name="Text Box 4"/>
        <xdr:cNvSpPr txBox="1">
          <a:spLocks noChangeArrowheads="1"/>
        </xdr:cNvSpPr>
      </xdr:nvSpPr>
      <xdr:spPr bwMode="auto">
        <a:xfrm>
          <a:off x="7667625" y="3705225"/>
          <a:ext cx="2190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104775</xdr:rowOff>
    </xdr:to>
    <xdr:sp macro="" textlink="">
      <xdr:nvSpPr>
        <xdr:cNvPr id="182" name="Text Box 4"/>
        <xdr:cNvSpPr txBox="1">
          <a:spLocks noChangeArrowheads="1"/>
        </xdr:cNvSpPr>
      </xdr:nvSpPr>
      <xdr:spPr bwMode="auto">
        <a:xfrm>
          <a:off x="7667625" y="3705225"/>
          <a:ext cx="2190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86859</xdr:colOff>
      <xdr:row>13</xdr:row>
      <xdr:rowOff>100542</xdr:rowOff>
    </xdr:to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6978015" y="2743200"/>
          <a:ext cx="30021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1134</xdr:colOff>
      <xdr:row>13</xdr:row>
      <xdr:rowOff>100542</xdr:rowOff>
    </xdr:to>
    <xdr:sp macro="" textlink="">
      <xdr:nvSpPr>
        <xdr:cNvPr id="184" name="Text Box 3"/>
        <xdr:cNvSpPr txBox="1">
          <a:spLocks noChangeArrowheads="1"/>
        </xdr:cNvSpPr>
      </xdr:nvSpPr>
      <xdr:spPr bwMode="auto">
        <a:xfrm>
          <a:off x="7663815" y="2743200"/>
          <a:ext cx="21449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85" name="Text Box 4"/>
        <xdr:cNvSpPr txBox="1">
          <a:spLocks noChangeArrowheads="1"/>
        </xdr:cNvSpPr>
      </xdr:nvSpPr>
      <xdr:spPr bwMode="auto">
        <a:xfrm>
          <a:off x="7677150" y="3514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86" name="Text Box 4"/>
        <xdr:cNvSpPr txBox="1">
          <a:spLocks noChangeArrowheads="1"/>
        </xdr:cNvSpPr>
      </xdr:nvSpPr>
      <xdr:spPr bwMode="auto">
        <a:xfrm>
          <a:off x="7677150" y="3514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87" name="Text Box 4"/>
        <xdr:cNvSpPr txBox="1">
          <a:spLocks noChangeArrowheads="1"/>
        </xdr:cNvSpPr>
      </xdr:nvSpPr>
      <xdr:spPr bwMode="auto">
        <a:xfrm>
          <a:off x="7677150" y="3514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88" name="Text Box 4"/>
        <xdr:cNvSpPr txBox="1">
          <a:spLocks noChangeArrowheads="1"/>
        </xdr:cNvSpPr>
      </xdr:nvSpPr>
      <xdr:spPr bwMode="auto">
        <a:xfrm>
          <a:off x="7677150" y="3514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89" name="Text Box 4"/>
        <xdr:cNvSpPr txBox="1">
          <a:spLocks noChangeArrowheads="1"/>
        </xdr:cNvSpPr>
      </xdr:nvSpPr>
      <xdr:spPr bwMode="auto">
        <a:xfrm>
          <a:off x="7677150" y="3514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190" name="Text Box 3"/>
        <xdr:cNvSpPr txBox="1">
          <a:spLocks noChangeArrowheads="1"/>
        </xdr:cNvSpPr>
      </xdr:nvSpPr>
      <xdr:spPr bwMode="auto">
        <a:xfrm>
          <a:off x="7665720" y="25527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6978015" y="2743200"/>
          <a:ext cx="2741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92" name="Text Box 4"/>
        <xdr:cNvSpPr txBox="1">
          <a:spLocks noChangeArrowheads="1"/>
        </xdr:cNvSpPr>
      </xdr:nvSpPr>
      <xdr:spPr bwMode="auto">
        <a:xfrm>
          <a:off x="7686675" y="3705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6978015" y="2743200"/>
          <a:ext cx="2741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94" name="Text Box 4"/>
        <xdr:cNvSpPr txBox="1">
          <a:spLocks noChangeArrowheads="1"/>
        </xdr:cNvSpPr>
      </xdr:nvSpPr>
      <xdr:spPr bwMode="auto">
        <a:xfrm>
          <a:off x="7658100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95" name="Text Box 4"/>
        <xdr:cNvSpPr txBox="1">
          <a:spLocks noChangeArrowheads="1"/>
        </xdr:cNvSpPr>
      </xdr:nvSpPr>
      <xdr:spPr bwMode="auto">
        <a:xfrm>
          <a:off x="7658100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96" name="Text Box 4"/>
        <xdr:cNvSpPr txBox="1">
          <a:spLocks noChangeArrowheads="1"/>
        </xdr:cNvSpPr>
      </xdr:nvSpPr>
      <xdr:spPr bwMode="auto">
        <a:xfrm>
          <a:off x="7667625" y="3705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97" name="Text Box 4"/>
        <xdr:cNvSpPr txBox="1">
          <a:spLocks noChangeArrowheads="1"/>
        </xdr:cNvSpPr>
      </xdr:nvSpPr>
      <xdr:spPr bwMode="auto">
        <a:xfrm>
          <a:off x="7667625" y="3705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51299</xdr:colOff>
      <xdr:row>13</xdr:row>
      <xdr:rowOff>125942</xdr:rowOff>
    </xdr:to>
    <xdr:sp macro="" textlink="">
      <xdr:nvSpPr>
        <xdr:cNvPr id="198" name="Text Box 3"/>
        <xdr:cNvSpPr txBox="1">
          <a:spLocks noChangeArrowheads="1"/>
        </xdr:cNvSpPr>
      </xdr:nvSpPr>
      <xdr:spPr bwMode="auto">
        <a:xfrm>
          <a:off x="6978015" y="2743200"/>
          <a:ext cx="2646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7663815" y="2743200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00" name="Text Box 4"/>
        <xdr:cNvSpPr txBox="1">
          <a:spLocks noChangeArrowheads="1"/>
        </xdr:cNvSpPr>
      </xdr:nvSpPr>
      <xdr:spPr bwMode="auto">
        <a:xfrm>
          <a:off x="7677150" y="3514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01" name="Text Box 4"/>
        <xdr:cNvSpPr txBox="1">
          <a:spLocks noChangeArrowheads="1"/>
        </xdr:cNvSpPr>
      </xdr:nvSpPr>
      <xdr:spPr bwMode="auto">
        <a:xfrm>
          <a:off x="7677150" y="3514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02" name="Text Box 4"/>
        <xdr:cNvSpPr txBox="1">
          <a:spLocks noChangeArrowheads="1"/>
        </xdr:cNvSpPr>
      </xdr:nvSpPr>
      <xdr:spPr bwMode="auto">
        <a:xfrm>
          <a:off x="7677150" y="3514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03" name="Text Box 4"/>
        <xdr:cNvSpPr txBox="1">
          <a:spLocks noChangeArrowheads="1"/>
        </xdr:cNvSpPr>
      </xdr:nvSpPr>
      <xdr:spPr bwMode="auto">
        <a:xfrm>
          <a:off x="7677150" y="3514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04" name="Text Box 4"/>
        <xdr:cNvSpPr txBox="1">
          <a:spLocks noChangeArrowheads="1"/>
        </xdr:cNvSpPr>
      </xdr:nvSpPr>
      <xdr:spPr bwMode="auto">
        <a:xfrm>
          <a:off x="7677150" y="3514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7665720" y="25527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206" name="Text Box 3"/>
        <xdr:cNvSpPr txBox="1">
          <a:spLocks noChangeArrowheads="1"/>
        </xdr:cNvSpPr>
      </xdr:nvSpPr>
      <xdr:spPr bwMode="auto">
        <a:xfrm>
          <a:off x="6978015" y="2743200"/>
          <a:ext cx="2741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07" name="Text Box 4"/>
        <xdr:cNvSpPr txBox="1">
          <a:spLocks noChangeArrowheads="1"/>
        </xdr:cNvSpPr>
      </xdr:nvSpPr>
      <xdr:spPr bwMode="auto">
        <a:xfrm>
          <a:off x="7686675" y="3705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208" name="Text Box 3"/>
        <xdr:cNvSpPr txBox="1">
          <a:spLocks noChangeArrowheads="1"/>
        </xdr:cNvSpPr>
      </xdr:nvSpPr>
      <xdr:spPr bwMode="auto">
        <a:xfrm>
          <a:off x="6978015" y="2743200"/>
          <a:ext cx="2741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09" name="Text Box 4"/>
        <xdr:cNvSpPr txBox="1">
          <a:spLocks noChangeArrowheads="1"/>
        </xdr:cNvSpPr>
      </xdr:nvSpPr>
      <xdr:spPr bwMode="auto">
        <a:xfrm>
          <a:off x="7658100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10" name="Text Box 4"/>
        <xdr:cNvSpPr txBox="1">
          <a:spLocks noChangeArrowheads="1"/>
        </xdr:cNvSpPr>
      </xdr:nvSpPr>
      <xdr:spPr bwMode="auto">
        <a:xfrm>
          <a:off x="7658100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11" name="Text Box 4"/>
        <xdr:cNvSpPr txBox="1">
          <a:spLocks noChangeArrowheads="1"/>
        </xdr:cNvSpPr>
      </xdr:nvSpPr>
      <xdr:spPr bwMode="auto">
        <a:xfrm>
          <a:off x="7667625" y="3705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12" name="Text Box 4"/>
        <xdr:cNvSpPr txBox="1">
          <a:spLocks noChangeArrowheads="1"/>
        </xdr:cNvSpPr>
      </xdr:nvSpPr>
      <xdr:spPr bwMode="auto">
        <a:xfrm>
          <a:off x="7667625" y="3705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51299</xdr:colOff>
      <xdr:row>13</xdr:row>
      <xdr:rowOff>125942</xdr:rowOff>
    </xdr:to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6978015" y="2743200"/>
          <a:ext cx="2646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214" name="Text Box 3"/>
        <xdr:cNvSpPr txBox="1">
          <a:spLocks noChangeArrowheads="1"/>
        </xdr:cNvSpPr>
      </xdr:nvSpPr>
      <xdr:spPr bwMode="auto">
        <a:xfrm>
          <a:off x="7663815" y="2743200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15" name="Text Box 4"/>
        <xdr:cNvSpPr txBox="1">
          <a:spLocks noChangeArrowheads="1"/>
        </xdr:cNvSpPr>
      </xdr:nvSpPr>
      <xdr:spPr bwMode="auto">
        <a:xfrm>
          <a:off x="7677150" y="3514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16" name="Text Box 4"/>
        <xdr:cNvSpPr txBox="1">
          <a:spLocks noChangeArrowheads="1"/>
        </xdr:cNvSpPr>
      </xdr:nvSpPr>
      <xdr:spPr bwMode="auto">
        <a:xfrm>
          <a:off x="7677150" y="3514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17" name="Text Box 4"/>
        <xdr:cNvSpPr txBox="1">
          <a:spLocks noChangeArrowheads="1"/>
        </xdr:cNvSpPr>
      </xdr:nvSpPr>
      <xdr:spPr bwMode="auto">
        <a:xfrm>
          <a:off x="7677150" y="3514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18" name="Text Box 4"/>
        <xdr:cNvSpPr txBox="1">
          <a:spLocks noChangeArrowheads="1"/>
        </xdr:cNvSpPr>
      </xdr:nvSpPr>
      <xdr:spPr bwMode="auto">
        <a:xfrm>
          <a:off x="7677150" y="3514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19" name="Text Box 4"/>
        <xdr:cNvSpPr txBox="1">
          <a:spLocks noChangeArrowheads="1"/>
        </xdr:cNvSpPr>
      </xdr:nvSpPr>
      <xdr:spPr bwMode="auto">
        <a:xfrm>
          <a:off x="7677150" y="3514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220" name="Text Box 3"/>
        <xdr:cNvSpPr txBox="1">
          <a:spLocks noChangeArrowheads="1"/>
        </xdr:cNvSpPr>
      </xdr:nvSpPr>
      <xdr:spPr bwMode="auto">
        <a:xfrm>
          <a:off x="7665720" y="25527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6978015" y="2743200"/>
          <a:ext cx="2741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22" name="Text Box 4"/>
        <xdr:cNvSpPr txBox="1">
          <a:spLocks noChangeArrowheads="1"/>
        </xdr:cNvSpPr>
      </xdr:nvSpPr>
      <xdr:spPr bwMode="auto">
        <a:xfrm>
          <a:off x="7686675" y="3705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6978015" y="2743200"/>
          <a:ext cx="2741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24" name="Text Box 4"/>
        <xdr:cNvSpPr txBox="1">
          <a:spLocks noChangeArrowheads="1"/>
        </xdr:cNvSpPr>
      </xdr:nvSpPr>
      <xdr:spPr bwMode="auto">
        <a:xfrm>
          <a:off x="7658100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25" name="Text Box 4"/>
        <xdr:cNvSpPr txBox="1">
          <a:spLocks noChangeArrowheads="1"/>
        </xdr:cNvSpPr>
      </xdr:nvSpPr>
      <xdr:spPr bwMode="auto">
        <a:xfrm>
          <a:off x="7658100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26" name="Text Box 4"/>
        <xdr:cNvSpPr txBox="1">
          <a:spLocks noChangeArrowheads="1"/>
        </xdr:cNvSpPr>
      </xdr:nvSpPr>
      <xdr:spPr bwMode="auto">
        <a:xfrm>
          <a:off x="7667625" y="3705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27" name="Text Box 4"/>
        <xdr:cNvSpPr txBox="1">
          <a:spLocks noChangeArrowheads="1"/>
        </xdr:cNvSpPr>
      </xdr:nvSpPr>
      <xdr:spPr bwMode="auto">
        <a:xfrm>
          <a:off x="7667625" y="3705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51299</xdr:colOff>
      <xdr:row>13</xdr:row>
      <xdr:rowOff>125942</xdr:rowOff>
    </xdr:to>
    <xdr:sp macro="" textlink="">
      <xdr:nvSpPr>
        <xdr:cNvPr id="228" name="Text Box 3"/>
        <xdr:cNvSpPr txBox="1">
          <a:spLocks noChangeArrowheads="1"/>
        </xdr:cNvSpPr>
      </xdr:nvSpPr>
      <xdr:spPr bwMode="auto">
        <a:xfrm>
          <a:off x="6978015" y="2743200"/>
          <a:ext cx="2646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7663815" y="2743200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30" name="Text Box 4"/>
        <xdr:cNvSpPr txBox="1">
          <a:spLocks noChangeArrowheads="1"/>
        </xdr:cNvSpPr>
      </xdr:nvSpPr>
      <xdr:spPr bwMode="auto">
        <a:xfrm>
          <a:off x="7677150" y="3514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31" name="Text Box 4"/>
        <xdr:cNvSpPr txBox="1">
          <a:spLocks noChangeArrowheads="1"/>
        </xdr:cNvSpPr>
      </xdr:nvSpPr>
      <xdr:spPr bwMode="auto">
        <a:xfrm>
          <a:off x="7677150" y="3514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32" name="Text Box 4"/>
        <xdr:cNvSpPr txBox="1">
          <a:spLocks noChangeArrowheads="1"/>
        </xdr:cNvSpPr>
      </xdr:nvSpPr>
      <xdr:spPr bwMode="auto">
        <a:xfrm>
          <a:off x="7677150" y="3514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33" name="Text Box 4"/>
        <xdr:cNvSpPr txBox="1">
          <a:spLocks noChangeArrowheads="1"/>
        </xdr:cNvSpPr>
      </xdr:nvSpPr>
      <xdr:spPr bwMode="auto">
        <a:xfrm>
          <a:off x="7677150" y="3514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34" name="Text Box 4"/>
        <xdr:cNvSpPr txBox="1">
          <a:spLocks noChangeArrowheads="1"/>
        </xdr:cNvSpPr>
      </xdr:nvSpPr>
      <xdr:spPr bwMode="auto">
        <a:xfrm>
          <a:off x="7677150" y="3514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235" name="Text Box 3"/>
        <xdr:cNvSpPr txBox="1">
          <a:spLocks noChangeArrowheads="1"/>
        </xdr:cNvSpPr>
      </xdr:nvSpPr>
      <xdr:spPr bwMode="auto">
        <a:xfrm>
          <a:off x="7665720" y="25527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236" name="Text Box 3"/>
        <xdr:cNvSpPr txBox="1">
          <a:spLocks noChangeArrowheads="1"/>
        </xdr:cNvSpPr>
      </xdr:nvSpPr>
      <xdr:spPr bwMode="auto">
        <a:xfrm>
          <a:off x="6978015" y="2743200"/>
          <a:ext cx="2741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37" name="Text Box 4"/>
        <xdr:cNvSpPr txBox="1">
          <a:spLocks noChangeArrowheads="1"/>
        </xdr:cNvSpPr>
      </xdr:nvSpPr>
      <xdr:spPr bwMode="auto">
        <a:xfrm>
          <a:off x="7686675" y="3705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238" name="Text Box 3"/>
        <xdr:cNvSpPr txBox="1">
          <a:spLocks noChangeArrowheads="1"/>
        </xdr:cNvSpPr>
      </xdr:nvSpPr>
      <xdr:spPr bwMode="auto">
        <a:xfrm>
          <a:off x="6978015" y="2743200"/>
          <a:ext cx="2741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39" name="Text Box 4"/>
        <xdr:cNvSpPr txBox="1">
          <a:spLocks noChangeArrowheads="1"/>
        </xdr:cNvSpPr>
      </xdr:nvSpPr>
      <xdr:spPr bwMode="auto">
        <a:xfrm>
          <a:off x="7658100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40" name="Text Box 4"/>
        <xdr:cNvSpPr txBox="1">
          <a:spLocks noChangeArrowheads="1"/>
        </xdr:cNvSpPr>
      </xdr:nvSpPr>
      <xdr:spPr bwMode="auto">
        <a:xfrm>
          <a:off x="7658100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41" name="Text Box 4"/>
        <xdr:cNvSpPr txBox="1">
          <a:spLocks noChangeArrowheads="1"/>
        </xdr:cNvSpPr>
      </xdr:nvSpPr>
      <xdr:spPr bwMode="auto">
        <a:xfrm>
          <a:off x="7667625" y="3705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42" name="Text Box 4"/>
        <xdr:cNvSpPr txBox="1">
          <a:spLocks noChangeArrowheads="1"/>
        </xdr:cNvSpPr>
      </xdr:nvSpPr>
      <xdr:spPr bwMode="auto">
        <a:xfrm>
          <a:off x="7667625" y="3705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51299</xdr:colOff>
      <xdr:row>13</xdr:row>
      <xdr:rowOff>125942</xdr:rowOff>
    </xdr:to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6978015" y="2743200"/>
          <a:ext cx="2646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244" name="Text Box 3"/>
        <xdr:cNvSpPr txBox="1">
          <a:spLocks noChangeArrowheads="1"/>
        </xdr:cNvSpPr>
      </xdr:nvSpPr>
      <xdr:spPr bwMode="auto">
        <a:xfrm>
          <a:off x="7663815" y="2743200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45" name="Text Box 4"/>
        <xdr:cNvSpPr txBox="1">
          <a:spLocks noChangeArrowheads="1"/>
        </xdr:cNvSpPr>
      </xdr:nvSpPr>
      <xdr:spPr bwMode="auto">
        <a:xfrm>
          <a:off x="7677150" y="3514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46" name="Text Box 4"/>
        <xdr:cNvSpPr txBox="1">
          <a:spLocks noChangeArrowheads="1"/>
        </xdr:cNvSpPr>
      </xdr:nvSpPr>
      <xdr:spPr bwMode="auto">
        <a:xfrm>
          <a:off x="7677150" y="3514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47" name="Text Box 4"/>
        <xdr:cNvSpPr txBox="1">
          <a:spLocks noChangeArrowheads="1"/>
        </xdr:cNvSpPr>
      </xdr:nvSpPr>
      <xdr:spPr bwMode="auto">
        <a:xfrm>
          <a:off x="7677150" y="3514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48" name="Text Box 4"/>
        <xdr:cNvSpPr txBox="1">
          <a:spLocks noChangeArrowheads="1"/>
        </xdr:cNvSpPr>
      </xdr:nvSpPr>
      <xdr:spPr bwMode="auto">
        <a:xfrm>
          <a:off x="7677150" y="3514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49" name="Text Box 4"/>
        <xdr:cNvSpPr txBox="1">
          <a:spLocks noChangeArrowheads="1"/>
        </xdr:cNvSpPr>
      </xdr:nvSpPr>
      <xdr:spPr bwMode="auto">
        <a:xfrm>
          <a:off x="7677150" y="3514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250" name="Text Box 3"/>
        <xdr:cNvSpPr txBox="1">
          <a:spLocks noChangeArrowheads="1"/>
        </xdr:cNvSpPr>
      </xdr:nvSpPr>
      <xdr:spPr bwMode="auto">
        <a:xfrm>
          <a:off x="7665720" y="25527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13199</xdr:colOff>
      <xdr:row>13</xdr:row>
      <xdr:rowOff>125942</xdr:rowOff>
    </xdr:to>
    <xdr:sp macro="" textlink="">
      <xdr:nvSpPr>
        <xdr:cNvPr id="251" name="Text Box 3"/>
        <xdr:cNvSpPr txBox="1">
          <a:spLocks noChangeArrowheads="1"/>
        </xdr:cNvSpPr>
      </xdr:nvSpPr>
      <xdr:spPr bwMode="auto">
        <a:xfrm>
          <a:off x="6978015" y="2743200"/>
          <a:ext cx="2265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52" name="Text Box 4"/>
        <xdr:cNvSpPr txBox="1">
          <a:spLocks noChangeArrowheads="1"/>
        </xdr:cNvSpPr>
      </xdr:nvSpPr>
      <xdr:spPr bwMode="auto">
        <a:xfrm>
          <a:off x="7686675" y="3705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13199</xdr:colOff>
      <xdr:row>13</xdr:row>
      <xdr:rowOff>125942</xdr:rowOff>
    </xdr:to>
    <xdr:sp macro="" textlink="">
      <xdr:nvSpPr>
        <xdr:cNvPr id="253" name="Text Box 3"/>
        <xdr:cNvSpPr txBox="1">
          <a:spLocks noChangeArrowheads="1"/>
        </xdr:cNvSpPr>
      </xdr:nvSpPr>
      <xdr:spPr bwMode="auto">
        <a:xfrm>
          <a:off x="6978015" y="2743200"/>
          <a:ext cx="2265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54" name="Text Box 4"/>
        <xdr:cNvSpPr txBox="1">
          <a:spLocks noChangeArrowheads="1"/>
        </xdr:cNvSpPr>
      </xdr:nvSpPr>
      <xdr:spPr bwMode="auto">
        <a:xfrm>
          <a:off x="7658100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55" name="Text Box 4"/>
        <xdr:cNvSpPr txBox="1">
          <a:spLocks noChangeArrowheads="1"/>
        </xdr:cNvSpPr>
      </xdr:nvSpPr>
      <xdr:spPr bwMode="auto">
        <a:xfrm>
          <a:off x="7658100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56" name="Text Box 4"/>
        <xdr:cNvSpPr txBox="1">
          <a:spLocks noChangeArrowheads="1"/>
        </xdr:cNvSpPr>
      </xdr:nvSpPr>
      <xdr:spPr bwMode="auto">
        <a:xfrm>
          <a:off x="7667625" y="3705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57" name="Text Box 4"/>
        <xdr:cNvSpPr txBox="1">
          <a:spLocks noChangeArrowheads="1"/>
        </xdr:cNvSpPr>
      </xdr:nvSpPr>
      <xdr:spPr bwMode="auto">
        <a:xfrm>
          <a:off x="7667625" y="3705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58" name="Text Box 4"/>
        <xdr:cNvSpPr txBox="1">
          <a:spLocks noChangeArrowheads="1"/>
        </xdr:cNvSpPr>
      </xdr:nvSpPr>
      <xdr:spPr bwMode="auto">
        <a:xfrm>
          <a:off x="7677150" y="3705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59" name="Text Box 4"/>
        <xdr:cNvSpPr txBox="1">
          <a:spLocks noChangeArrowheads="1"/>
        </xdr:cNvSpPr>
      </xdr:nvSpPr>
      <xdr:spPr bwMode="auto">
        <a:xfrm>
          <a:off x="7677150" y="3705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60" name="Text Box 4"/>
        <xdr:cNvSpPr txBox="1">
          <a:spLocks noChangeArrowheads="1"/>
        </xdr:cNvSpPr>
      </xdr:nvSpPr>
      <xdr:spPr bwMode="auto">
        <a:xfrm>
          <a:off x="7677150" y="3705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61" name="Text Box 4"/>
        <xdr:cNvSpPr txBox="1">
          <a:spLocks noChangeArrowheads="1"/>
        </xdr:cNvSpPr>
      </xdr:nvSpPr>
      <xdr:spPr bwMode="auto">
        <a:xfrm>
          <a:off x="7677150" y="3705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62" name="Text Box 4"/>
        <xdr:cNvSpPr txBox="1">
          <a:spLocks noChangeArrowheads="1"/>
        </xdr:cNvSpPr>
      </xdr:nvSpPr>
      <xdr:spPr bwMode="auto">
        <a:xfrm>
          <a:off x="7677150" y="3705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13</xdr:row>
      <xdr:rowOff>0</xdr:rowOff>
    </xdr:from>
    <xdr:to>
      <xdr:col>8</xdr:col>
      <xdr:colOff>577362</xdr:colOff>
      <xdr:row>13</xdr:row>
      <xdr:rowOff>125942</xdr:rowOff>
    </xdr:to>
    <xdr:sp macro="" textlink="">
      <xdr:nvSpPr>
        <xdr:cNvPr id="263" name="Text Box 3"/>
        <xdr:cNvSpPr txBox="1">
          <a:spLocks noChangeArrowheads="1"/>
        </xdr:cNvSpPr>
      </xdr:nvSpPr>
      <xdr:spPr bwMode="auto">
        <a:xfrm>
          <a:off x="7665720" y="27432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13199</xdr:colOff>
      <xdr:row>14</xdr:row>
      <xdr:rowOff>125942</xdr:rowOff>
    </xdr:to>
    <xdr:sp macro="" textlink="">
      <xdr:nvSpPr>
        <xdr:cNvPr id="264" name="Text Box 3"/>
        <xdr:cNvSpPr txBox="1">
          <a:spLocks noChangeArrowheads="1"/>
        </xdr:cNvSpPr>
      </xdr:nvSpPr>
      <xdr:spPr bwMode="auto">
        <a:xfrm>
          <a:off x="6978015" y="2933700"/>
          <a:ext cx="2265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65" name="Text Box 4"/>
        <xdr:cNvSpPr txBox="1">
          <a:spLocks noChangeArrowheads="1"/>
        </xdr:cNvSpPr>
      </xdr:nvSpPr>
      <xdr:spPr bwMode="auto">
        <a:xfrm>
          <a:off x="7686675" y="38957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13199</xdr:colOff>
      <xdr:row>14</xdr:row>
      <xdr:rowOff>125942</xdr:rowOff>
    </xdr:to>
    <xdr:sp macro="" textlink="">
      <xdr:nvSpPr>
        <xdr:cNvPr id="266" name="Text Box 3"/>
        <xdr:cNvSpPr txBox="1">
          <a:spLocks noChangeArrowheads="1"/>
        </xdr:cNvSpPr>
      </xdr:nvSpPr>
      <xdr:spPr bwMode="auto">
        <a:xfrm>
          <a:off x="6978015" y="2933700"/>
          <a:ext cx="2265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67" name="Text Box 4"/>
        <xdr:cNvSpPr txBox="1">
          <a:spLocks noChangeArrowheads="1"/>
        </xdr:cNvSpPr>
      </xdr:nvSpPr>
      <xdr:spPr bwMode="auto">
        <a:xfrm>
          <a:off x="7658100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68" name="Text Box 4"/>
        <xdr:cNvSpPr txBox="1">
          <a:spLocks noChangeArrowheads="1"/>
        </xdr:cNvSpPr>
      </xdr:nvSpPr>
      <xdr:spPr bwMode="auto">
        <a:xfrm>
          <a:off x="7658100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69" name="Text Box 4"/>
        <xdr:cNvSpPr txBox="1">
          <a:spLocks noChangeArrowheads="1"/>
        </xdr:cNvSpPr>
      </xdr:nvSpPr>
      <xdr:spPr bwMode="auto">
        <a:xfrm>
          <a:off x="7667625" y="38957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70" name="Text Box 4"/>
        <xdr:cNvSpPr txBox="1">
          <a:spLocks noChangeArrowheads="1"/>
        </xdr:cNvSpPr>
      </xdr:nvSpPr>
      <xdr:spPr bwMode="auto">
        <a:xfrm>
          <a:off x="7667625" y="38957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271" name="Text Box 10"/>
        <xdr:cNvSpPr txBox="1">
          <a:spLocks noChangeArrowheads="1"/>
        </xdr:cNvSpPr>
      </xdr:nvSpPr>
      <xdr:spPr bwMode="auto">
        <a:xfrm>
          <a:off x="6978015" y="2933700"/>
          <a:ext cx="2268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72" name="Text Box 15"/>
        <xdr:cNvSpPr txBox="1">
          <a:spLocks noChangeArrowheads="1"/>
        </xdr:cNvSpPr>
      </xdr:nvSpPr>
      <xdr:spPr bwMode="auto">
        <a:xfrm>
          <a:off x="7667625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273" name="Text Box 10"/>
        <xdr:cNvSpPr txBox="1">
          <a:spLocks noChangeArrowheads="1"/>
        </xdr:cNvSpPr>
      </xdr:nvSpPr>
      <xdr:spPr bwMode="auto">
        <a:xfrm>
          <a:off x="6978015" y="2933700"/>
          <a:ext cx="2268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74" name="Text Box 15"/>
        <xdr:cNvSpPr txBox="1">
          <a:spLocks noChangeArrowheads="1"/>
        </xdr:cNvSpPr>
      </xdr:nvSpPr>
      <xdr:spPr bwMode="auto">
        <a:xfrm>
          <a:off x="7667625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275" name="Text Box 10"/>
        <xdr:cNvSpPr txBox="1">
          <a:spLocks noChangeArrowheads="1"/>
        </xdr:cNvSpPr>
      </xdr:nvSpPr>
      <xdr:spPr bwMode="auto">
        <a:xfrm>
          <a:off x="6978015" y="2933700"/>
          <a:ext cx="2268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276" name="Text Box 10"/>
        <xdr:cNvSpPr txBox="1">
          <a:spLocks noChangeArrowheads="1"/>
        </xdr:cNvSpPr>
      </xdr:nvSpPr>
      <xdr:spPr bwMode="auto">
        <a:xfrm>
          <a:off x="6978015" y="2933700"/>
          <a:ext cx="2268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7667625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278" name="Text Box 10"/>
        <xdr:cNvSpPr txBox="1">
          <a:spLocks noChangeArrowheads="1"/>
        </xdr:cNvSpPr>
      </xdr:nvSpPr>
      <xdr:spPr bwMode="auto">
        <a:xfrm>
          <a:off x="6978015" y="2933700"/>
          <a:ext cx="2268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79" name="Text Box 15"/>
        <xdr:cNvSpPr txBox="1">
          <a:spLocks noChangeArrowheads="1"/>
        </xdr:cNvSpPr>
      </xdr:nvSpPr>
      <xdr:spPr bwMode="auto">
        <a:xfrm>
          <a:off x="7667625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280" name="Text Box 10"/>
        <xdr:cNvSpPr txBox="1">
          <a:spLocks noChangeArrowheads="1"/>
        </xdr:cNvSpPr>
      </xdr:nvSpPr>
      <xdr:spPr bwMode="auto">
        <a:xfrm>
          <a:off x="6978015" y="2933700"/>
          <a:ext cx="2268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81" name="Text Box 15"/>
        <xdr:cNvSpPr txBox="1">
          <a:spLocks noChangeArrowheads="1"/>
        </xdr:cNvSpPr>
      </xdr:nvSpPr>
      <xdr:spPr bwMode="auto">
        <a:xfrm>
          <a:off x="7667625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82" name="Text Box 4"/>
        <xdr:cNvSpPr txBox="1">
          <a:spLocks noChangeArrowheads="1"/>
        </xdr:cNvSpPr>
      </xdr:nvSpPr>
      <xdr:spPr bwMode="auto">
        <a:xfrm>
          <a:off x="7677150" y="3705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83" name="Text Box 4"/>
        <xdr:cNvSpPr txBox="1">
          <a:spLocks noChangeArrowheads="1"/>
        </xdr:cNvSpPr>
      </xdr:nvSpPr>
      <xdr:spPr bwMode="auto">
        <a:xfrm>
          <a:off x="7677150" y="3705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84" name="Text Box 4"/>
        <xdr:cNvSpPr txBox="1">
          <a:spLocks noChangeArrowheads="1"/>
        </xdr:cNvSpPr>
      </xdr:nvSpPr>
      <xdr:spPr bwMode="auto">
        <a:xfrm>
          <a:off x="7677150" y="3705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85" name="Text Box 4"/>
        <xdr:cNvSpPr txBox="1">
          <a:spLocks noChangeArrowheads="1"/>
        </xdr:cNvSpPr>
      </xdr:nvSpPr>
      <xdr:spPr bwMode="auto">
        <a:xfrm>
          <a:off x="7677150" y="3705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86" name="Text Box 4"/>
        <xdr:cNvSpPr txBox="1">
          <a:spLocks noChangeArrowheads="1"/>
        </xdr:cNvSpPr>
      </xdr:nvSpPr>
      <xdr:spPr bwMode="auto">
        <a:xfrm>
          <a:off x="7677150" y="3705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13</xdr:row>
      <xdr:rowOff>0</xdr:rowOff>
    </xdr:from>
    <xdr:to>
      <xdr:col>8</xdr:col>
      <xdr:colOff>577362</xdr:colOff>
      <xdr:row>13</xdr:row>
      <xdr:rowOff>125942</xdr:rowOff>
    </xdr:to>
    <xdr:sp macro="" textlink="">
      <xdr:nvSpPr>
        <xdr:cNvPr id="287" name="Text Box 3"/>
        <xdr:cNvSpPr txBox="1">
          <a:spLocks noChangeArrowheads="1"/>
        </xdr:cNvSpPr>
      </xdr:nvSpPr>
      <xdr:spPr bwMode="auto">
        <a:xfrm>
          <a:off x="7665720" y="27432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13199</xdr:colOff>
      <xdr:row>14</xdr:row>
      <xdr:rowOff>125942</xdr:rowOff>
    </xdr:to>
    <xdr:sp macro="" textlink="">
      <xdr:nvSpPr>
        <xdr:cNvPr id="288" name="Text Box 3"/>
        <xdr:cNvSpPr txBox="1">
          <a:spLocks noChangeArrowheads="1"/>
        </xdr:cNvSpPr>
      </xdr:nvSpPr>
      <xdr:spPr bwMode="auto">
        <a:xfrm>
          <a:off x="6978015" y="2933700"/>
          <a:ext cx="2265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89" name="Text Box 4"/>
        <xdr:cNvSpPr txBox="1">
          <a:spLocks noChangeArrowheads="1"/>
        </xdr:cNvSpPr>
      </xdr:nvSpPr>
      <xdr:spPr bwMode="auto">
        <a:xfrm>
          <a:off x="7686675" y="38957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13199</xdr:colOff>
      <xdr:row>14</xdr:row>
      <xdr:rowOff>125942</xdr:rowOff>
    </xdr:to>
    <xdr:sp macro="" textlink="">
      <xdr:nvSpPr>
        <xdr:cNvPr id="290" name="Text Box 3"/>
        <xdr:cNvSpPr txBox="1">
          <a:spLocks noChangeArrowheads="1"/>
        </xdr:cNvSpPr>
      </xdr:nvSpPr>
      <xdr:spPr bwMode="auto">
        <a:xfrm>
          <a:off x="6978015" y="2933700"/>
          <a:ext cx="2265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91" name="Text Box 4"/>
        <xdr:cNvSpPr txBox="1">
          <a:spLocks noChangeArrowheads="1"/>
        </xdr:cNvSpPr>
      </xdr:nvSpPr>
      <xdr:spPr bwMode="auto">
        <a:xfrm>
          <a:off x="7658100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92" name="Text Box 4"/>
        <xdr:cNvSpPr txBox="1">
          <a:spLocks noChangeArrowheads="1"/>
        </xdr:cNvSpPr>
      </xdr:nvSpPr>
      <xdr:spPr bwMode="auto">
        <a:xfrm>
          <a:off x="7658100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93" name="Text Box 4"/>
        <xdr:cNvSpPr txBox="1">
          <a:spLocks noChangeArrowheads="1"/>
        </xdr:cNvSpPr>
      </xdr:nvSpPr>
      <xdr:spPr bwMode="auto">
        <a:xfrm>
          <a:off x="7667625" y="38957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94" name="Text Box 4"/>
        <xdr:cNvSpPr txBox="1">
          <a:spLocks noChangeArrowheads="1"/>
        </xdr:cNvSpPr>
      </xdr:nvSpPr>
      <xdr:spPr bwMode="auto">
        <a:xfrm>
          <a:off x="7667625" y="38957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295" name="Text Box 10"/>
        <xdr:cNvSpPr txBox="1">
          <a:spLocks noChangeArrowheads="1"/>
        </xdr:cNvSpPr>
      </xdr:nvSpPr>
      <xdr:spPr bwMode="auto">
        <a:xfrm>
          <a:off x="6978015" y="2933700"/>
          <a:ext cx="2268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96" name="Text Box 15"/>
        <xdr:cNvSpPr txBox="1">
          <a:spLocks noChangeArrowheads="1"/>
        </xdr:cNvSpPr>
      </xdr:nvSpPr>
      <xdr:spPr bwMode="auto">
        <a:xfrm>
          <a:off x="7667625" y="38957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297" name="Text Box 10"/>
        <xdr:cNvSpPr txBox="1">
          <a:spLocks noChangeArrowheads="1"/>
        </xdr:cNvSpPr>
      </xdr:nvSpPr>
      <xdr:spPr bwMode="auto">
        <a:xfrm>
          <a:off x="6978015" y="2933700"/>
          <a:ext cx="2268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98" name="Text Box 15"/>
        <xdr:cNvSpPr txBox="1">
          <a:spLocks noChangeArrowheads="1"/>
        </xdr:cNvSpPr>
      </xdr:nvSpPr>
      <xdr:spPr bwMode="auto">
        <a:xfrm>
          <a:off x="7667625" y="38957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299" name="Text Box 10"/>
        <xdr:cNvSpPr txBox="1">
          <a:spLocks noChangeArrowheads="1"/>
        </xdr:cNvSpPr>
      </xdr:nvSpPr>
      <xdr:spPr bwMode="auto">
        <a:xfrm>
          <a:off x="6978015" y="2933700"/>
          <a:ext cx="2268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300" name="Text Box 10"/>
        <xdr:cNvSpPr txBox="1">
          <a:spLocks noChangeArrowheads="1"/>
        </xdr:cNvSpPr>
      </xdr:nvSpPr>
      <xdr:spPr bwMode="auto">
        <a:xfrm>
          <a:off x="6978015" y="2933700"/>
          <a:ext cx="2268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301" name="Text Box 15"/>
        <xdr:cNvSpPr txBox="1">
          <a:spLocks noChangeArrowheads="1"/>
        </xdr:cNvSpPr>
      </xdr:nvSpPr>
      <xdr:spPr bwMode="auto">
        <a:xfrm>
          <a:off x="7667625" y="38957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302" name="Text Box 10"/>
        <xdr:cNvSpPr txBox="1">
          <a:spLocks noChangeArrowheads="1"/>
        </xdr:cNvSpPr>
      </xdr:nvSpPr>
      <xdr:spPr bwMode="auto">
        <a:xfrm>
          <a:off x="6978015" y="2933700"/>
          <a:ext cx="2268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303" name="Text Box 15"/>
        <xdr:cNvSpPr txBox="1">
          <a:spLocks noChangeArrowheads="1"/>
        </xdr:cNvSpPr>
      </xdr:nvSpPr>
      <xdr:spPr bwMode="auto">
        <a:xfrm>
          <a:off x="7667625" y="38957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304" name="Text Box 10"/>
        <xdr:cNvSpPr txBox="1">
          <a:spLocks noChangeArrowheads="1"/>
        </xdr:cNvSpPr>
      </xdr:nvSpPr>
      <xdr:spPr bwMode="auto">
        <a:xfrm>
          <a:off x="6978015" y="2933700"/>
          <a:ext cx="2268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305" name="Text Box 15"/>
        <xdr:cNvSpPr txBox="1">
          <a:spLocks noChangeArrowheads="1"/>
        </xdr:cNvSpPr>
      </xdr:nvSpPr>
      <xdr:spPr bwMode="auto">
        <a:xfrm>
          <a:off x="7667625" y="38957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06" name="Text Box 4"/>
        <xdr:cNvSpPr txBox="1">
          <a:spLocks noChangeArrowheads="1"/>
        </xdr:cNvSpPr>
      </xdr:nvSpPr>
      <xdr:spPr bwMode="auto">
        <a:xfrm>
          <a:off x="7677150" y="35147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07" name="Text Box 4"/>
        <xdr:cNvSpPr txBox="1">
          <a:spLocks noChangeArrowheads="1"/>
        </xdr:cNvSpPr>
      </xdr:nvSpPr>
      <xdr:spPr bwMode="auto">
        <a:xfrm>
          <a:off x="7677150" y="35147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08" name="Text Box 4"/>
        <xdr:cNvSpPr txBox="1">
          <a:spLocks noChangeArrowheads="1"/>
        </xdr:cNvSpPr>
      </xdr:nvSpPr>
      <xdr:spPr bwMode="auto">
        <a:xfrm>
          <a:off x="7677150" y="35147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09" name="Text Box 4"/>
        <xdr:cNvSpPr txBox="1">
          <a:spLocks noChangeArrowheads="1"/>
        </xdr:cNvSpPr>
      </xdr:nvSpPr>
      <xdr:spPr bwMode="auto">
        <a:xfrm>
          <a:off x="7677150" y="35147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10" name="Text Box 4"/>
        <xdr:cNvSpPr txBox="1">
          <a:spLocks noChangeArrowheads="1"/>
        </xdr:cNvSpPr>
      </xdr:nvSpPr>
      <xdr:spPr bwMode="auto">
        <a:xfrm>
          <a:off x="7677150" y="35147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9</xdr:col>
      <xdr:colOff>3322</xdr:colOff>
      <xdr:row>12</xdr:row>
      <xdr:rowOff>100542</xdr:rowOff>
    </xdr:to>
    <xdr:sp macro="" textlink="">
      <xdr:nvSpPr>
        <xdr:cNvPr id="311" name="Text Box 3"/>
        <xdr:cNvSpPr txBox="1">
          <a:spLocks noChangeArrowheads="1"/>
        </xdr:cNvSpPr>
      </xdr:nvSpPr>
      <xdr:spPr bwMode="auto">
        <a:xfrm>
          <a:off x="7665720" y="2552700"/>
          <a:ext cx="138577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144009</xdr:colOff>
      <xdr:row>13</xdr:row>
      <xdr:rowOff>100542</xdr:rowOff>
    </xdr:to>
    <xdr:sp macro="" textlink="">
      <xdr:nvSpPr>
        <xdr:cNvPr id="312" name="Text Box 3"/>
        <xdr:cNvSpPr txBox="1">
          <a:spLocks noChangeArrowheads="1"/>
        </xdr:cNvSpPr>
      </xdr:nvSpPr>
      <xdr:spPr bwMode="auto">
        <a:xfrm>
          <a:off x="6978015" y="2743200"/>
          <a:ext cx="35736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313" name="Text Box 4"/>
        <xdr:cNvSpPr txBox="1">
          <a:spLocks noChangeArrowheads="1"/>
        </xdr:cNvSpPr>
      </xdr:nvSpPr>
      <xdr:spPr bwMode="auto">
        <a:xfrm>
          <a:off x="7686675" y="37052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144009</xdr:colOff>
      <xdr:row>13</xdr:row>
      <xdr:rowOff>100542</xdr:rowOff>
    </xdr:to>
    <xdr:sp macro="" textlink="">
      <xdr:nvSpPr>
        <xdr:cNvPr id="314" name="Text Box 3"/>
        <xdr:cNvSpPr txBox="1">
          <a:spLocks noChangeArrowheads="1"/>
        </xdr:cNvSpPr>
      </xdr:nvSpPr>
      <xdr:spPr bwMode="auto">
        <a:xfrm>
          <a:off x="6978015" y="2743200"/>
          <a:ext cx="35736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315" name="Text Box 4"/>
        <xdr:cNvSpPr txBox="1">
          <a:spLocks noChangeArrowheads="1"/>
        </xdr:cNvSpPr>
      </xdr:nvSpPr>
      <xdr:spPr bwMode="auto">
        <a:xfrm>
          <a:off x="7658100" y="3705225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316" name="Text Box 4"/>
        <xdr:cNvSpPr txBox="1">
          <a:spLocks noChangeArrowheads="1"/>
        </xdr:cNvSpPr>
      </xdr:nvSpPr>
      <xdr:spPr bwMode="auto">
        <a:xfrm>
          <a:off x="7658100" y="3705225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317" name="Text Box 4"/>
        <xdr:cNvSpPr txBox="1">
          <a:spLocks noChangeArrowheads="1"/>
        </xdr:cNvSpPr>
      </xdr:nvSpPr>
      <xdr:spPr bwMode="auto">
        <a:xfrm>
          <a:off x="7667625" y="37052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318" name="Text Box 4"/>
        <xdr:cNvSpPr txBox="1">
          <a:spLocks noChangeArrowheads="1"/>
        </xdr:cNvSpPr>
      </xdr:nvSpPr>
      <xdr:spPr bwMode="auto">
        <a:xfrm>
          <a:off x="7667625" y="37052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134484</xdr:colOff>
      <xdr:row>13</xdr:row>
      <xdr:rowOff>100542</xdr:rowOff>
    </xdr:to>
    <xdr:sp macro="" textlink="">
      <xdr:nvSpPr>
        <xdr:cNvPr id="319" name="Text Box 3"/>
        <xdr:cNvSpPr txBox="1">
          <a:spLocks noChangeArrowheads="1"/>
        </xdr:cNvSpPr>
      </xdr:nvSpPr>
      <xdr:spPr bwMode="auto">
        <a:xfrm>
          <a:off x="6978015" y="2743200"/>
          <a:ext cx="34784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1134</xdr:colOff>
      <xdr:row>13</xdr:row>
      <xdr:rowOff>100542</xdr:rowOff>
    </xdr:to>
    <xdr:sp macro="" textlink="">
      <xdr:nvSpPr>
        <xdr:cNvPr id="320" name="Text Box 3"/>
        <xdr:cNvSpPr txBox="1">
          <a:spLocks noChangeArrowheads="1"/>
        </xdr:cNvSpPr>
      </xdr:nvSpPr>
      <xdr:spPr bwMode="auto">
        <a:xfrm>
          <a:off x="7663815" y="2743200"/>
          <a:ext cx="13829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21" name="Text Box 4"/>
        <xdr:cNvSpPr txBox="1">
          <a:spLocks noChangeArrowheads="1"/>
        </xdr:cNvSpPr>
      </xdr:nvSpPr>
      <xdr:spPr bwMode="auto">
        <a:xfrm>
          <a:off x="7677150" y="3514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22" name="Text Box 4"/>
        <xdr:cNvSpPr txBox="1">
          <a:spLocks noChangeArrowheads="1"/>
        </xdr:cNvSpPr>
      </xdr:nvSpPr>
      <xdr:spPr bwMode="auto">
        <a:xfrm>
          <a:off x="7677150" y="3514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23" name="Text Box 4"/>
        <xdr:cNvSpPr txBox="1">
          <a:spLocks noChangeArrowheads="1"/>
        </xdr:cNvSpPr>
      </xdr:nvSpPr>
      <xdr:spPr bwMode="auto">
        <a:xfrm>
          <a:off x="7677150" y="3514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24" name="Text Box 4"/>
        <xdr:cNvSpPr txBox="1">
          <a:spLocks noChangeArrowheads="1"/>
        </xdr:cNvSpPr>
      </xdr:nvSpPr>
      <xdr:spPr bwMode="auto">
        <a:xfrm>
          <a:off x="7677150" y="3514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25" name="Text Box 4"/>
        <xdr:cNvSpPr txBox="1">
          <a:spLocks noChangeArrowheads="1"/>
        </xdr:cNvSpPr>
      </xdr:nvSpPr>
      <xdr:spPr bwMode="auto">
        <a:xfrm>
          <a:off x="7677150" y="3514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326" name="Text Box 3"/>
        <xdr:cNvSpPr txBox="1">
          <a:spLocks noChangeArrowheads="1"/>
        </xdr:cNvSpPr>
      </xdr:nvSpPr>
      <xdr:spPr bwMode="auto">
        <a:xfrm>
          <a:off x="7665720" y="25527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327" name="Text Box 3"/>
        <xdr:cNvSpPr txBox="1">
          <a:spLocks noChangeArrowheads="1"/>
        </xdr:cNvSpPr>
      </xdr:nvSpPr>
      <xdr:spPr bwMode="auto">
        <a:xfrm>
          <a:off x="6978015" y="2743200"/>
          <a:ext cx="3218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28" name="Text Box 4"/>
        <xdr:cNvSpPr txBox="1">
          <a:spLocks noChangeArrowheads="1"/>
        </xdr:cNvSpPr>
      </xdr:nvSpPr>
      <xdr:spPr bwMode="auto">
        <a:xfrm>
          <a:off x="7686675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6978015" y="2743200"/>
          <a:ext cx="3218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30" name="Text Box 4"/>
        <xdr:cNvSpPr txBox="1">
          <a:spLocks noChangeArrowheads="1"/>
        </xdr:cNvSpPr>
      </xdr:nvSpPr>
      <xdr:spPr bwMode="auto">
        <a:xfrm>
          <a:off x="7658100" y="3705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31" name="Text Box 4"/>
        <xdr:cNvSpPr txBox="1">
          <a:spLocks noChangeArrowheads="1"/>
        </xdr:cNvSpPr>
      </xdr:nvSpPr>
      <xdr:spPr bwMode="auto">
        <a:xfrm>
          <a:off x="7658100" y="3705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32" name="Text Box 4"/>
        <xdr:cNvSpPr txBox="1">
          <a:spLocks noChangeArrowheads="1"/>
        </xdr:cNvSpPr>
      </xdr:nvSpPr>
      <xdr:spPr bwMode="auto">
        <a:xfrm>
          <a:off x="7667625" y="3705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33" name="Text Box 4"/>
        <xdr:cNvSpPr txBox="1">
          <a:spLocks noChangeArrowheads="1"/>
        </xdr:cNvSpPr>
      </xdr:nvSpPr>
      <xdr:spPr bwMode="auto">
        <a:xfrm>
          <a:off x="7667625" y="3705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98924</xdr:colOff>
      <xdr:row>13</xdr:row>
      <xdr:rowOff>125942</xdr:rowOff>
    </xdr:to>
    <xdr:sp macro="" textlink="">
      <xdr:nvSpPr>
        <xdr:cNvPr id="334" name="Text Box 3"/>
        <xdr:cNvSpPr txBox="1">
          <a:spLocks noChangeArrowheads="1"/>
        </xdr:cNvSpPr>
      </xdr:nvSpPr>
      <xdr:spPr bwMode="auto">
        <a:xfrm>
          <a:off x="6978015" y="2743200"/>
          <a:ext cx="3122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335" name="Text Box 3"/>
        <xdr:cNvSpPr txBox="1">
          <a:spLocks noChangeArrowheads="1"/>
        </xdr:cNvSpPr>
      </xdr:nvSpPr>
      <xdr:spPr bwMode="auto">
        <a:xfrm>
          <a:off x="7663815" y="27432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36" name="Text Box 4"/>
        <xdr:cNvSpPr txBox="1">
          <a:spLocks noChangeArrowheads="1"/>
        </xdr:cNvSpPr>
      </xdr:nvSpPr>
      <xdr:spPr bwMode="auto">
        <a:xfrm>
          <a:off x="7677150" y="3514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37" name="Text Box 4"/>
        <xdr:cNvSpPr txBox="1">
          <a:spLocks noChangeArrowheads="1"/>
        </xdr:cNvSpPr>
      </xdr:nvSpPr>
      <xdr:spPr bwMode="auto">
        <a:xfrm>
          <a:off x="7677150" y="3514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38" name="Text Box 4"/>
        <xdr:cNvSpPr txBox="1">
          <a:spLocks noChangeArrowheads="1"/>
        </xdr:cNvSpPr>
      </xdr:nvSpPr>
      <xdr:spPr bwMode="auto">
        <a:xfrm>
          <a:off x="7677150" y="3514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39" name="Text Box 4"/>
        <xdr:cNvSpPr txBox="1">
          <a:spLocks noChangeArrowheads="1"/>
        </xdr:cNvSpPr>
      </xdr:nvSpPr>
      <xdr:spPr bwMode="auto">
        <a:xfrm>
          <a:off x="7677150" y="3514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40" name="Text Box 4"/>
        <xdr:cNvSpPr txBox="1">
          <a:spLocks noChangeArrowheads="1"/>
        </xdr:cNvSpPr>
      </xdr:nvSpPr>
      <xdr:spPr bwMode="auto">
        <a:xfrm>
          <a:off x="7677150" y="3514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341" name="Text Box 3"/>
        <xdr:cNvSpPr txBox="1">
          <a:spLocks noChangeArrowheads="1"/>
        </xdr:cNvSpPr>
      </xdr:nvSpPr>
      <xdr:spPr bwMode="auto">
        <a:xfrm>
          <a:off x="7665720" y="25527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342" name="Text Box 3"/>
        <xdr:cNvSpPr txBox="1">
          <a:spLocks noChangeArrowheads="1"/>
        </xdr:cNvSpPr>
      </xdr:nvSpPr>
      <xdr:spPr bwMode="auto">
        <a:xfrm>
          <a:off x="6978015" y="2743200"/>
          <a:ext cx="3218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43" name="Text Box 4"/>
        <xdr:cNvSpPr txBox="1">
          <a:spLocks noChangeArrowheads="1"/>
        </xdr:cNvSpPr>
      </xdr:nvSpPr>
      <xdr:spPr bwMode="auto">
        <a:xfrm>
          <a:off x="7686675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344" name="Text Box 3"/>
        <xdr:cNvSpPr txBox="1">
          <a:spLocks noChangeArrowheads="1"/>
        </xdr:cNvSpPr>
      </xdr:nvSpPr>
      <xdr:spPr bwMode="auto">
        <a:xfrm>
          <a:off x="6978015" y="2743200"/>
          <a:ext cx="3218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45" name="Text Box 4"/>
        <xdr:cNvSpPr txBox="1">
          <a:spLocks noChangeArrowheads="1"/>
        </xdr:cNvSpPr>
      </xdr:nvSpPr>
      <xdr:spPr bwMode="auto">
        <a:xfrm>
          <a:off x="7658100" y="3705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46" name="Text Box 4"/>
        <xdr:cNvSpPr txBox="1">
          <a:spLocks noChangeArrowheads="1"/>
        </xdr:cNvSpPr>
      </xdr:nvSpPr>
      <xdr:spPr bwMode="auto">
        <a:xfrm>
          <a:off x="7658100" y="3705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47" name="Text Box 4"/>
        <xdr:cNvSpPr txBox="1">
          <a:spLocks noChangeArrowheads="1"/>
        </xdr:cNvSpPr>
      </xdr:nvSpPr>
      <xdr:spPr bwMode="auto">
        <a:xfrm>
          <a:off x="7667625" y="3705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48" name="Text Box 4"/>
        <xdr:cNvSpPr txBox="1">
          <a:spLocks noChangeArrowheads="1"/>
        </xdr:cNvSpPr>
      </xdr:nvSpPr>
      <xdr:spPr bwMode="auto">
        <a:xfrm>
          <a:off x="7667625" y="3705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98924</xdr:colOff>
      <xdr:row>13</xdr:row>
      <xdr:rowOff>125942</xdr:rowOff>
    </xdr:to>
    <xdr:sp macro="" textlink="">
      <xdr:nvSpPr>
        <xdr:cNvPr id="349" name="Text Box 3"/>
        <xdr:cNvSpPr txBox="1">
          <a:spLocks noChangeArrowheads="1"/>
        </xdr:cNvSpPr>
      </xdr:nvSpPr>
      <xdr:spPr bwMode="auto">
        <a:xfrm>
          <a:off x="6978015" y="2743200"/>
          <a:ext cx="3122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350" name="Text Box 3"/>
        <xdr:cNvSpPr txBox="1">
          <a:spLocks noChangeArrowheads="1"/>
        </xdr:cNvSpPr>
      </xdr:nvSpPr>
      <xdr:spPr bwMode="auto">
        <a:xfrm>
          <a:off x="7663815" y="27432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51" name="Text Box 4"/>
        <xdr:cNvSpPr txBox="1">
          <a:spLocks noChangeArrowheads="1"/>
        </xdr:cNvSpPr>
      </xdr:nvSpPr>
      <xdr:spPr bwMode="auto">
        <a:xfrm>
          <a:off x="7677150" y="3514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52" name="Text Box 4"/>
        <xdr:cNvSpPr txBox="1">
          <a:spLocks noChangeArrowheads="1"/>
        </xdr:cNvSpPr>
      </xdr:nvSpPr>
      <xdr:spPr bwMode="auto">
        <a:xfrm>
          <a:off x="7677150" y="3514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53" name="Text Box 4"/>
        <xdr:cNvSpPr txBox="1">
          <a:spLocks noChangeArrowheads="1"/>
        </xdr:cNvSpPr>
      </xdr:nvSpPr>
      <xdr:spPr bwMode="auto">
        <a:xfrm>
          <a:off x="7677150" y="3514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54" name="Text Box 4"/>
        <xdr:cNvSpPr txBox="1">
          <a:spLocks noChangeArrowheads="1"/>
        </xdr:cNvSpPr>
      </xdr:nvSpPr>
      <xdr:spPr bwMode="auto">
        <a:xfrm>
          <a:off x="7677150" y="3514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55" name="Text Box 4"/>
        <xdr:cNvSpPr txBox="1">
          <a:spLocks noChangeArrowheads="1"/>
        </xdr:cNvSpPr>
      </xdr:nvSpPr>
      <xdr:spPr bwMode="auto">
        <a:xfrm>
          <a:off x="7677150" y="3514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356" name="Text Box 3"/>
        <xdr:cNvSpPr txBox="1">
          <a:spLocks noChangeArrowheads="1"/>
        </xdr:cNvSpPr>
      </xdr:nvSpPr>
      <xdr:spPr bwMode="auto">
        <a:xfrm>
          <a:off x="7665720" y="25527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357" name="Text Box 3"/>
        <xdr:cNvSpPr txBox="1">
          <a:spLocks noChangeArrowheads="1"/>
        </xdr:cNvSpPr>
      </xdr:nvSpPr>
      <xdr:spPr bwMode="auto">
        <a:xfrm>
          <a:off x="6978015" y="2743200"/>
          <a:ext cx="3218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58" name="Text Box 4"/>
        <xdr:cNvSpPr txBox="1">
          <a:spLocks noChangeArrowheads="1"/>
        </xdr:cNvSpPr>
      </xdr:nvSpPr>
      <xdr:spPr bwMode="auto">
        <a:xfrm>
          <a:off x="7686675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359" name="Text Box 3"/>
        <xdr:cNvSpPr txBox="1">
          <a:spLocks noChangeArrowheads="1"/>
        </xdr:cNvSpPr>
      </xdr:nvSpPr>
      <xdr:spPr bwMode="auto">
        <a:xfrm>
          <a:off x="6978015" y="2743200"/>
          <a:ext cx="3218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60" name="Text Box 4"/>
        <xdr:cNvSpPr txBox="1">
          <a:spLocks noChangeArrowheads="1"/>
        </xdr:cNvSpPr>
      </xdr:nvSpPr>
      <xdr:spPr bwMode="auto">
        <a:xfrm>
          <a:off x="7658100" y="3705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61" name="Text Box 4"/>
        <xdr:cNvSpPr txBox="1">
          <a:spLocks noChangeArrowheads="1"/>
        </xdr:cNvSpPr>
      </xdr:nvSpPr>
      <xdr:spPr bwMode="auto">
        <a:xfrm>
          <a:off x="7658100" y="3705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62" name="Text Box 4"/>
        <xdr:cNvSpPr txBox="1">
          <a:spLocks noChangeArrowheads="1"/>
        </xdr:cNvSpPr>
      </xdr:nvSpPr>
      <xdr:spPr bwMode="auto">
        <a:xfrm>
          <a:off x="7667625" y="3705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63" name="Text Box 4"/>
        <xdr:cNvSpPr txBox="1">
          <a:spLocks noChangeArrowheads="1"/>
        </xdr:cNvSpPr>
      </xdr:nvSpPr>
      <xdr:spPr bwMode="auto">
        <a:xfrm>
          <a:off x="7667625" y="3705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98924</xdr:colOff>
      <xdr:row>13</xdr:row>
      <xdr:rowOff>125942</xdr:rowOff>
    </xdr:to>
    <xdr:sp macro="" textlink="">
      <xdr:nvSpPr>
        <xdr:cNvPr id="364" name="Text Box 3"/>
        <xdr:cNvSpPr txBox="1">
          <a:spLocks noChangeArrowheads="1"/>
        </xdr:cNvSpPr>
      </xdr:nvSpPr>
      <xdr:spPr bwMode="auto">
        <a:xfrm>
          <a:off x="6978015" y="2743200"/>
          <a:ext cx="3122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7663815" y="27432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66" name="Text Box 4"/>
        <xdr:cNvSpPr txBox="1">
          <a:spLocks noChangeArrowheads="1"/>
        </xdr:cNvSpPr>
      </xdr:nvSpPr>
      <xdr:spPr bwMode="auto">
        <a:xfrm>
          <a:off x="7677150" y="3514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67" name="Text Box 4"/>
        <xdr:cNvSpPr txBox="1">
          <a:spLocks noChangeArrowheads="1"/>
        </xdr:cNvSpPr>
      </xdr:nvSpPr>
      <xdr:spPr bwMode="auto">
        <a:xfrm>
          <a:off x="7677150" y="3514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68" name="Text Box 4"/>
        <xdr:cNvSpPr txBox="1">
          <a:spLocks noChangeArrowheads="1"/>
        </xdr:cNvSpPr>
      </xdr:nvSpPr>
      <xdr:spPr bwMode="auto">
        <a:xfrm>
          <a:off x="7677150" y="3514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69" name="Text Box 4"/>
        <xdr:cNvSpPr txBox="1">
          <a:spLocks noChangeArrowheads="1"/>
        </xdr:cNvSpPr>
      </xdr:nvSpPr>
      <xdr:spPr bwMode="auto">
        <a:xfrm>
          <a:off x="7677150" y="3514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70" name="Text Box 4"/>
        <xdr:cNvSpPr txBox="1">
          <a:spLocks noChangeArrowheads="1"/>
        </xdr:cNvSpPr>
      </xdr:nvSpPr>
      <xdr:spPr bwMode="auto">
        <a:xfrm>
          <a:off x="7677150" y="3514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371" name="Text Box 3"/>
        <xdr:cNvSpPr txBox="1">
          <a:spLocks noChangeArrowheads="1"/>
        </xdr:cNvSpPr>
      </xdr:nvSpPr>
      <xdr:spPr bwMode="auto">
        <a:xfrm>
          <a:off x="7665720" y="25527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372" name="Text Box 3"/>
        <xdr:cNvSpPr txBox="1">
          <a:spLocks noChangeArrowheads="1"/>
        </xdr:cNvSpPr>
      </xdr:nvSpPr>
      <xdr:spPr bwMode="auto">
        <a:xfrm>
          <a:off x="6978015" y="2743200"/>
          <a:ext cx="3218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73" name="Text Box 4"/>
        <xdr:cNvSpPr txBox="1">
          <a:spLocks noChangeArrowheads="1"/>
        </xdr:cNvSpPr>
      </xdr:nvSpPr>
      <xdr:spPr bwMode="auto">
        <a:xfrm>
          <a:off x="7686675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374" name="Text Box 3"/>
        <xdr:cNvSpPr txBox="1">
          <a:spLocks noChangeArrowheads="1"/>
        </xdr:cNvSpPr>
      </xdr:nvSpPr>
      <xdr:spPr bwMode="auto">
        <a:xfrm>
          <a:off x="6978015" y="2743200"/>
          <a:ext cx="3218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75" name="Text Box 4"/>
        <xdr:cNvSpPr txBox="1">
          <a:spLocks noChangeArrowheads="1"/>
        </xdr:cNvSpPr>
      </xdr:nvSpPr>
      <xdr:spPr bwMode="auto">
        <a:xfrm>
          <a:off x="7658100" y="3705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76" name="Text Box 4"/>
        <xdr:cNvSpPr txBox="1">
          <a:spLocks noChangeArrowheads="1"/>
        </xdr:cNvSpPr>
      </xdr:nvSpPr>
      <xdr:spPr bwMode="auto">
        <a:xfrm>
          <a:off x="7658100" y="3705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77" name="Text Box 4"/>
        <xdr:cNvSpPr txBox="1">
          <a:spLocks noChangeArrowheads="1"/>
        </xdr:cNvSpPr>
      </xdr:nvSpPr>
      <xdr:spPr bwMode="auto">
        <a:xfrm>
          <a:off x="7667625" y="3705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78" name="Text Box 4"/>
        <xdr:cNvSpPr txBox="1">
          <a:spLocks noChangeArrowheads="1"/>
        </xdr:cNvSpPr>
      </xdr:nvSpPr>
      <xdr:spPr bwMode="auto">
        <a:xfrm>
          <a:off x="7667625" y="3705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98924</xdr:colOff>
      <xdr:row>13</xdr:row>
      <xdr:rowOff>125942</xdr:rowOff>
    </xdr:to>
    <xdr:sp macro="" textlink="">
      <xdr:nvSpPr>
        <xdr:cNvPr id="379" name="Text Box 3"/>
        <xdr:cNvSpPr txBox="1">
          <a:spLocks noChangeArrowheads="1"/>
        </xdr:cNvSpPr>
      </xdr:nvSpPr>
      <xdr:spPr bwMode="auto">
        <a:xfrm>
          <a:off x="6978015" y="2743200"/>
          <a:ext cx="3122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380" name="Text Box 3"/>
        <xdr:cNvSpPr txBox="1">
          <a:spLocks noChangeArrowheads="1"/>
        </xdr:cNvSpPr>
      </xdr:nvSpPr>
      <xdr:spPr bwMode="auto">
        <a:xfrm>
          <a:off x="7663815" y="27432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81" name="Text Box 4"/>
        <xdr:cNvSpPr txBox="1">
          <a:spLocks noChangeArrowheads="1"/>
        </xdr:cNvSpPr>
      </xdr:nvSpPr>
      <xdr:spPr bwMode="auto">
        <a:xfrm>
          <a:off x="7677150" y="3514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82" name="Text Box 4"/>
        <xdr:cNvSpPr txBox="1">
          <a:spLocks noChangeArrowheads="1"/>
        </xdr:cNvSpPr>
      </xdr:nvSpPr>
      <xdr:spPr bwMode="auto">
        <a:xfrm>
          <a:off x="7677150" y="3514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83" name="Text Box 4"/>
        <xdr:cNvSpPr txBox="1">
          <a:spLocks noChangeArrowheads="1"/>
        </xdr:cNvSpPr>
      </xdr:nvSpPr>
      <xdr:spPr bwMode="auto">
        <a:xfrm>
          <a:off x="7677150" y="3514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84" name="Text Box 4"/>
        <xdr:cNvSpPr txBox="1">
          <a:spLocks noChangeArrowheads="1"/>
        </xdr:cNvSpPr>
      </xdr:nvSpPr>
      <xdr:spPr bwMode="auto">
        <a:xfrm>
          <a:off x="7677150" y="3514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85" name="Text Box 4"/>
        <xdr:cNvSpPr txBox="1">
          <a:spLocks noChangeArrowheads="1"/>
        </xdr:cNvSpPr>
      </xdr:nvSpPr>
      <xdr:spPr bwMode="auto">
        <a:xfrm>
          <a:off x="7677150" y="3514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386" name="Text Box 3"/>
        <xdr:cNvSpPr txBox="1">
          <a:spLocks noChangeArrowheads="1"/>
        </xdr:cNvSpPr>
      </xdr:nvSpPr>
      <xdr:spPr bwMode="auto">
        <a:xfrm>
          <a:off x="7665720" y="25527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6978015" y="2743200"/>
          <a:ext cx="2741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88" name="Text Box 4"/>
        <xdr:cNvSpPr txBox="1">
          <a:spLocks noChangeArrowheads="1"/>
        </xdr:cNvSpPr>
      </xdr:nvSpPr>
      <xdr:spPr bwMode="auto">
        <a:xfrm>
          <a:off x="7686675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389" name="Text Box 3"/>
        <xdr:cNvSpPr txBox="1">
          <a:spLocks noChangeArrowheads="1"/>
        </xdr:cNvSpPr>
      </xdr:nvSpPr>
      <xdr:spPr bwMode="auto">
        <a:xfrm>
          <a:off x="6978015" y="2743200"/>
          <a:ext cx="2741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90" name="Text Box 4"/>
        <xdr:cNvSpPr txBox="1">
          <a:spLocks noChangeArrowheads="1"/>
        </xdr:cNvSpPr>
      </xdr:nvSpPr>
      <xdr:spPr bwMode="auto">
        <a:xfrm>
          <a:off x="7658100" y="3705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91" name="Text Box 4"/>
        <xdr:cNvSpPr txBox="1">
          <a:spLocks noChangeArrowheads="1"/>
        </xdr:cNvSpPr>
      </xdr:nvSpPr>
      <xdr:spPr bwMode="auto">
        <a:xfrm>
          <a:off x="7658100" y="3705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92" name="Text Box 4"/>
        <xdr:cNvSpPr txBox="1">
          <a:spLocks noChangeArrowheads="1"/>
        </xdr:cNvSpPr>
      </xdr:nvSpPr>
      <xdr:spPr bwMode="auto">
        <a:xfrm>
          <a:off x="7667625" y="3705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93" name="Text Box 4"/>
        <xdr:cNvSpPr txBox="1">
          <a:spLocks noChangeArrowheads="1"/>
        </xdr:cNvSpPr>
      </xdr:nvSpPr>
      <xdr:spPr bwMode="auto">
        <a:xfrm>
          <a:off x="7667625" y="3705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94" name="Text Box 4"/>
        <xdr:cNvSpPr txBox="1">
          <a:spLocks noChangeArrowheads="1"/>
        </xdr:cNvSpPr>
      </xdr:nvSpPr>
      <xdr:spPr bwMode="auto">
        <a:xfrm>
          <a:off x="76771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95" name="Text Box 4"/>
        <xdr:cNvSpPr txBox="1">
          <a:spLocks noChangeArrowheads="1"/>
        </xdr:cNvSpPr>
      </xdr:nvSpPr>
      <xdr:spPr bwMode="auto">
        <a:xfrm>
          <a:off x="76771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96" name="Text Box 4"/>
        <xdr:cNvSpPr txBox="1">
          <a:spLocks noChangeArrowheads="1"/>
        </xdr:cNvSpPr>
      </xdr:nvSpPr>
      <xdr:spPr bwMode="auto">
        <a:xfrm>
          <a:off x="76771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97" name="Text Box 4"/>
        <xdr:cNvSpPr txBox="1">
          <a:spLocks noChangeArrowheads="1"/>
        </xdr:cNvSpPr>
      </xdr:nvSpPr>
      <xdr:spPr bwMode="auto">
        <a:xfrm>
          <a:off x="76771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98" name="Text Box 4"/>
        <xdr:cNvSpPr txBox="1">
          <a:spLocks noChangeArrowheads="1"/>
        </xdr:cNvSpPr>
      </xdr:nvSpPr>
      <xdr:spPr bwMode="auto">
        <a:xfrm>
          <a:off x="76771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13</xdr:row>
      <xdr:rowOff>0</xdr:rowOff>
    </xdr:from>
    <xdr:to>
      <xdr:col>8</xdr:col>
      <xdr:colOff>577362</xdr:colOff>
      <xdr:row>13</xdr:row>
      <xdr:rowOff>125942</xdr:rowOff>
    </xdr:to>
    <xdr:sp macro="" textlink="">
      <xdr:nvSpPr>
        <xdr:cNvPr id="399" name="Text Box 3"/>
        <xdr:cNvSpPr txBox="1">
          <a:spLocks noChangeArrowheads="1"/>
        </xdr:cNvSpPr>
      </xdr:nvSpPr>
      <xdr:spPr bwMode="auto">
        <a:xfrm>
          <a:off x="7665720" y="27432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60824</xdr:colOff>
      <xdr:row>14</xdr:row>
      <xdr:rowOff>125942</xdr:rowOff>
    </xdr:to>
    <xdr:sp macro="" textlink="">
      <xdr:nvSpPr>
        <xdr:cNvPr id="400" name="Text Box 3"/>
        <xdr:cNvSpPr txBox="1">
          <a:spLocks noChangeArrowheads="1"/>
        </xdr:cNvSpPr>
      </xdr:nvSpPr>
      <xdr:spPr bwMode="auto">
        <a:xfrm>
          <a:off x="6978015" y="2933700"/>
          <a:ext cx="2741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01" name="Text Box 4"/>
        <xdr:cNvSpPr txBox="1">
          <a:spLocks noChangeArrowheads="1"/>
        </xdr:cNvSpPr>
      </xdr:nvSpPr>
      <xdr:spPr bwMode="auto">
        <a:xfrm>
          <a:off x="76866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60824</xdr:colOff>
      <xdr:row>14</xdr:row>
      <xdr:rowOff>125942</xdr:rowOff>
    </xdr:to>
    <xdr:sp macro="" textlink="">
      <xdr:nvSpPr>
        <xdr:cNvPr id="402" name="Text Box 3"/>
        <xdr:cNvSpPr txBox="1">
          <a:spLocks noChangeArrowheads="1"/>
        </xdr:cNvSpPr>
      </xdr:nvSpPr>
      <xdr:spPr bwMode="auto">
        <a:xfrm>
          <a:off x="6978015" y="2933700"/>
          <a:ext cx="2741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03" name="Text Box 4"/>
        <xdr:cNvSpPr txBox="1">
          <a:spLocks noChangeArrowheads="1"/>
        </xdr:cNvSpPr>
      </xdr:nvSpPr>
      <xdr:spPr bwMode="auto">
        <a:xfrm>
          <a:off x="76581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04" name="Text Box 4"/>
        <xdr:cNvSpPr txBox="1">
          <a:spLocks noChangeArrowheads="1"/>
        </xdr:cNvSpPr>
      </xdr:nvSpPr>
      <xdr:spPr bwMode="auto">
        <a:xfrm>
          <a:off x="76581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05" name="Text Box 4"/>
        <xdr:cNvSpPr txBox="1">
          <a:spLocks noChangeArrowheads="1"/>
        </xdr:cNvSpPr>
      </xdr:nvSpPr>
      <xdr:spPr bwMode="auto">
        <a:xfrm>
          <a:off x="76676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06" name="Text Box 4"/>
        <xdr:cNvSpPr txBox="1">
          <a:spLocks noChangeArrowheads="1"/>
        </xdr:cNvSpPr>
      </xdr:nvSpPr>
      <xdr:spPr bwMode="auto">
        <a:xfrm>
          <a:off x="76676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407" name="Text Box 10"/>
        <xdr:cNvSpPr txBox="1">
          <a:spLocks noChangeArrowheads="1"/>
        </xdr:cNvSpPr>
      </xdr:nvSpPr>
      <xdr:spPr bwMode="auto">
        <a:xfrm>
          <a:off x="6978015" y="2933700"/>
          <a:ext cx="2744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08" name="Text Box 15"/>
        <xdr:cNvSpPr txBox="1">
          <a:spLocks noChangeArrowheads="1"/>
        </xdr:cNvSpPr>
      </xdr:nvSpPr>
      <xdr:spPr bwMode="auto">
        <a:xfrm>
          <a:off x="76676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409" name="Text Box 10"/>
        <xdr:cNvSpPr txBox="1">
          <a:spLocks noChangeArrowheads="1"/>
        </xdr:cNvSpPr>
      </xdr:nvSpPr>
      <xdr:spPr bwMode="auto">
        <a:xfrm>
          <a:off x="6978015" y="2933700"/>
          <a:ext cx="2744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10" name="Text Box 15"/>
        <xdr:cNvSpPr txBox="1">
          <a:spLocks noChangeArrowheads="1"/>
        </xdr:cNvSpPr>
      </xdr:nvSpPr>
      <xdr:spPr bwMode="auto">
        <a:xfrm>
          <a:off x="76676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411" name="Text Box 10"/>
        <xdr:cNvSpPr txBox="1">
          <a:spLocks noChangeArrowheads="1"/>
        </xdr:cNvSpPr>
      </xdr:nvSpPr>
      <xdr:spPr bwMode="auto">
        <a:xfrm>
          <a:off x="6978015" y="2933700"/>
          <a:ext cx="2744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412" name="Text Box 10"/>
        <xdr:cNvSpPr txBox="1">
          <a:spLocks noChangeArrowheads="1"/>
        </xdr:cNvSpPr>
      </xdr:nvSpPr>
      <xdr:spPr bwMode="auto">
        <a:xfrm>
          <a:off x="6978015" y="2933700"/>
          <a:ext cx="2744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13" name="Text Box 15"/>
        <xdr:cNvSpPr txBox="1">
          <a:spLocks noChangeArrowheads="1"/>
        </xdr:cNvSpPr>
      </xdr:nvSpPr>
      <xdr:spPr bwMode="auto">
        <a:xfrm>
          <a:off x="76676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414" name="Text Box 10"/>
        <xdr:cNvSpPr txBox="1">
          <a:spLocks noChangeArrowheads="1"/>
        </xdr:cNvSpPr>
      </xdr:nvSpPr>
      <xdr:spPr bwMode="auto">
        <a:xfrm>
          <a:off x="6978015" y="2933700"/>
          <a:ext cx="2744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15" name="Text Box 15"/>
        <xdr:cNvSpPr txBox="1">
          <a:spLocks noChangeArrowheads="1"/>
        </xdr:cNvSpPr>
      </xdr:nvSpPr>
      <xdr:spPr bwMode="auto">
        <a:xfrm>
          <a:off x="76676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416" name="Text Box 10"/>
        <xdr:cNvSpPr txBox="1">
          <a:spLocks noChangeArrowheads="1"/>
        </xdr:cNvSpPr>
      </xdr:nvSpPr>
      <xdr:spPr bwMode="auto">
        <a:xfrm>
          <a:off x="6978015" y="2933700"/>
          <a:ext cx="2744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17" name="Text Box 15"/>
        <xdr:cNvSpPr txBox="1">
          <a:spLocks noChangeArrowheads="1"/>
        </xdr:cNvSpPr>
      </xdr:nvSpPr>
      <xdr:spPr bwMode="auto">
        <a:xfrm>
          <a:off x="76676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18" name="Text Box 4"/>
        <xdr:cNvSpPr txBox="1">
          <a:spLocks noChangeArrowheads="1"/>
        </xdr:cNvSpPr>
      </xdr:nvSpPr>
      <xdr:spPr bwMode="auto">
        <a:xfrm>
          <a:off x="76771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19" name="Text Box 4"/>
        <xdr:cNvSpPr txBox="1">
          <a:spLocks noChangeArrowheads="1"/>
        </xdr:cNvSpPr>
      </xdr:nvSpPr>
      <xdr:spPr bwMode="auto">
        <a:xfrm>
          <a:off x="76771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20" name="Text Box 4"/>
        <xdr:cNvSpPr txBox="1">
          <a:spLocks noChangeArrowheads="1"/>
        </xdr:cNvSpPr>
      </xdr:nvSpPr>
      <xdr:spPr bwMode="auto">
        <a:xfrm>
          <a:off x="76771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21" name="Text Box 4"/>
        <xdr:cNvSpPr txBox="1">
          <a:spLocks noChangeArrowheads="1"/>
        </xdr:cNvSpPr>
      </xdr:nvSpPr>
      <xdr:spPr bwMode="auto">
        <a:xfrm>
          <a:off x="76771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22" name="Text Box 4"/>
        <xdr:cNvSpPr txBox="1">
          <a:spLocks noChangeArrowheads="1"/>
        </xdr:cNvSpPr>
      </xdr:nvSpPr>
      <xdr:spPr bwMode="auto">
        <a:xfrm>
          <a:off x="76771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13</xdr:row>
      <xdr:rowOff>0</xdr:rowOff>
    </xdr:from>
    <xdr:to>
      <xdr:col>8</xdr:col>
      <xdr:colOff>577362</xdr:colOff>
      <xdr:row>13</xdr:row>
      <xdr:rowOff>125942</xdr:rowOff>
    </xdr:to>
    <xdr:sp macro="" textlink="">
      <xdr:nvSpPr>
        <xdr:cNvPr id="423" name="Text Box 3"/>
        <xdr:cNvSpPr txBox="1">
          <a:spLocks noChangeArrowheads="1"/>
        </xdr:cNvSpPr>
      </xdr:nvSpPr>
      <xdr:spPr bwMode="auto">
        <a:xfrm>
          <a:off x="7665720" y="27432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60824</xdr:colOff>
      <xdr:row>14</xdr:row>
      <xdr:rowOff>125942</xdr:rowOff>
    </xdr:to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6978015" y="2933700"/>
          <a:ext cx="2741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25" name="Text Box 4"/>
        <xdr:cNvSpPr txBox="1">
          <a:spLocks noChangeArrowheads="1"/>
        </xdr:cNvSpPr>
      </xdr:nvSpPr>
      <xdr:spPr bwMode="auto">
        <a:xfrm>
          <a:off x="76866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60824</xdr:colOff>
      <xdr:row>14</xdr:row>
      <xdr:rowOff>125942</xdr:rowOff>
    </xdr:to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6978015" y="2933700"/>
          <a:ext cx="2741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27" name="Text Box 4"/>
        <xdr:cNvSpPr txBox="1">
          <a:spLocks noChangeArrowheads="1"/>
        </xdr:cNvSpPr>
      </xdr:nvSpPr>
      <xdr:spPr bwMode="auto">
        <a:xfrm>
          <a:off x="76581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28" name="Text Box 4"/>
        <xdr:cNvSpPr txBox="1">
          <a:spLocks noChangeArrowheads="1"/>
        </xdr:cNvSpPr>
      </xdr:nvSpPr>
      <xdr:spPr bwMode="auto">
        <a:xfrm>
          <a:off x="76581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29" name="Text Box 4"/>
        <xdr:cNvSpPr txBox="1">
          <a:spLocks noChangeArrowheads="1"/>
        </xdr:cNvSpPr>
      </xdr:nvSpPr>
      <xdr:spPr bwMode="auto">
        <a:xfrm>
          <a:off x="76676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30" name="Text Box 4"/>
        <xdr:cNvSpPr txBox="1">
          <a:spLocks noChangeArrowheads="1"/>
        </xdr:cNvSpPr>
      </xdr:nvSpPr>
      <xdr:spPr bwMode="auto">
        <a:xfrm>
          <a:off x="76676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431" name="Text Box 10"/>
        <xdr:cNvSpPr txBox="1">
          <a:spLocks noChangeArrowheads="1"/>
        </xdr:cNvSpPr>
      </xdr:nvSpPr>
      <xdr:spPr bwMode="auto">
        <a:xfrm>
          <a:off x="6978015" y="2933700"/>
          <a:ext cx="2744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32" name="Text Box 15"/>
        <xdr:cNvSpPr txBox="1">
          <a:spLocks noChangeArrowheads="1"/>
        </xdr:cNvSpPr>
      </xdr:nvSpPr>
      <xdr:spPr bwMode="auto">
        <a:xfrm>
          <a:off x="76676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433" name="Text Box 10"/>
        <xdr:cNvSpPr txBox="1">
          <a:spLocks noChangeArrowheads="1"/>
        </xdr:cNvSpPr>
      </xdr:nvSpPr>
      <xdr:spPr bwMode="auto">
        <a:xfrm>
          <a:off x="6978015" y="2933700"/>
          <a:ext cx="2744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34" name="Text Box 15"/>
        <xdr:cNvSpPr txBox="1">
          <a:spLocks noChangeArrowheads="1"/>
        </xdr:cNvSpPr>
      </xdr:nvSpPr>
      <xdr:spPr bwMode="auto">
        <a:xfrm>
          <a:off x="76676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435" name="Text Box 10"/>
        <xdr:cNvSpPr txBox="1">
          <a:spLocks noChangeArrowheads="1"/>
        </xdr:cNvSpPr>
      </xdr:nvSpPr>
      <xdr:spPr bwMode="auto">
        <a:xfrm>
          <a:off x="6978015" y="2933700"/>
          <a:ext cx="2744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436" name="Text Box 10"/>
        <xdr:cNvSpPr txBox="1">
          <a:spLocks noChangeArrowheads="1"/>
        </xdr:cNvSpPr>
      </xdr:nvSpPr>
      <xdr:spPr bwMode="auto">
        <a:xfrm>
          <a:off x="6978015" y="2933700"/>
          <a:ext cx="2744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37" name="Text Box 15"/>
        <xdr:cNvSpPr txBox="1">
          <a:spLocks noChangeArrowheads="1"/>
        </xdr:cNvSpPr>
      </xdr:nvSpPr>
      <xdr:spPr bwMode="auto">
        <a:xfrm>
          <a:off x="76676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438" name="Text Box 10"/>
        <xdr:cNvSpPr txBox="1">
          <a:spLocks noChangeArrowheads="1"/>
        </xdr:cNvSpPr>
      </xdr:nvSpPr>
      <xdr:spPr bwMode="auto">
        <a:xfrm>
          <a:off x="6978015" y="2933700"/>
          <a:ext cx="2744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39" name="Text Box 15"/>
        <xdr:cNvSpPr txBox="1">
          <a:spLocks noChangeArrowheads="1"/>
        </xdr:cNvSpPr>
      </xdr:nvSpPr>
      <xdr:spPr bwMode="auto">
        <a:xfrm>
          <a:off x="76676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440" name="Text Box 10"/>
        <xdr:cNvSpPr txBox="1">
          <a:spLocks noChangeArrowheads="1"/>
        </xdr:cNvSpPr>
      </xdr:nvSpPr>
      <xdr:spPr bwMode="auto">
        <a:xfrm>
          <a:off x="6978015" y="2933700"/>
          <a:ext cx="2744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441" name="Text Box 4"/>
        <xdr:cNvSpPr txBox="1">
          <a:spLocks noChangeArrowheads="1"/>
        </xdr:cNvSpPr>
      </xdr:nvSpPr>
      <xdr:spPr bwMode="auto">
        <a:xfrm>
          <a:off x="7677150" y="3514725"/>
          <a:ext cx="2000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442" name="Text Box 4"/>
        <xdr:cNvSpPr txBox="1">
          <a:spLocks noChangeArrowheads="1"/>
        </xdr:cNvSpPr>
      </xdr:nvSpPr>
      <xdr:spPr bwMode="auto">
        <a:xfrm>
          <a:off x="7677150" y="3514725"/>
          <a:ext cx="2000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443" name="Text Box 4"/>
        <xdr:cNvSpPr txBox="1">
          <a:spLocks noChangeArrowheads="1"/>
        </xdr:cNvSpPr>
      </xdr:nvSpPr>
      <xdr:spPr bwMode="auto">
        <a:xfrm>
          <a:off x="7677150" y="3514725"/>
          <a:ext cx="2000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444" name="Text Box 4"/>
        <xdr:cNvSpPr txBox="1">
          <a:spLocks noChangeArrowheads="1"/>
        </xdr:cNvSpPr>
      </xdr:nvSpPr>
      <xdr:spPr bwMode="auto">
        <a:xfrm>
          <a:off x="7677150" y="3514725"/>
          <a:ext cx="2000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445" name="Text Box 4"/>
        <xdr:cNvSpPr txBox="1">
          <a:spLocks noChangeArrowheads="1"/>
        </xdr:cNvSpPr>
      </xdr:nvSpPr>
      <xdr:spPr bwMode="auto">
        <a:xfrm>
          <a:off x="7677150" y="3514725"/>
          <a:ext cx="2000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9</xdr:col>
      <xdr:colOff>3322</xdr:colOff>
      <xdr:row>12</xdr:row>
      <xdr:rowOff>100542</xdr:rowOff>
    </xdr:to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7665720" y="2552700"/>
          <a:ext cx="1481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96384</xdr:colOff>
      <xdr:row>13</xdr:row>
      <xdr:rowOff>100542</xdr:rowOff>
    </xdr:to>
    <xdr:sp macro="" textlink="">
      <xdr:nvSpPr>
        <xdr:cNvPr id="447" name="Text Box 3"/>
        <xdr:cNvSpPr txBox="1">
          <a:spLocks noChangeArrowheads="1"/>
        </xdr:cNvSpPr>
      </xdr:nvSpPr>
      <xdr:spPr bwMode="auto">
        <a:xfrm>
          <a:off x="6978015" y="2743200"/>
          <a:ext cx="30974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448" name="Text Box 4"/>
        <xdr:cNvSpPr txBox="1">
          <a:spLocks noChangeArrowheads="1"/>
        </xdr:cNvSpPr>
      </xdr:nvSpPr>
      <xdr:spPr bwMode="auto">
        <a:xfrm>
          <a:off x="7686675" y="3705225"/>
          <a:ext cx="2095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96384</xdr:colOff>
      <xdr:row>13</xdr:row>
      <xdr:rowOff>100542</xdr:rowOff>
    </xdr:to>
    <xdr:sp macro="" textlink="">
      <xdr:nvSpPr>
        <xdr:cNvPr id="449" name="Text Box 3"/>
        <xdr:cNvSpPr txBox="1">
          <a:spLocks noChangeArrowheads="1"/>
        </xdr:cNvSpPr>
      </xdr:nvSpPr>
      <xdr:spPr bwMode="auto">
        <a:xfrm>
          <a:off x="6978015" y="2743200"/>
          <a:ext cx="30974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450" name="Text Box 4"/>
        <xdr:cNvSpPr txBox="1">
          <a:spLocks noChangeArrowheads="1"/>
        </xdr:cNvSpPr>
      </xdr:nvSpPr>
      <xdr:spPr bwMode="auto">
        <a:xfrm>
          <a:off x="7658100" y="3705225"/>
          <a:ext cx="2381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451" name="Text Box 4"/>
        <xdr:cNvSpPr txBox="1">
          <a:spLocks noChangeArrowheads="1"/>
        </xdr:cNvSpPr>
      </xdr:nvSpPr>
      <xdr:spPr bwMode="auto">
        <a:xfrm>
          <a:off x="7658100" y="3705225"/>
          <a:ext cx="2381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104775</xdr:rowOff>
    </xdr:to>
    <xdr:sp macro="" textlink="">
      <xdr:nvSpPr>
        <xdr:cNvPr id="452" name="Text Box 4"/>
        <xdr:cNvSpPr txBox="1">
          <a:spLocks noChangeArrowheads="1"/>
        </xdr:cNvSpPr>
      </xdr:nvSpPr>
      <xdr:spPr bwMode="auto">
        <a:xfrm>
          <a:off x="7667625" y="3705225"/>
          <a:ext cx="2190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104775</xdr:rowOff>
    </xdr:to>
    <xdr:sp macro="" textlink="">
      <xdr:nvSpPr>
        <xdr:cNvPr id="453" name="Text Box 4"/>
        <xdr:cNvSpPr txBox="1">
          <a:spLocks noChangeArrowheads="1"/>
        </xdr:cNvSpPr>
      </xdr:nvSpPr>
      <xdr:spPr bwMode="auto">
        <a:xfrm>
          <a:off x="7667625" y="3705225"/>
          <a:ext cx="2190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86859</xdr:colOff>
      <xdr:row>13</xdr:row>
      <xdr:rowOff>100542</xdr:rowOff>
    </xdr:to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6978015" y="2743200"/>
          <a:ext cx="30021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1134</xdr:colOff>
      <xdr:row>13</xdr:row>
      <xdr:rowOff>100542</xdr:rowOff>
    </xdr:to>
    <xdr:sp macro="" textlink="">
      <xdr:nvSpPr>
        <xdr:cNvPr id="455" name="Text Box 3"/>
        <xdr:cNvSpPr txBox="1">
          <a:spLocks noChangeArrowheads="1"/>
        </xdr:cNvSpPr>
      </xdr:nvSpPr>
      <xdr:spPr bwMode="auto">
        <a:xfrm>
          <a:off x="7663815" y="2743200"/>
          <a:ext cx="21449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56" name="Text Box 4"/>
        <xdr:cNvSpPr txBox="1">
          <a:spLocks noChangeArrowheads="1"/>
        </xdr:cNvSpPr>
      </xdr:nvSpPr>
      <xdr:spPr bwMode="auto">
        <a:xfrm>
          <a:off x="7677150" y="3514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57" name="Text Box 4"/>
        <xdr:cNvSpPr txBox="1">
          <a:spLocks noChangeArrowheads="1"/>
        </xdr:cNvSpPr>
      </xdr:nvSpPr>
      <xdr:spPr bwMode="auto">
        <a:xfrm>
          <a:off x="7677150" y="3514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58" name="Text Box 4"/>
        <xdr:cNvSpPr txBox="1">
          <a:spLocks noChangeArrowheads="1"/>
        </xdr:cNvSpPr>
      </xdr:nvSpPr>
      <xdr:spPr bwMode="auto">
        <a:xfrm>
          <a:off x="7677150" y="3514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59" name="Text Box 4"/>
        <xdr:cNvSpPr txBox="1">
          <a:spLocks noChangeArrowheads="1"/>
        </xdr:cNvSpPr>
      </xdr:nvSpPr>
      <xdr:spPr bwMode="auto">
        <a:xfrm>
          <a:off x="7677150" y="3514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60" name="Text Box 4"/>
        <xdr:cNvSpPr txBox="1">
          <a:spLocks noChangeArrowheads="1"/>
        </xdr:cNvSpPr>
      </xdr:nvSpPr>
      <xdr:spPr bwMode="auto">
        <a:xfrm>
          <a:off x="7677150" y="3514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461" name="Text Box 3"/>
        <xdr:cNvSpPr txBox="1">
          <a:spLocks noChangeArrowheads="1"/>
        </xdr:cNvSpPr>
      </xdr:nvSpPr>
      <xdr:spPr bwMode="auto">
        <a:xfrm>
          <a:off x="7665720" y="25527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6978015" y="2743200"/>
          <a:ext cx="2741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63" name="Text Box 4"/>
        <xdr:cNvSpPr txBox="1">
          <a:spLocks noChangeArrowheads="1"/>
        </xdr:cNvSpPr>
      </xdr:nvSpPr>
      <xdr:spPr bwMode="auto">
        <a:xfrm>
          <a:off x="7686675" y="3705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6978015" y="2743200"/>
          <a:ext cx="2741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65" name="Text Box 4"/>
        <xdr:cNvSpPr txBox="1">
          <a:spLocks noChangeArrowheads="1"/>
        </xdr:cNvSpPr>
      </xdr:nvSpPr>
      <xdr:spPr bwMode="auto">
        <a:xfrm>
          <a:off x="7658100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66" name="Text Box 4"/>
        <xdr:cNvSpPr txBox="1">
          <a:spLocks noChangeArrowheads="1"/>
        </xdr:cNvSpPr>
      </xdr:nvSpPr>
      <xdr:spPr bwMode="auto">
        <a:xfrm>
          <a:off x="7658100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67" name="Text Box 4"/>
        <xdr:cNvSpPr txBox="1">
          <a:spLocks noChangeArrowheads="1"/>
        </xdr:cNvSpPr>
      </xdr:nvSpPr>
      <xdr:spPr bwMode="auto">
        <a:xfrm>
          <a:off x="7667625" y="3705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68" name="Text Box 4"/>
        <xdr:cNvSpPr txBox="1">
          <a:spLocks noChangeArrowheads="1"/>
        </xdr:cNvSpPr>
      </xdr:nvSpPr>
      <xdr:spPr bwMode="auto">
        <a:xfrm>
          <a:off x="7667625" y="3705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51299</xdr:colOff>
      <xdr:row>13</xdr:row>
      <xdr:rowOff>125942</xdr:rowOff>
    </xdr:to>
    <xdr:sp macro="" textlink="">
      <xdr:nvSpPr>
        <xdr:cNvPr id="469" name="Text Box 3"/>
        <xdr:cNvSpPr txBox="1">
          <a:spLocks noChangeArrowheads="1"/>
        </xdr:cNvSpPr>
      </xdr:nvSpPr>
      <xdr:spPr bwMode="auto">
        <a:xfrm>
          <a:off x="6978015" y="2743200"/>
          <a:ext cx="2646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7663815" y="2743200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71" name="Text Box 4"/>
        <xdr:cNvSpPr txBox="1">
          <a:spLocks noChangeArrowheads="1"/>
        </xdr:cNvSpPr>
      </xdr:nvSpPr>
      <xdr:spPr bwMode="auto">
        <a:xfrm>
          <a:off x="7677150" y="3514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72" name="Text Box 4"/>
        <xdr:cNvSpPr txBox="1">
          <a:spLocks noChangeArrowheads="1"/>
        </xdr:cNvSpPr>
      </xdr:nvSpPr>
      <xdr:spPr bwMode="auto">
        <a:xfrm>
          <a:off x="7677150" y="3514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73" name="Text Box 4"/>
        <xdr:cNvSpPr txBox="1">
          <a:spLocks noChangeArrowheads="1"/>
        </xdr:cNvSpPr>
      </xdr:nvSpPr>
      <xdr:spPr bwMode="auto">
        <a:xfrm>
          <a:off x="7677150" y="3514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74" name="Text Box 4"/>
        <xdr:cNvSpPr txBox="1">
          <a:spLocks noChangeArrowheads="1"/>
        </xdr:cNvSpPr>
      </xdr:nvSpPr>
      <xdr:spPr bwMode="auto">
        <a:xfrm>
          <a:off x="7677150" y="3514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75" name="Text Box 4"/>
        <xdr:cNvSpPr txBox="1">
          <a:spLocks noChangeArrowheads="1"/>
        </xdr:cNvSpPr>
      </xdr:nvSpPr>
      <xdr:spPr bwMode="auto">
        <a:xfrm>
          <a:off x="7677150" y="3514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7665720" y="25527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477" name="Text Box 3"/>
        <xdr:cNvSpPr txBox="1">
          <a:spLocks noChangeArrowheads="1"/>
        </xdr:cNvSpPr>
      </xdr:nvSpPr>
      <xdr:spPr bwMode="auto">
        <a:xfrm>
          <a:off x="6978015" y="2743200"/>
          <a:ext cx="2741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78" name="Text Box 4"/>
        <xdr:cNvSpPr txBox="1">
          <a:spLocks noChangeArrowheads="1"/>
        </xdr:cNvSpPr>
      </xdr:nvSpPr>
      <xdr:spPr bwMode="auto">
        <a:xfrm>
          <a:off x="7686675" y="3705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479" name="Text Box 3"/>
        <xdr:cNvSpPr txBox="1">
          <a:spLocks noChangeArrowheads="1"/>
        </xdr:cNvSpPr>
      </xdr:nvSpPr>
      <xdr:spPr bwMode="auto">
        <a:xfrm>
          <a:off x="6978015" y="2743200"/>
          <a:ext cx="2741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80" name="Text Box 4"/>
        <xdr:cNvSpPr txBox="1">
          <a:spLocks noChangeArrowheads="1"/>
        </xdr:cNvSpPr>
      </xdr:nvSpPr>
      <xdr:spPr bwMode="auto">
        <a:xfrm>
          <a:off x="7658100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81" name="Text Box 4"/>
        <xdr:cNvSpPr txBox="1">
          <a:spLocks noChangeArrowheads="1"/>
        </xdr:cNvSpPr>
      </xdr:nvSpPr>
      <xdr:spPr bwMode="auto">
        <a:xfrm>
          <a:off x="7658100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82" name="Text Box 4"/>
        <xdr:cNvSpPr txBox="1">
          <a:spLocks noChangeArrowheads="1"/>
        </xdr:cNvSpPr>
      </xdr:nvSpPr>
      <xdr:spPr bwMode="auto">
        <a:xfrm>
          <a:off x="7667625" y="3705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83" name="Text Box 4"/>
        <xdr:cNvSpPr txBox="1">
          <a:spLocks noChangeArrowheads="1"/>
        </xdr:cNvSpPr>
      </xdr:nvSpPr>
      <xdr:spPr bwMode="auto">
        <a:xfrm>
          <a:off x="7667625" y="3705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51299</xdr:colOff>
      <xdr:row>13</xdr:row>
      <xdr:rowOff>125942</xdr:rowOff>
    </xdr:to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6978015" y="2743200"/>
          <a:ext cx="2646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485" name="Text Box 3"/>
        <xdr:cNvSpPr txBox="1">
          <a:spLocks noChangeArrowheads="1"/>
        </xdr:cNvSpPr>
      </xdr:nvSpPr>
      <xdr:spPr bwMode="auto">
        <a:xfrm>
          <a:off x="7663815" y="2743200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86" name="Text Box 4"/>
        <xdr:cNvSpPr txBox="1">
          <a:spLocks noChangeArrowheads="1"/>
        </xdr:cNvSpPr>
      </xdr:nvSpPr>
      <xdr:spPr bwMode="auto">
        <a:xfrm>
          <a:off x="7677150" y="3514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87" name="Text Box 4"/>
        <xdr:cNvSpPr txBox="1">
          <a:spLocks noChangeArrowheads="1"/>
        </xdr:cNvSpPr>
      </xdr:nvSpPr>
      <xdr:spPr bwMode="auto">
        <a:xfrm>
          <a:off x="7677150" y="3514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88" name="Text Box 4"/>
        <xdr:cNvSpPr txBox="1">
          <a:spLocks noChangeArrowheads="1"/>
        </xdr:cNvSpPr>
      </xdr:nvSpPr>
      <xdr:spPr bwMode="auto">
        <a:xfrm>
          <a:off x="7677150" y="3514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89" name="Text Box 4"/>
        <xdr:cNvSpPr txBox="1">
          <a:spLocks noChangeArrowheads="1"/>
        </xdr:cNvSpPr>
      </xdr:nvSpPr>
      <xdr:spPr bwMode="auto">
        <a:xfrm>
          <a:off x="7677150" y="3514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90" name="Text Box 4"/>
        <xdr:cNvSpPr txBox="1">
          <a:spLocks noChangeArrowheads="1"/>
        </xdr:cNvSpPr>
      </xdr:nvSpPr>
      <xdr:spPr bwMode="auto">
        <a:xfrm>
          <a:off x="7677150" y="3514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491" name="Text Box 3"/>
        <xdr:cNvSpPr txBox="1">
          <a:spLocks noChangeArrowheads="1"/>
        </xdr:cNvSpPr>
      </xdr:nvSpPr>
      <xdr:spPr bwMode="auto">
        <a:xfrm>
          <a:off x="7665720" y="25527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6978015" y="2743200"/>
          <a:ext cx="2741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93" name="Text Box 4"/>
        <xdr:cNvSpPr txBox="1">
          <a:spLocks noChangeArrowheads="1"/>
        </xdr:cNvSpPr>
      </xdr:nvSpPr>
      <xdr:spPr bwMode="auto">
        <a:xfrm>
          <a:off x="7686675" y="3705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6978015" y="2743200"/>
          <a:ext cx="2741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95" name="Text Box 4"/>
        <xdr:cNvSpPr txBox="1">
          <a:spLocks noChangeArrowheads="1"/>
        </xdr:cNvSpPr>
      </xdr:nvSpPr>
      <xdr:spPr bwMode="auto">
        <a:xfrm>
          <a:off x="7658100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96" name="Text Box 4"/>
        <xdr:cNvSpPr txBox="1">
          <a:spLocks noChangeArrowheads="1"/>
        </xdr:cNvSpPr>
      </xdr:nvSpPr>
      <xdr:spPr bwMode="auto">
        <a:xfrm>
          <a:off x="7658100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97" name="Text Box 4"/>
        <xdr:cNvSpPr txBox="1">
          <a:spLocks noChangeArrowheads="1"/>
        </xdr:cNvSpPr>
      </xdr:nvSpPr>
      <xdr:spPr bwMode="auto">
        <a:xfrm>
          <a:off x="7667625" y="3705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98" name="Text Box 4"/>
        <xdr:cNvSpPr txBox="1">
          <a:spLocks noChangeArrowheads="1"/>
        </xdr:cNvSpPr>
      </xdr:nvSpPr>
      <xdr:spPr bwMode="auto">
        <a:xfrm>
          <a:off x="7667625" y="3705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51299</xdr:colOff>
      <xdr:row>13</xdr:row>
      <xdr:rowOff>125942</xdr:rowOff>
    </xdr:to>
    <xdr:sp macro="" textlink="">
      <xdr:nvSpPr>
        <xdr:cNvPr id="499" name="Text Box 3"/>
        <xdr:cNvSpPr txBox="1">
          <a:spLocks noChangeArrowheads="1"/>
        </xdr:cNvSpPr>
      </xdr:nvSpPr>
      <xdr:spPr bwMode="auto">
        <a:xfrm>
          <a:off x="6978015" y="2743200"/>
          <a:ext cx="2646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500" name="Text Box 3"/>
        <xdr:cNvSpPr txBox="1">
          <a:spLocks noChangeArrowheads="1"/>
        </xdr:cNvSpPr>
      </xdr:nvSpPr>
      <xdr:spPr bwMode="auto">
        <a:xfrm>
          <a:off x="7663815" y="2743200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01" name="Text Box 4"/>
        <xdr:cNvSpPr txBox="1">
          <a:spLocks noChangeArrowheads="1"/>
        </xdr:cNvSpPr>
      </xdr:nvSpPr>
      <xdr:spPr bwMode="auto">
        <a:xfrm>
          <a:off x="7677150" y="3514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02" name="Text Box 4"/>
        <xdr:cNvSpPr txBox="1">
          <a:spLocks noChangeArrowheads="1"/>
        </xdr:cNvSpPr>
      </xdr:nvSpPr>
      <xdr:spPr bwMode="auto">
        <a:xfrm>
          <a:off x="7677150" y="3514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03" name="Text Box 4"/>
        <xdr:cNvSpPr txBox="1">
          <a:spLocks noChangeArrowheads="1"/>
        </xdr:cNvSpPr>
      </xdr:nvSpPr>
      <xdr:spPr bwMode="auto">
        <a:xfrm>
          <a:off x="7677150" y="3514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04" name="Text Box 4"/>
        <xdr:cNvSpPr txBox="1">
          <a:spLocks noChangeArrowheads="1"/>
        </xdr:cNvSpPr>
      </xdr:nvSpPr>
      <xdr:spPr bwMode="auto">
        <a:xfrm>
          <a:off x="7677150" y="3514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05" name="Text Box 4"/>
        <xdr:cNvSpPr txBox="1">
          <a:spLocks noChangeArrowheads="1"/>
        </xdr:cNvSpPr>
      </xdr:nvSpPr>
      <xdr:spPr bwMode="auto">
        <a:xfrm>
          <a:off x="7677150" y="3514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7665720" y="25527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507" name="Text Box 3"/>
        <xdr:cNvSpPr txBox="1">
          <a:spLocks noChangeArrowheads="1"/>
        </xdr:cNvSpPr>
      </xdr:nvSpPr>
      <xdr:spPr bwMode="auto">
        <a:xfrm>
          <a:off x="6978015" y="2743200"/>
          <a:ext cx="2741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08" name="Text Box 4"/>
        <xdr:cNvSpPr txBox="1">
          <a:spLocks noChangeArrowheads="1"/>
        </xdr:cNvSpPr>
      </xdr:nvSpPr>
      <xdr:spPr bwMode="auto">
        <a:xfrm>
          <a:off x="7686675" y="3705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509" name="Text Box 3"/>
        <xdr:cNvSpPr txBox="1">
          <a:spLocks noChangeArrowheads="1"/>
        </xdr:cNvSpPr>
      </xdr:nvSpPr>
      <xdr:spPr bwMode="auto">
        <a:xfrm>
          <a:off x="6978015" y="2743200"/>
          <a:ext cx="2741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10" name="Text Box 4"/>
        <xdr:cNvSpPr txBox="1">
          <a:spLocks noChangeArrowheads="1"/>
        </xdr:cNvSpPr>
      </xdr:nvSpPr>
      <xdr:spPr bwMode="auto">
        <a:xfrm>
          <a:off x="7658100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11" name="Text Box 4"/>
        <xdr:cNvSpPr txBox="1">
          <a:spLocks noChangeArrowheads="1"/>
        </xdr:cNvSpPr>
      </xdr:nvSpPr>
      <xdr:spPr bwMode="auto">
        <a:xfrm>
          <a:off x="7658100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12" name="Text Box 4"/>
        <xdr:cNvSpPr txBox="1">
          <a:spLocks noChangeArrowheads="1"/>
        </xdr:cNvSpPr>
      </xdr:nvSpPr>
      <xdr:spPr bwMode="auto">
        <a:xfrm>
          <a:off x="7667625" y="3705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13" name="Text Box 4"/>
        <xdr:cNvSpPr txBox="1">
          <a:spLocks noChangeArrowheads="1"/>
        </xdr:cNvSpPr>
      </xdr:nvSpPr>
      <xdr:spPr bwMode="auto">
        <a:xfrm>
          <a:off x="7667625" y="3705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51299</xdr:colOff>
      <xdr:row>13</xdr:row>
      <xdr:rowOff>125942</xdr:rowOff>
    </xdr:to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6978015" y="2743200"/>
          <a:ext cx="2646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515" name="Text Box 3"/>
        <xdr:cNvSpPr txBox="1">
          <a:spLocks noChangeArrowheads="1"/>
        </xdr:cNvSpPr>
      </xdr:nvSpPr>
      <xdr:spPr bwMode="auto">
        <a:xfrm>
          <a:off x="7663815" y="2743200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16" name="Text Box 4"/>
        <xdr:cNvSpPr txBox="1">
          <a:spLocks noChangeArrowheads="1"/>
        </xdr:cNvSpPr>
      </xdr:nvSpPr>
      <xdr:spPr bwMode="auto">
        <a:xfrm>
          <a:off x="7677150" y="3514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17" name="Text Box 4"/>
        <xdr:cNvSpPr txBox="1">
          <a:spLocks noChangeArrowheads="1"/>
        </xdr:cNvSpPr>
      </xdr:nvSpPr>
      <xdr:spPr bwMode="auto">
        <a:xfrm>
          <a:off x="7677150" y="3514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18" name="Text Box 4"/>
        <xdr:cNvSpPr txBox="1">
          <a:spLocks noChangeArrowheads="1"/>
        </xdr:cNvSpPr>
      </xdr:nvSpPr>
      <xdr:spPr bwMode="auto">
        <a:xfrm>
          <a:off x="7677150" y="3514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19" name="Text Box 4"/>
        <xdr:cNvSpPr txBox="1">
          <a:spLocks noChangeArrowheads="1"/>
        </xdr:cNvSpPr>
      </xdr:nvSpPr>
      <xdr:spPr bwMode="auto">
        <a:xfrm>
          <a:off x="7677150" y="3514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20" name="Text Box 4"/>
        <xdr:cNvSpPr txBox="1">
          <a:spLocks noChangeArrowheads="1"/>
        </xdr:cNvSpPr>
      </xdr:nvSpPr>
      <xdr:spPr bwMode="auto">
        <a:xfrm>
          <a:off x="7677150" y="3514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521" name="Text Box 3"/>
        <xdr:cNvSpPr txBox="1">
          <a:spLocks noChangeArrowheads="1"/>
        </xdr:cNvSpPr>
      </xdr:nvSpPr>
      <xdr:spPr bwMode="auto">
        <a:xfrm>
          <a:off x="7665720" y="25527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13199</xdr:colOff>
      <xdr:row>13</xdr:row>
      <xdr:rowOff>125942</xdr:rowOff>
    </xdr:to>
    <xdr:sp macro="" textlink="">
      <xdr:nvSpPr>
        <xdr:cNvPr id="522" name="Text Box 3"/>
        <xdr:cNvSpPr txBox="1">
          <a:spLocks noChangeArrowheads="1"/>
        </xdr:cNvSpPr>
      </xdr:nvSpPr>
      <xdr:spPr bwMode="auto">
        <a:xfrm>
          <a:off x="6978015" y="2743200"/>
          <a:ext cx="2265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23" name="Text Box 4"/>
        <xdr:cNvSpPr txBox="1">
          <a:spLocks noChangeArrowheads="1"/>
        </xdr:cNvSpPr>
      </xdr:nvSpPr>
      <xdr:spPr bwMode="auto">
        <a:xfrm>
          <a:off x="7686675" y="37052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13199</xdr:colOff>
      <xdr:row>13</xdr:row>
      <xdr:rowOff>125942</xdr:rowOff>
    </xdr:to>
    <xdr:sp macro="" textlink="">
      <xdr:nvSpPr>
        <xdr:cNvPr id="524" name="Text Box 3"/>
        <xdr:cNvSpPr txBox="1">
          <a:spLocks noChangeArrowheads="1"/>
        </xdr:cNvSpPr>
      </xdr:nvSpPr>
      <xdr:spPr bwMode="auto">
        <a:xfrm>
          <a:off x="6978015" y="2743200"/>
          <a:ext cx="2265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7658100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26" name="Text Box 4"/>
        <xdr:cNvSpPr txBox="1">
          <a:spLocks noChangeArrowheads="1"/>
        </xdr:cNvSpPr>
      </xdr:nvSpPr>
      <xdr:spPr bwMode="auto">
        <a:xfrm>
          <a:off x="7658100" y="37052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27" name="Text Box 4"/>
        <xdr:cNvSpPr txBox="1">
          <a:spLocks noChangeArrowheads="1"/>
        </xdr:cNvSpPr>
      </xdr:nvSpPr>
      <xdr:spPr bwMode="auto">
        <a:xfrm>
          <a:off x="7667625" y="3705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28" name="Text Box 4"/>
        <xdr:cNvSpPr txBox="1">
          <a:spLocks noChangeArrowheads="1"/>
        </xdr:cNvSpPr>
      </xdr:nvSpPr>
      <xdr:spPr bwMode="auto">
        <a:xfrm>
          <a:off x="7667625" y="37052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29" name="Text Box 4"/>
        <xdr:cNvSpPr txBox="1">
          <a:spLocks noChangeArrowheads="1"/>
        </xdr:cNvSpPr>
      </xdr:nvSpPr>
      <xdr:spPr bwMode="auto">
        <a:xfrm>
          <a:off x="7677150" y="3705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30" name="Text Box 4"/>
        <xdr:cNvSpPr txBox="1">
          <a:spLocks noChangeArrowheads="1"/>
        </xdr:cNvSpPr>
      </xdr:nvSpPr>
      <xdr:spPr bwMode="auto">
        <a:xfrm>
          <a:off x="7677150" y="3705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31" name="Text Box 4"/>
        <xdr:cNvSpPr txBox="1">
          <a:spLocks noChangeArrowheads="1"/>
        </xdr:cNvSpPr>
      </xdr:nvSpPr>
      <xdr:spPr bwMode="auto">
        <a:xfrm>
          <a:off x="7677150" y="3705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32" name="Text Box 4"/>
        <xdr:cNvSpPr txBox="1">
          <a:spLocks noChangeArrowheads="1"/>
        </xdr:cNvSpPr>
      </xdr:nvSpPr>
      <xdr:spPr bwMode="auto">
        <a:xfrm>
          <a:off x="7677150" y="3705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33" name="Text Box 4"/>
        <xdr:cNvSpPr txBox="1">
          <a:spLocks noChangeArrowheads="1"/>
        </xdr:cNvSpPr>
      </xdr:nvSpPr>
      <xdr:spPr bwMode="auto">
        <a:xfrm>
          <a:off x="7677150" y="3705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13</xdr:row>
      <xdr:rowOff>0</xdr:rowOff>
    </xdr:from>
    <xdr:to>
      <xdr:col>8</xdr:col>
      <xdr:colOff>577362</xdr:colOff>
      <xdr:row>13</xdr:row>
      <xdr:rowOff>125942</xdr:rowOff>
    </xdr:to>
    <xdr:sp macro="" textlink="">
      <xdr:nvSpPr>
        <xdr:cNvPr id="534" name="Text Box 3"/>
        <xdr:cNvSpPr txBox="1">
          <a:spLocks noChangeArrowheads="1"/>
        </xdr:cNvSpPr>
      </xdr:nvSpPr>
      <xdr:spPr bwMode="auto">
        <a:xfrm>
          <a:off x="7665720" y="27432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13199</xdr:colOff>
      <xdr:row>14</xdr:row>
      <xdr:rowOff>125942</xdr:rowOff>
    </xdr:to>
    <xdr:sp macro="" textlink="">
      <xdr:nvSpPr>
        <xdr:cNvPr id="535" name="Text Box 3"/>
        <xdr:cNvSpPr txBox="1">
          <a:spLocks noChangeArrowheads="1"/>
        </xdr:cNvSpPr>
      </xdr:nvSpPr>
      <xdr:spPr bwMode="auto">
        <a:xfrm>
          <a:off x="6978015" y="2933700"/>
          <a:ext cx="2265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36" name="Text Box 4"/>
        <xdr:cNvSpPr txBox="1">
          <a:spLocks noChangeArrowheads="1"/>
        </xdr:cNvSpPr>
      </xdr:nvSpPr>
      <xdr:spPr bwMode="auto">
        <a:xfrm>
          <a:off x="7686675" y="38957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13199</xdr:colOff>
      <xdr:row>14</xdr:row>
      <xdr:rowOff>125942</xdr:rowOff>
    </xdr:to>
    <xdr:sp macro="" textlink="">
      <xdr:nvSpPr>
        <xdr:cNvPr id="537" name="Text Box 3"/>
        <xdr:cNvSpPr txBox="1">
          <a:spLocks noChangeArrowheads="1"/>
        </xdr:cNvSpPr>
      </xdr:nvSpPr>
      <xdr:spPr bwMode="auto">
        <a:xfrm>
          <a:off x="6978015" y="2933700"/>
          <a:ext cx="2265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38" name="Text Box 4"/>
        <xdr:cNvSpPr txBox="1">
          <a:spLocks noChangeArrowheads="1"/>
        </xdr:cNvSpPr>
      </xdr:nvSpPr>
      <xdr:spPr bwMode="auto">
        <a:xfrm>
          <a:off x="7658100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39" name="Text Box 4"/>
        <xdr:cNvSpPr txBox="1">
          <a:spLocks noChangeArrowheads="1"/>
        </xdr:cNvSpPr>
      </xdr:nvSpPr>
      <xdr:spPr bwMode="auto">
        <a:xfrm>
          <a:off x="7658100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40" name="Text Box 4"/>
        <xdr:cNvSpPr txBox="1">
          <a:spLocks noChangeArrowheads="1"/>
        </xdr:cNvSpPr>
      </xdr:nvSpPr>
      <xdr:spPr bwMode="auto">
        <a:xfrm>
          <a:off x="7667625" y="38957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41" name="Text Box 4"/>
        <xdr:cNvSpPr txBox="1">
          <a:spLocks noChangeArrowheads="1"/>
        </xdr:cNvSpPr>
      </xdr:nvSpPr>
      <xdr:spPr bwMode="auto">
        <a:xfrm>
          <a:off x="7667625" y="38957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542" name="Text Box 10"/>
        <xdr:cNvSpPr txBox="1">
          <a:spLocks noChangeArrowheads="1"/>
        </xdr:cNvSpPr>
      </xdr:nvSpPr>
      <xdr:spPr bwMode="auto">
        <a:xfrm>
          <a:off x="6978015" y="2933700"/>
          <a:ext cx="2268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43" name="Text Box 15"/>
        <xdr:cNvSpPr txBox="1">
          <a:spLocks noChangeArrowheads="1"/>
        </xdr:cNvSpPr>
      </xdr:nvSpPr>
      <xdr:spPr bwMode="auto">
        <a:xfrm>
          <a:off x="7667625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544" name="Text Box 10"/>
        <xdr:cNvSpPr txBox="1">
          <a:spLocks noChangeArrowheads="1"/>
        </xdr:cNvSpPr>
      </xdr:nvSpPr>
      <xdr:spPr bwMode="auto">
        <a:xfrm>
          <a:off x="6978015" y="2933700"/>
          <a:ext cx="2268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45" name="Text Box 15"/>
        <xdr:cNvSpPr txBox="1">
          <a:spLocks noChangeArrowheads="1"/>
        </xdr:cNvSpPr>
      </xdr:nvSpPr>
      <xdr:spPr bwMode="auto">
        <a:xfrm>
          <a:off x="7667625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546" name="Text Box 10"/>
        <xdr:cNvSpPr txBox="1">
          <a:spLocks noChangeArrowheads="1"/>
        </xdr:cNvSpPr>
      </xdr:nvSpPr>
      <xdr:spPr bwMode="auto">
        <a:xfrm>
          <a:off x="6978015" y="2933700"/>
          <a:ext cx="2268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547" name="Text Box 10"/>
        <xdr:cNvSpPr txBox="1">
          <a:spLocks noChangeArrowheads="1"/>
        </xdr:cNvSpPr>
      </xdr:nvSpPr>
      <xdr:spPr bwMode="auto">
        <a:xfrm>
          <a:off x="6978015" y="2933700"/>
          <a:ext cx="2268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48" name="Text Box 15"/>
        <xdr:cNvSpPr txBox="1">
          <a:spLocks noChangeArrowheads="1"/>
        </xdr:cNvSpPr>
      </xdr:nvSpPr>
      <xdr:spPr bwMode="auto">
        <a:xfrm>
          <a:off x="7667625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549" name="Text Box 10"/>
        <xdr:cNvSpPr txBox="1">
          <a:spLocks noChangeArrowheads="1"/>
        </xdr:cNvSpPr>
      </xdr:nvSpPr>
      <xdr:spPr bwMode="auto">
        <a:xfrm>
          <a:off x="6978015" y="2933700"/>
          <a:ext cx="2268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50" name="Text Box 15"/>
        <xdr:cNvSpPr txBox="1">
          <a:spLocks noChangeArrowheads="1"/>
        </xdr:cNvSpPr>
      </xdr:nvSpPr>
      <xdr:spPr bwMode="auto">
        <a:xfrm>
          <a:off x="7667625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551" name="Text Box 10"/>
        <xdr:cNvSpPr txBox="1">
          <a:spLocks noChangeArrowheads="1"/>
        </xdr:cNvSpPr>
      </xdr:nvSpPr>
      <xdr:spPr bwMode="auto">
        <a:xfrm>
          <a:off x="6978015" y="2933700"/>
          <a:ext cx="2268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52" name="Text Box 15"/>
        <xdr:cNvSpPr txBox="1">
          <a:spLocks noChangeArrowheads="1"/>
        </xdr:cNvSpPr>
      </xdr:nvSpPr>
      <xdr:spPr bwMode="auto">
        <a:xfrm>
          <a:off x="7667625" y="3895725"/>
          <a:ext cx="1714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53" name="Text Box 4"/>
        <xdr:cNvSpPr txBox="1">
          <a:spLocks noChangeArrowheads="1"/>
        </xdr:cNvSpPr>
      </xdr:nvSpPr>
      <xdr:spPr bwMode="auto">
        <a:xfrm>
          <a:off x="7677150" y="3705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54" name="Text Box 4"/>
        <xdr:cNvSpPr txBox="1">
          <a:spLocks noChangeArrowheads="1"/>
        </xdr:cNvSpPr>
      </xdr:nvSpPr>
      <xdr:spPr bwMode="auto">
        <a:xfrm>
          <a:off x="7677150" y="3705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55" name="Text Box 4"/>
        <xdr:cNvSpPr txBox="1">
          <a:spLocks noChangeArrowheads="1"/>
        </xdr:cNvSpPr>
      </xdr:nvSpPr>
      <xdr:spPr bwMode="auto">
        <a:xfrm>
          <a:off x="7677150" y="3705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56" name="Text Box 4"/>
        <xdr:cNvSpPr txBox="1">
          <a:spLocks noChangeArrowheads="1"/>
        </xdr:cNvSpPr>
      </xdr:nvSpPr>
      <xdr:spPr bwMode="auto">
        <a:xfrm>
          <a:off x="7677150" y="3705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57" name="Text Box 4"/>
        <xdr:cNvSpPr txBox="1">
          <a:spLocks noChangeArrowheads="1"/>
        </xdr:cNvSpPr>
      </xdr:nvSpPr>
      <xdr:spPr bwMode="auto">
        <a:xfrm>
          <a:off x="7677150" y="3705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13</xdr:row>
      <xdr:rowOff>0</xdr:rowOff>
    </xdr:from>
    <xdr:to>
      <xdr:col>8</xdr:col>
      <xdr:colOff>577362</xdr:colOff>
      <xdr:row>13</xdr:row>
      <xdr:rowOff>125942</xdr:rowOff>
    </xdr:to>
    <xdr:sp macro="" textlink="">
      <xdr:nvSpPr>
        <xdr:cNvPr id="558" name="Text Box 3"/>
        <xdr:cNvSpPr txBox="1">
          <a:spLocks noChangeArrowheads="1"/>
        </xdr:cNvSpPr>
      </xdr:nvSpPr>
      <xdr:spPr bwMode="auto">
        <a:xfrm>
          <a:off x="7665720" y="27432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13199</xdr:colOff>
      <xdr:row>14</xdr:row>
      <xdr:rowOff>125942</xdr:rowOff>
    </xdr:to>
    <xdr:sp macro="" textlink="">
      <xdr:nvSpPr>
        <xdr:cNvPr id="559" name="Text Box 3"/>
        <xdr:cNvSpPr txBox="1">
          <a:spLocks noChangeArrowheads="1"/>
        </xdr:cNvSpPr>
      </xdr:nvSpPr>
      <xdr:spPr bwMode="auto">
        <a:xfrm>
          <a:off x="6978015" y="2933700"/>
          <a:ext cx="2265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60" name="Text Box 4"/>
        <xdr:cNvSpPr txBox="1">
          <a:spLocks noChangeArrowheads="1"/>
        </xdr:cNvSpPr>
      </xdr:nvSpPr>
      <xdr:spPr bwMode="auto">
        <a:xfrm>
          <a:off x="7686675" y="38957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13199</xdr:colOff>
      <xdr:row>14</xdr:row>
      <xdr:rowOff>125942</xdr:rowOff>
    </xdr:to>
    <xdr:sp macro="" textlink="">
      <xdr:nvSpPr>
        <xdr:cNvPr id="561" name="Text Box 3"/>
        <xdr:cNvSpPr txBox="1">
          <a:spLocks noChangeArrowheads="1"/>
        </xdr:cNvSpPr>
      </xdr:nvSpPr>
      <xdr:spPr bwMode="auto">
        <a:xfrm>
          <a:off x="6978015" y="2933700"/>
          <a:ext cx="2265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62" name="Text Box 4"/>
        <xdr:cNvSpPr txBox="1">
          <a:spLocks noChangeArrowheads="1"/>
        </xdr:cNvSpPr>
      </xdr:nvSpPr>
      <xdr:spPr bwMode="auto">
        <a:xfrm>
          <a:off x="7658100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63" name="Text Box 4"/>
        <xdr:cNvSpPr txBox="1">
          <a:spLocks noChangeArrowheads="1"/>
        </xdr:cNvSpPr>
      </xdr:nvSpPr>
      <xdr:spPr bwMode="auto">
        <a:xfrm>
          <a:off x="7658100" y="3895725"/>
          <a:ext cx="2190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64" name="Text Box 4"/>
        <xdr:cNvSpPr txBox="1">
          <a:spLocks noChangeArrowheads="1"/>
        </xdr:cNvSpPr>
      </xdr:nvSpPr>
      <xdr:spPr bwMode="auto">
        <a:xfrm>
          <a:off x="7667625" y="38957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65" name="Text Box 4"/>
        <xdr:cNvSpPr txBox="1">
          <a:spLocks noChangeArrowheads="1"/>
        </xdr:cNvSpPr>
      </xdr:nvSpPr>
      <xdr:spPr bwMode="auto">
        <a:xfrm>
          <a:off x="7667625" y="3895725"/>
          <a:ext cx="2095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566" name="Text Box 10"/>
        <xdr:cNvSpPr txBox="1">
          <a:spLocks noChangeArrowheads="1"/>
        </xdr:cNvSpPr>
      </xdr:nvSpPr>
      <xdr:spPr bwMode="auto">
        <a:xfrm>
          <a:off x="6978015" y="2933700"/>
          <a:ext cx="2268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67" name="Text Box 15"/>
        <xdr:cNvSpPr txBox="1">
          <a:spLocks noChangeArrowheads="1"/>
        </xdr:cNvSpPr>
      </xdr:nvSpPr>
      <xdr:spPr bwMode="auto">
        <a:xfrm>
          <a:off x="7667625" y="38957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568" name="Text Box 10"/>
        <xdr:cNvSpPr txBox="1">
          <a:spLocks noChangeArrowheads="1"/>
        </xdr:cNvSpPr>
      </xdr:nvSpPr>
      <xdr:spPr bwMode="auto">
        <a:xfrm>
          <a:off x="6978015" y="2933700"/>
          <a:ext cx="2268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69" name="Text Box 15"/>
        <xdr:cNvSpPr txBox="1">
          <a:spLocks noChangeArrowheads="1"/>
        </xdr:cNvSpPr>
      </xdr:nvSpPr>
      <xdr:spPr bwMode="auto">
        <a:xfrm>
          <a:off x="7667625" y="38957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570" name="Text Box 10"/>
        <xdr:cNvSpPr txBox="1">
          <a:spLocks noChangeArrowheads="1"/>
        </xdr:cNvSpPr>
      </xdr:nvSpPr>
      <xdr:spPr bwMode="auto">
        <a:xfrm>
          <a:off x="6978015" y="2933700"/>
          <a:ext cx="2268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571" name="Text Box 10"/>
        <xdr:cNvSpPr txBox="1">
          <a:spLocks noChangeArrowheads="1"/>
        </xdr:cNvSpPr>
      </xdr:nvSpPr>
      <xdr:spPr bwMode="auto">
        <a:xfrm>
          <a:off x="6978015" y="2933700"/>
          <a:ext cx="2268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72" name="Text Box 15"/>
        <xdr:cNvSpPr txBox="1">
          <a:spLocks noChangeArrowheads="1"/>
        </xdr:cNvSpPr>
      </xdr:nvSpPr>
      <xdr:spPr bwMode="auto">
        <a:xfrm>
          <a:off x="7667625" y="38957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573" name="Text Box 10"/>
        <xdr:cNvSpPr txBox="1">
          <a:spLocks noChangeArrowheads="1"/>
        </xdr:cNvSpPr>
      </xdr:nvSpPr>
      <xdr:spPr bwMode="auto">
        <a:xfrm>
          <a:off x="6978015" y="2933700"/>
          <a:ext cx="2268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74" name="Text Box 15"/>
        <xdr:cNvSpPr txBox="1">
          <a:spLocks noChangeArrowheads="1"/>
        </xdr:cNvSpPr>
      </xdr:nvSpPr>
      <xdr:spPr bwMode="auto">
        <a:xfrm>
          <a:off x="7667625" y="38957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575" name="Text Box 10"/>
        <xdr:cNvSpPr txBox="1">
          <a:spLocks noChangeArrowheads="1"/>
        </xdr:cNvSpPr>
      </xdr:nvSpPr>
      <xdr:spPr bwMode="auto">
        <a:xfrm>
          <a:off x="6978015" y="2933700"/>
          <a:ext cx="2268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76" name="Text Box 15"/>
        <xdr:cNvSpPr txBox="1">
          <a:spLocks noChangeArrowheads="1"/>
        </xdr:cNvSpPr>
      </xdr:nvSpPr>
      <xdr:spPr bwMode="auto">
        <a:xfrm>
          <a:off x="7667625" y="38957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577" name="Text Box 4"/>
        <xdr:cNvSpPr txBox="1">
          <a:spLocks noChangeArrowheads="1"/>
        </xdr:cNvSpPr>
      </xdr:nvSpPr>
      <xdr:spPr bwMode="auto">
        <a:xfrm>
          <a:off x="7677150" y="35147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578" name="Text Box 4"/>
        <xdr:cNvSpPr txBox="1">
          <a:spLocks noChangeArrowheads="1"/>
        </xdr:cNvSpPr>
      </xdr:nvSpPr>
      <xdr:spPr bwMode="auto">
        <a:xfrm>
          <a:off x="7677150" y="35147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579" name="Text Box 4"/>
        <xdr:cNvSpPr txBox="1">
          <a:spLocks noChangeArrowheads="1"/>
        </xdr:cNvSpPr>
      </xdr:nvSpPr>
      <xdr:spPr bwMode="auto">
        <a:xfrm>
          <a:off x="7677150" y="35147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580" name="Text Box 4"/>
        <xdr:cNvSpPr txBox="1">
          <a:spLocks noChangeArrowheads="1"/>
        </xdr:cNvSpPr>
      </xdr:nvSpPr>
      <xdr:spPr bwMode="auto">
        <a:xfrm>
          <a:off x="7677150" y="35147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581" name="Text Box 4"/>
        <xdr:cNvSpPr txBox="1">
          <a:spLocks noChangeArrowheads="1"/>
        </xdr:cNvSpPr>
      </xdr:nvSpPr>
      <xdr:spPr bwMode="auto">
        <a:xfrm>
          <a:off x="7677150" y="35147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9</xdr:col>
      <xdr:colOff>3322</xdr:colOff>
      <xdr:row>12</xdr:row>
      <xdr:rowOff>100542</xdr:rowOff>
    </xdr:to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7665720" y="2552700"/>
          <a:ext cx="138577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144009</xdr:colOff>
      <xdr:row>13</xdr:row>
      <xdr:rowOff>100542</xdr:rowOff>
    </xdr:to>
    <xdr:sp macro="" textlink="">
      <xdr:nvSpPr>
        <xdr:cNvPr id="583" name="Text Box 3"/>
        <xdr:cNvSpPr txBox="1">
          <a:spLocks noChangeArrowheads="1"/>
        </xdr:cNvSpPr>
      </xdr:nvSpPr>
      <xdr:spPr bwMode="auto">
        <a:xfrm>
          <a:off x="6978015" y="2743200"/>
          <a:ext cx="35736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584" name="Text Box 4"/>
        <xdr:cNvSpPr txBox="1">
          <a:spLocks noChangeArrowheads="1"/>
        </xdr:cNvSpPr>
      </xdr:nvSpPr>
      <xdr:spPr bwMode="auto">
        <a:xfrm>
          <a:off x="7686675" y="37052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144009</xdr:colOff>
      <xdr:row>13</xdr:row>
      <xdr:rowOff>100542</xdr:rowOff>
    </xdr:to>
    <xdr:sp macro="" textlink="">
      <xdr:nvSpPr>
        <xdr:cNvPr id="585" name="Text Box 3"/>
        <xdr:cNvSpPr txBox="1">
          <a:spLocks noChangeArrowheads="1"/>
        </xdr:cNvSpPr>
      </xdr:nvSpPr>
      <xdr:spPr bwMode="auto">
        <a:xfrm>
          <a:off x="6978015" y="2743200"/>
          <a:ext cx="35736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586" name="Text Box 4"/>
        <xdr:cNvSpPr txBox="1">
          <a:spLocks noChangeArrowheads="1"/>
        </xdr:cNvSpPr>
      </xdr:nvSpPr>
      <xdr:spPr bwMode="auto">
        <a:xfrm>
          <a:off x="7658100" y="3705225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587" name="Text Box 4"/>
        <xdr:cNvSpPr txBox="1">
          <a:spLocks noChangeArrowheads="1"/>
        </xdr:cNvSpPr>
      </xdr:nvSpPr>
      <xdr:spPr bwMode="auto">
        <a:xfrm>
          <a:off x="7658100" y="3705225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588" name="Text Box 4"/>
        <xdr:cNvSpPr txBox="1">
          <a:spLocks noChangeArrowheads="1"/>
        </xdr:cNvSpPr>
      </xdr:nvSpPr>
      <xdr:spPr bwMode="auto">
        <a:xfrm>
          <a:off x="7667625" y="37052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589" name="Text Box 4"/>
        <xdr:cNvSpPr txBox="1">
          <a:spLocks noChangeArrowheads="1"/>
        </xdr:cNvSpPr>
      </xdr:nvSpPr>
      <xdr:spPr bwMode="auto">
        <a:xfrm>
          <a:off x="7667625" y="37052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134484</xdr:colOff>
      <xdr:row>13</xdr:row>
      <xdr:rowOff>100542</xdr:rowOff>
    </xdr:to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6978015" y="2743200"/>
          <a:ext cx="34784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1134</xdr:colOff>
      <xdr:row>13</xdr:row>
      <xdr:rowOff>100542</xdr:rowOff>
    </xdr:to>
    <xdr:sp macro="" textlink="">
      <xdr:nvSpPr>
        <xdr:cNvPr id="591" name="Text Box 3"/>
        <xdr:cNvSpPr txBox="1">
          <a:spLocks noChangeArrowheads="1"/>
        </xdr:cNvSpPr>
      </xdr:nvSpPr>
      <xdr:spPr bwMode="auto">
        <a:xfrm>
          <a:off x="7663815" y="2743200"/>
          <a:ext cx="13829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92" name="Text Box 4"/>
        <xdr:cNvSpPr txBox="1">
          <a:spLocks noChangeArrowheads="1"/>
        </xdr:cNvSpPr>
      </xdr:nvSpPr>
      <xdr:spPr bwMode="auto">
        <a:xfrm>
          <a:off x="7677150" y="3514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93" name="Text Box 4"/>
        <xdr:cNvSpPr txBox="1">
          <a:spLocks noChangeArrowheads="1"/>
        </xdr:cNvSpPr>
      </xdr:nvSpPr>
      <xdr:spPr bwMode="auto">
        <a:xfrm>
          <a:off x="7677150" y="3514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94" name="Text Box 4"/>
        <xdr:cNvSpPr txBox="1">
          <a:spLocks noChangeArrowheads="1"/>
        </xdr:cNvSpPr>
      </xdr:nvSpPr>
      <xdr:spPr bwMode="auto">
        <a:xfrm>
          <a:off x="7677150" y="3514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95" name="Text Box 4"/>
        <xdr:cNvSpPr txBox="1">
          <a:spLocks noChangeArrowheads="1"/>
        </xdr:cNvSpPr>
      </xdr:nvSpPr>
      <xdr:spPr bwMode="auto">
        <a:xfrm>
          <a:off x="7677150" y="3514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96" name="Text Box 4"/>
        <xdr:cNvSpPr txBox="1">
          <a:spLocks noChangeArrowheads="1"/>
        </xdr:cNvSpPr>
      </xdr:nvSpPr>
      <xdr:spPr bwMode="auto">
        <a:xfrm>
          <a:off x="7677150" y="3514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597" name="Text Box 3"/>
        <xdr:cNvSpPr txBox="1">
          <a:spLocks noChangeArrowheads="1"/>
        </xdr:cNvSpPr>
      </xdr:nvSpPr>
      <xdr:spPr bwMode="auto">
        <a:xfrm>
          <a:off x="7665720" y="25527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598" name="Text Box 3"/>
        <xdr:cNvSpPr txBox="1">
          <a:spLocks noChangeArrowheads="1"/>
        </xdr:cNvSpPr>
      </xdr:nvSpPr>
      <xdr:spPr bwMode="auto">
        <a:xfrm>
          <a:off x="6978015" y="2743200"/>
          <a:ext cx="3218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99" name="Text Box 4"/>
        <xdr:cNvSpPr txBox="1">
          <a:spLocks noChangeArrowheads="1"/>
        </xdr:cNvSpPr>
      </xdr:nvSpPr>
      <xdr:spPr bwMode="auto">
        <a:xfrm>
          <a:off x="7686675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6978015" y="2743200"/>
          <a:ext cx="3218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01" name="Text Box 4"/>
        <xdr:cNvSpPr txBox="1">
          <a:spLocks noChangeArrowheads="1"/>
        </xdr:cNvSpPr>
      </xdr:nvSpPr>
      <xdr:spPr bwMode="auto">
        <a:xfrm>
          <a:off x="7658100" y="3705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02" name="Text Box 4"/>
        <xdr:cNvSpPr txBox="1">
          <a:spLocks noChangeArrowheads="1"/>
        </xdr:cNvSpPr>
      </xdr:nvSpPr>
      <xdr:spPr bwMode="auto">
        <a:xfrm>
          <a:off x="7658100" y="3705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03" name="Text Box 4"/>
        <xdr:cNvSpPr txBox="1">
          <a:spLocks noChangeArrowheads="1"/>
        </xdr:cNvSpPr>
      </xdr:nvSpPr>
      <xdr:spPr bwMode="auto">
        <a:xfrm>
          <a:off x="7667625" y="3705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04" name="Text Box 4"/>
        <xdr:cNvSpPr txBox="1">
          <a:spLocks noChangeArrowheads="1"/>
        </xdr:cNvSpPr>
      </xdr:nvSpPr>
      <xdr:spPr bwMode="auto">
        <a:xfrm>
          <a:off x="7667625" y="3705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98924</xdr:colOff>
      <xdr:row>13</xdr:row>
      <xdr:rowOff>125942</xdr:rowOff>
    </xdr:to>
    <xdr:sp macro="" textlink="">
      <xdr:nvSpPr>
        <xdr:cNvPr id="605" name="Text Box 3"/>
        <xdr:cNvSpPr txBox="1">
          <a:spLocks noChangeArrowheads="1"/>
        </xdr:cNvSpPr>
      </xdr:nvSpPr>
      <xdr:spPr bwMode="auto">
        <a:xfrm>
          <a:off x="6978015" y="2743200"/>
          <a:ext cx="3122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606" name="Text Box 3"/>
        <xdr:cNvSpPr txBox="1">
          <a:spLocks noChangeArrowheads="1"/>
        </xdr:cNvSpPr>
      </xdr:nvSpPr>
      <xdr:spPr bwMode="auto">
        <a:xfrm>
          <a:off x="7663815" y="27432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07" name="Text Box 4"/>
        <xdr:cNvSpPr txBox="1">
          <a:spLocks noChangeArrowheads="1"/>
        </xdr:cNvSpPr>
      </xdr:nvSpPr>
      <xdr:spPr bwMode="auto">
        <a:xfrm>
          <a:off x="7677150" y="3514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08" name="Text Box 4"/>
        <xdr:cNvSpPr txBox="1">
          <a:spLocks noChangeArrowheads="1"/>
        </xdr:cNvSpPr>
      </xdr:nvSpPr>
      <xdr:spPr bwMode="auto">
        <a:xfrm>
          <a:off x="7677150" y="3514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09" name="Text Box 4"/>
        <xdr:cNvSpPr txBox="1">
          <a:spLocks noChangeArrowheads="1"/>
        </xdr:cNvSpPr>
      </xdr:nvSpPr>
      <xdr:spPr bwMode="auto">
        <a:xfrm>
          <a:off x="7677150" y="3514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10" name="Text Box 4"/>
        <xdr:cNvSpPr txBox="1">
          <a:spLocks noChangeArrowheads="1"/>
        </xdr:cNvSpPr>
      </xdr:nvSpPr>
      <xdr:spPr bwMode="auto">
        <a:xfrm>
          <a:off x="7677150" y="3514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11" name="Text Box 4"/>
        <xdr:cNvSpPr txBox="1">
          <a:spLocks noChangeArrowheads="1"/>
        </xdr:cNvSpPr>
      </xdr:nvSpPr>
      <xdr:spPr bwMode="auto">
        <a:xfrm>
          <a:off x="7677150" y="3514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612" name="Text Box 3"/>
        <xdr:cNvSpPr txBox="1">
          <a:spLocks noChangeArrowheads="1"/>
        </xdr:cNvSpPr>
      </xdr:nvSpPr>
      <xdr:spPr bwMode="auto">
        <a:xfrm>
          <a:off x="7665720" y="25527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613" name="Text Box 3"/>
        <xdr:cNvSpPr txBox="1">
          <a:spLocks noChangeArrowheads="1"/>
        </xdr:cNvSpPr>
      </xdr:nvSpPr>
      <xdr:spPr bwMode="auto">
        <a:xfrm>
          <a:off x="6978015" y="2743200"/>
          <a:ext cx="3218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14" name="Text Box 4"/>
        <xdr:cNvSpPr txBox="1">
          <a:spLocks noChangeArrowheads="1"/>
        </xdr:cNvSpPr>
      </xdr:nvSpPr>
      <xdr:spPr bwMode="auto">
        <a:xfrm>
          <a:off x="7686675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615" name="Text Box 3"/>
        <xdr:cNvSpPr txBox="1">
          <a:spLocks noChangeArrowheads="1"/>
        </xdr:cNvSpPr>
      </xdr:nvSpPr>
      <xdr:spPr bwMode="auto">
        <a:xfrm>
          <a:off x="6978015" y="2743200"/>
          <a:ext cx="3218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16" name="Text Box 4"/>
        <xdr:cNvSpPr txBox="1">
          <a:spLocks noChangeArrowheads="1"/>
        </xdr:cNvSpPr>
      </xdr:nvSpPr>
      <xdr:spPr bwMode="auto">
        <a:xfrm>
          <a:off x="7658100" y="3705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17" name="Text Box 4"/>
        <xdr:cNvSpPr txBox="1">
          <a:spLocks noChangeArrowheads="1"/>
        </xdr:cNvSpPr>
      </xdr:nvSpPr>
      <xdr:spPr bwMode="auto">
        <a:xfrm>
          <a:off x="7658100" y="3705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18" name="Text Box 4"/>
        <xdr:cNvSpPr txBox="1">
          <a:spLocks noChangeArrowheads="1"/>
        </xdr:cNvSpPr>
      </xdr:nvSpPr>
      <xdr:spPr bwMode="auto">
        <a:xfrm>
          <a:off x="7667625" y="3705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19" name="Text Box 4"/>
        <xdr:cNvSpPr txBox="1">
          <a:spLocks noChangeArrowheads="1"/>
        </xdr:cNvSpPr>
      </xdr:nvSpPr>
      <xdr:spPr bwMode="auto">
        <a:xfrm>
          <a:off x="7667625" y="3705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98924</xdr:colOff>
      <xdr:row>13</xdr:row>
      <xdr:rowOff>125942</xdr:rowOff>
    </xdr:to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6978015" y="2743200"/>
          <a:ext cx="3122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621" name="Text Box 3"/>
        <xdr:cNvSpPr txBox="1">
          <a:spLocks noChangeArrowheads="1"/>
        </xdr:cNvSpPr>
      </xdr:nvSpPr>
      <xdr:spPr bwMode="auto">
        <a:xfrm>
          <a:off x="7663815" y="27432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22" name="Text Box 4"/>
        <xdr:cNvSpPr txBox="1">
          <a:spLocks noChangeArrowheads="1"/>
        </xdr:cNvSpPr>
      </xdr:nvSpPr>
      <xdr:spPr bwMode="auto">
        <a:xfrm>
          <a:off x="7677150" y="3514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23" name="Text Box 4"/>
        <xdr:cNvSpPr txBox="1">
          <a:spLocks noChangeArrowheads="1"/>
        </xdr:cNvSpPr>
      </xdr:nvSpPr>
      <xdr:spPr bwMode="auto">
        <a:xfrm>
          <a:off x="7677150" y="3514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24" name="Text Box 4"/>
        <xdr:cNvSpPr txBox="1">
          <a:spLocks noChangeArrowheads="1"/>
        </xdr:cNvSpPr>
      </xdr:nvSpPr>
      <xdr:spPr bwMode="auto">
        <a:xfrm>
          <a:off x="7677150" y="3514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25" name="Text Box 4"/>
        <xdr:cNvSpPr txBox="1">
          <a:spLocks noChangeArrowheads="1"/>
        </xdr:cNvSpPr>
      </xdr:nvSpPr>
      <xdr:spPr bwMode="auto">
        <a:xfrm>
          <a:off x="7677150" y="3514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26" name="Text Box 4"/>
        <xdr:cNvSpPr txBox="1">
          <a:spLocks noChangeArrowheads="1"/>
        </xdr:cNvSpPr>
      </xdr:nvSpPr>
      <xdr:spPr bwMode="auto">
        <a:xfrm>
          <a:off x="7677150" y="3514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627" name="Text Box 3"/>
        <xdr:cNvSpPr txBox="1">
          <a:spLocks noChangeArrowheads="1"/>
        </xdr:cNvSpPr>
      </xdr:nvSpPr>
      <xdr:spPr bwMode="auto">
        <a:xfrm>
          <a:off x="7665720" y="25527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6978015" y="2743200"/>
          <a:ext cx="3218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29" name="Text Box 4"/>
        <xdr:cNvSpPr txBox="1">
          <a:spLocks noChangeArrowheads="1"/>
        </xdr:cNvSpPr>
      </xdr:nvSpPr>
      <xdr:spPr bwMode="auto">
        <a:xfrm>
          <a:off x="7686675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6978015" y="2743200"/>
          <a:ext cx="3218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31" name="Text Box 4"/>
        <xdr:cNvSpPr txBox="1">
          <a:spLocks noChangeArrowheads="1"/>
        </xdr:cNvSpPr>
      </xdr:nvSpPr>
      <xdr:spPr bwMode="auto">
        <a:xfrm>
          <a:off x="7658100" y="3705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32" name="Text Box 4"/>
        <xdr:cNvSpPr txBox="1">
          <a:spLocks noChangeArrowheads="1"/>
        </xdr:cNvSpPr>
      </xdr:nvSpPr>
      <xdr:spPr bwMode="auto">
        <a:xfrm>
          <a:off x="7658100" y="3705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33" name="Text Box 4"/>
        <xdr:cNvSpPr txBox="1">
          <a:spLocks noChangeArrowheads="1"/>
        </xdr:cNvSpPr>
      </xdr:nvSpPr>
      <xdr:spPr bwMode="auto">
        <a:xfrm>
          <a:off x="7667625" y="3705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34" name="Text Box 4"/>
        <xdr:cNvSpPr txBox="1">
          <a:spLocks noChangeArrowheads="1"/>
        </xdr:cNvSpPr>
      </xdr:nvSpPr>
      <xdr:spPr bwMode="auto">
        <a:xfrm>
          <a:off x="7667625" y="3705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98924</xdr:colOff>
      <xdr:row>13</xdr:row>
      <xdr:rowOff>125942</xdr:rowOff>
    </xdr:to>
    <xdr:sp macro="" textlink="">
      <xdr:nvSpPr>
        <xdr:cNvPr id="635" name="Text Box 3"/>
        <xdr:cNvSpPr txBox="1">
          <a:spLocks noChangeArrowheads="1"/>
        </xdr:cNvSpPr>
      </xdr:nvSpPr>
      <xdr:spPr bwMode="auto">
        <a:xfrm>
          <a:off x="6978015" y="2743200"/>
          <a:ext cx="3122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636" name="Text Box 3"/>
        <xdr:cNvSpPr txBox="1">
          <a:spLocks noChangeArrowheads="1"/>
        </xdr:cNvSpPr>
      </xdr:nvSpPr>
      <xdr:spPr bwMode="auto">
        <a:xfrm>
          <a:off x="7663815" y="27432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37" name="Text Box 4"/>
        <xdr:cNvSpPr txBox="1">
          <a:spLocks noChangeArrowheads="1"/>
        </xdr:cNvSpPr>
      </xdr:nvSpPr>
      <xdr:spPr bwMode="auto">
        <a:xfrm>
          <a:off x="7677150" y="3514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38" name="Text Box 4"/>
        <xdr:cNvSpPr txBox="1">
          <a:spLocks noChangeArrowheads="1"/>
        </xdr:cNvSpPr>
      </xdr:nvSpPr>
      <xdr:spPr bwMode="auto">
        <a:xfrm>
          <a:off x="7677150" y="3514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39" name="Text Box 4"/>
        <xdr:cNvSpPr txBox="1">
          <a:spLocks noChangeArrowheads="1"/>
        </xdr:cNvSpPr>
      </xdr:nvSpPr>
      <xdr:spPr bwMode="auto">
        <a:xfrm>
          <a:off x="7677150" y="3514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40" name="Text Box 4"/>
        <xdr:cNvSpPr txBox="1">
          <a:spLocks noChangeArrowheads="1"/>
        </xdr:cNvSpPr>
      </xdr:nvSpPr>
      <xdr:spPr bwMode="auto">
        <a:xfrm>
          <a:off x="7677150" y="3514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41" name="Text Box 4"/>
        <xdr:cNvSpPr txBox="1">
          <a:spLocks noChangeArrowheads="1"/>
        </xdr:cNvSpPr>
      </xdr:nvSpPr>
      <xdr:spPr bwMode="auto">
        <a:xfrm>
          <a:off x="7677150" y="3514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642" name="Text Box 3"/>
        <xdr:cNvSpPr txBox="1">
          <a:spLocks noChangeArrowheads="1"/>
        </xdr:cNvSpPr>
      </xdr:nvSpPr>
      <xdr:spPr bwMode="auto">
        <a:xfrm>
          <a:off x="7665720" y="25527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643" name="Text Box 3"/>
        <xdr:cNvSpPr txBox="1">
          <a:spLocks noChangeArrowheads="1"/>
        </xdr:cNvSpPr>
      </xdr:nvSpPr>
      <xdr:spPr bwMode="auto">
        <a:xfrm>
          <a:off x="6978015" y="2743200"/>
          <a:ext cx="3218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44" name="Text Box 4"/>
        <xdr:cNvSpPr txBox="1">
          <a:spLocks noChangeArrowheads="1"/>
        </xdr:cNvSpPr>
      </xdr:nvSpPr>
      <xdr:spPr bwMode="auto">
        <a:xfrm>
          <a:off x="7686675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6978015" y="2743200"/>
          <a:ext cx="3218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46" name="Text Box 4"/>
        <xdr:cNvSpPr txBox="1">
          <a:spLocks noChangeArrowheads="1"/>
        </xdr:cNvSpPr>
      </xdr:nvSpPr>
      <xdr:spPr bwMode="auto">
        <a:xfrm>
          <a:off x="7658100" y="3705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47" name="Text Box 4"/>
        <xdr:cNvSpPr txBox="1">
          <a:spLocks noChangeArrowheads="1"/>
        </xdr:cNvSpPr>
      </xdr:nvSpPr>
      <xdr:spPr bwMode="auto">
        <a:xfrm>
          <a:off x="7658100" y="3705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48" name="Text Box 4"/>
        <xdr:cNvSpPr txBox="1">
          <a:spLocks noChangeArrowheads="1"/>
        </xdr:cNvSpPr>
      </xdr:nvSpPr>
      <xdr:spPr bwMode="auto">
        <a:xfrm>
          <a:off x="7667625" y="3705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49" name="Text Box 4"/>
        <xdr:cNvSpPr txBox="1">
          <a:spLocks noChangeArrowheads="1"/>
        </xdr:cNvSpPr>
      </xdr:nvSpPr>
      <xdr:spPr bwMode="auto">
        <a:xfrm>
          <a:off x="7667625" y="3705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98924</xdr:colOff>
      <xdr:row>13</xdr:row>
      <xdr:rowOff>125942</xdr:rowOff>
    </xdr:to>
    <xdr:sp macro="" textlink="">
      <xdr:nvSpPr>
        <xdr:cNvPr id="650" name="Text Box 3"/>
        <xdr:cNvSpPr txBox="1">
          <a:spLocks noChangeArrowheads="1"/>
        </xdr:cNvSpPr>
      </xdr:nvSpPr>
      <xdr:spPr bwMode="auto">
        <a:xfrm>
          <a:off x="6978015" y="2743200"/>
          <a:ext cx="3122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651" name="Text Box 3"/>
        <xdr:cNvSpPr txBox="1">
          <a:spLocks noChangeArrowheads="1"/>
        </xdr:cNvSpPr>
      </xdr:nvSpPr>
      <xdr:spPr bwMode="auto">
        <a:xfrm>
          <a:off x="7663815" y="27432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2" name="Text Box 4"/>
        <xdr:cNvSpPr txBox="1">
          <a:spLocks noChangeArrowheads="1"/>
        </xdr:cNvSpPr>
      </xdr:nvSpPr>
      <xdr:spPr bwMode="auto">
        <a:xfrm>
          <a:off x="7677150" y="3514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3" name="Text Box 4"/>
        <xdr:cNvSpPr txBox="1">
          <a:spLocks noChangeArrowheads="1"/>
        </xdr:cNvSpPr>
      </xdr:nvSpPr>
      <xdr:spPr bwMode="auto">
        <a:xfrm>
          <a:off x="7677150" y="3514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4" name="Text Box 4"/>
        <xdr:cNvSpPr txBox="1">
          <a:spLocks noChangeArrowheads="1"/>
        </xdr:cNvSpPr>
      </xdr:nvSpPr>
      <xdr:spPr bwMode="auto">
        <a:xfrm>
          <a:off x="7677150" y="3514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" name="Text Box 4"/>
        <xdr:cNvSpPr txBox="1">
          <a:spLocks noChangeArrowheads="1"/>
        </xdr:cNvSpPr>
      </xdr:nvSpPr>
      <xdr:spPr bwMode="auto">
        <a:xfrm>
          <a:off x="7677150" y="3514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6" name="Text Box 4"/>
        <xdr:cNvSpPr txBox="1">
          <a:spLocks noChangeArrowheads="1"/>
        </xdr:cNvSpPr>
      </xdr:nvSpPr>
      <xdr:spPr bwMode="auto">
        <a:xfrm>
          <a:off x="7677150" y="3514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657" name="Text Box 3"/>
        <xdr:cNvSpPr txBox="1">
          <a:spLocks noChangeArrowheads="1"/>
        </xdr:cNvSpPr>
      </xdr:nvSpPr>
      <xdr:spPr bwMode="auto">
        <a:xfrm>
          <a:off x="7665720" y="25527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658" name="Text Box 3"/>
        <xdr:cNvSpPr txBox="1">
          <a:spLocks noChangeArrowheads="1"/>
        </xdr:cNvSpPr>
      </xdr:nvSpPr>
      <xdr:spPr bwMode="auto">
        <a:xfrm>
          <a:off x="6978015" y="2743200"/>
          <a:ext cx="2741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" name="Text Box 4"/>
        <xdr:cNvSpPr txBox="1">
          <a:spLocks noChangeArrowheads="1"/>
        </xdr:cNvSpPr>
      </xdr:nvSpPr>
      <xdr:spPr bwMode="auto">
        <a:xfrm>
          <a:off x="7686675" y="3705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660" name="Text Box 3"/>
        <xdr:cNvSpPr txBox="1">
          <a:spLocks noChangeArrowheads="1"/>
        </xdr:cNvSpPr>
      </xdr:nvSpPr>
      <xdr:spPr bwMode="auto">
        <a:xfrm>
          <a:off x="6978015" y="2743200"/>
          <a:ext cx="2741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61" name="Text Box 4"/>
        <xdr:cNvSpPr txBox="1">
          <a:spLocks noChangeArrowheads="1"/>
        </xdr:cNvSpPr>
      </xdr:nvSpPr>
      <xdr:spPr bwMode="auto">
        <a:xfrm>
          <a:off x="7658100" y="3705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62" name="Text Box 4"/>
        <xdr:cNvSpPr txBox="1">
          <a:spLocks noChangeArrowheads="1"/>
        </xdr:cNvSpPr>
      </xdr:nvSpPr>
      <xdr:spPr bwMode="auto">
        <a:xfrm>
          <a:off x="7658100" y="3705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63" name="Text Box 4"/>
        <xdr:cNvSpPr txBox="1">
          <a:spLocks noChangeArrowheads="1"/>
        </xdr:cNvSpPr>
      </xdr:nvSpPr>
      <xdr:spPr bwMode="auto">
        <a:xfrm>
          <a:off x="7667625" y="3705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64" name="Text Box 4"/>
        <xdr:cNvSpPr txBox="1">
          <a:spLocks noChangeArrowheads="1"/>
        </xdr:cNvSpPr>
      </xdr:nvSpPr>
      <xdr:spPr bwMode="auto">
        <a:xfrm>
          <a:off x="7667625" y="3705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65" name="Text Box 4"/>
        <xdr:cNvSpPr txBox="1">
          <a:spLocks noChangeArrowheads="1"/>
        </xdr:cNvSpPr>
      </xdr:nvSpPr>
      <xdr:spPr bwMode="auto">
        <a:xfrm>
          <a:off x="76771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66" name="Text Box 4"/>
        <xdr:cNvSpPr txBox="1">
          <a:spLocks noChangeArrowheads="1"/>
        </xdr:cNvSpPr>
      </xdr:nvSpPr>
      <xdr:spPr bwMode="auto">
        <a:xfrm>
          <a:off x="76771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67" name="Text Box 4"/>
        <xdr:cNvSpPr txBox="1">
          <a:spLocks noChangeArrowheads="1"/>
        </xdr:cNvSpPr>
      </xdr:nvSpPr>
      <xdr:spPr bwMode="auto">
        <a:xfrm>
          <a:off x="76771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68" name="Text Box 4"/>
        <xdr:cNvSpPr txBox="1">
          <a:spLocks noChangeArrowheads="1"/>
        </xdr:cNvSpPr>
      </xdr:nvSpPr>
      <xdr:spPr bwMode="auto">
        <a:xfrm>
          <a:off x="76771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69" name="Text Box 4"/>
        <xdr:cNvSpPr txBox="1">
          <a:spLocks noChangeArrowheads="1"/>
        </xdr:cNvSpPr>
      </xdr:nvSpPr>
      <xdr:spPr bwMode="auto">
        <a:xfrm>
          <a:off x="76771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13</xdr:row>
      <xdr:rowOff>0</xdr:rowOff>
    </xdr:from>
    <xdr:to>
      <xdr:col>8</xdr:col>
      <xdr:colOff>577362</xdr:colOff>
      <xdr:row>13</xdr:row>
      <xdr:rowOff>125942</xdr:rowOff>
    </xdr:to>
    <xdr:sp macro="" textlink="">
      <xdr:nvSpPr>
        <xdr:cNvPr id="670" name="Text Box 3"/>
        <xdr:cNvSpPr txBox="1">
          <a:spLocks noChangeArrowheads="1"/>
        </xdr:cNvSpPr>
      </xdr:nvSpPr>
      <xdr:spPr bwMode="auto">
        <a:xfrm>
          <a:off x="7665720" y="27432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60824</xdr:colOff>
      <xdr:row>14</xdr:row>
      <xdr:rowOff>125942</xdr:rowOff>
    </xdr:to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6978015" y="2933700"/>
          <a:ext cx="2741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72" name="Text Box 4"/>
        <xdr:cNvSpPr txBox="1">
          <a:spLocks noChangeArrowheads="1"/>
        </xdr:cNvSpPr>
      </xdr:nvSpPr>
      <xdr:spPr bwMode="auto">
        <a:xfrm>
          <a:off x="76866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60824</xdr:colOff>
      <xdr:row>14</xdr:row>
      <xdr:rowOff>125942</xdr:rowOff>
    </xdr:to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6978015" y="2933700"/>
          <a:ext cx="2741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74" name="Text Box 4"/>
        <xdr:cNvSpPr txBox="1">
          <a:spLocks noChangeArrowheads="1"/>
        </xdr:cNvSpPr>
      </xdr:nvSpPr>
      <xdr:spPr bwMode="auto">
        <a:xfrm>
          <a:off x="76581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75" name="Text Box 4"/>
        <xdr:cNvSpPr txBox="1">
          <a:spLocks noChangeArrowheads="1"/>
        </xdr:cNvSpPr>
      </xdr:nvSpPr>
      <xdr:spPr bwMode="auto">
        <a:xfrm>
          <a:off x="76581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76" name="Text Box 4"/>
        <xdr:cNvSpPr txBox="1">
          <a:spLocks noChangeArrowheads="1"/>
        </xdr:cNvSpPr>
      </xdr:nvSpPr>
      <xdr:spPr bwMode="auto">
        <a:xfrm>
          <a:off x="76676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77" name="Text Box 4"/>
        <xdr:cNvSpPr txBox="1">
          <a:spLocks noChangeArrowheads="1"/>
        </xdr:cNvSpPr>
      </xdr:nvSpPr>
      <xdr:spPr bwMode="auto">
        <a:xfrm>
          <a:off x="76676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678" name="Text Box 10"/>
        <xdr:cNvSpPr txBox="1">
          <a:spLocks noChangeArrowheads="1"/>
        </xdr:cNvSpPr>
      </xdr:nvSpPr>
      <xdr:spPr bwMode="auto">
        <a:xfrm>
          <a:off x="6978015" y="2933700"/>
          <a:ext cx="2744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79" name="Text Box 15"/>
        <xdr:cNvSpPr txBox="1">
          <a:spLocks noChangeArrowheads="1"/>
        </xdr:cNvSpPr>
      </xdr:nvSpPr>
      <xdr:spPr bwMode="auto">
        <a:xfrm>
          <a:off x="76676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680" name="Text Box 10"/>
        <xdr:cNvSpPr txBox="1">
          <a:spLocks noChangeArrowheads="1"/>
        </xdr:cNvSpPr>
      </xdr:nvSpPr>
      <xdr:spPr bwMode="auto">
        <a:xfrm>
          <a:off x="6978015" y="2933700"/>
          <a:ext cx="2744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81" name="Text Box 15"/>
        <xdr:cNvSpPr txBox="1">
          <a:spLocks noChangeArrowheads="1"/>
        </xdr:cNvSpPr>
      </xdr:nvSpPr>
      <xdr:spPr bwMode="auto">
        <a:xfrm>
          <a:off x="76676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682" name="Text Box 10"/>
        <xdr:cNvSpPr txBox="1">
          <a:spLocks noChangeArrowheads="1"/>
        </xdr:cNvSpPr>
      </xdr:nvSpPr>
      <xdr:spPr bwMode="auto">
        <a:xfrm>
          <a:off x="6978015" y="2933700"/>
          <a:ext cx="2744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683" name="Text Box 10"/>
        <xdr:cNvSpPr txBox="1">
          <a:spLocks noChangeArrowheads="1"/>
        </xdr:cNvSpPr>
      </xdr:nvSpPr>
      <xdr:spPr bwMode="auto">
        <a:xfrm>
          <a:off x="6978015" y="2933700"/>
          <a:ext cx="2744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84" name="Text Box 15"/>
        <xdr:cNvSpPr txBox="1">
          <a:spLocks noChangeArrowheads="1"/>
        </xdr:cNvSpPr>
      </xdr:nvSpPr>
      <xdr:spPr bwMode="auto">
        <a:xfrm>
          <a:off x="76676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685" name="Text Box 10"/>
        <xdr:cNvSpPr txBox="1">
          <a:spLocks noChangeArrowheads="1"/>
        </xdr:cNvSpPr>
      </xdr:nvSpPr>
      <xdr:spPr bwMode="auto">
        <a:xfrm>
          <a:off x="6978015" y="2933700"/>
          <a:ext cx="2744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86" name="Text Box 15"/>
        <xdr:cNvSpPr txBox="1">
          <a:spLocks noChangeArrowheads="1"/>
        </xdr:cNvSpPr>
      </xdr:nvSpPr>
      <xdr:spPr bwMode="auto">
        <a:xfrm>
          <a:off x="76676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687" name="Text Box 10"/>
        <xdr:cNvSpPr txBox="1">
          <a:spLocks noChangeArrowheads="1"/>
        </xdr:cNvSpPr>
      </xdr:nvSpPr>
      <xdr:spPr bwMode="auto">
        <a:xfrm>
          <a:off x="6978015" y="2933700"/>
          <a:ext cx="2744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88" name="Text Box 15"/>
        <xdr:cNvSpPr txBox="1">
          <a:spLocks noChangeArrowheads="1"/>
        </xdr:cNvSpPr>
      </xdr:nvSpPr>
      <xdr:spPr bwMode="auto">
        <a:xfrm>
          <a:off x="76676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89" name="Text Box 4"/>
        <xdr:cNvSpPr txBox="1">
          <a:spLocks noChangeArrowheads="1"/>
        </xdr:cNvSpPr>
      </xdr:nvSpPr>
      <xdr:spPr bwMode="auto">
        <a:xfrm>
          <a:off x="76771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90" name="Text Box 4"/>
        <xdr:cNvSpPr txBox="1">
          <a:spLocks noChangeArrowheads="1"/>
        </xdr:cNvSpPr>
      </xdr:nvSpPr>
      <xdr:spPr bwMode="auto">
        <a:xfrm>
          <a:off x="76771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91" name="Text Box 4"/>
        <xdr:cNvSpPr txBox="1">
          <a:spLocks noChangeArrowheads="1"/>
        </xdr:cNvSpPr>
      </xdr:nvSpPr>
      <xdr:spPr bwMode="auto">
        <a:xfrm>
          <a:off x="76771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92" name="Text Box 4"/>
        <xdr:cNvSpPr txBox="1">
          <a:spLocks noChangeArrowheads="1"/>
        </xdr:cNvSpPr>
      </xdr:nvSpPr>
      <xdr:spPr bwMode="auto">
        <a:xfrm>
          <a:off x="76771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93" name="Text Box 4"/>
        <xdr:cNvSpPr txBox="1">
          <a:spLocks noChangeArrowheads="1"/>
        </xdr:cNvSpPr>
      </xdr:nvSpPr>
      <xdr:spPr bwMode="auto">
        <a:xfrm>
          <a:off x="76771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13</xdr:row>
      <xdr:rowOff>0</xdr:rowOff>
    </xdr:from>
    <xdr:to>
      <xdr:col>8</xdr:col>
      <xdr:colOff>577362</xdr:colOff>
      <xdr:row>13</xdr:row>
      <xdr:rowOff>125942</xdr:rowOff>
    </xdr:to>
    <xdr:sp macro="" textlink="">
      <xdr:nvSpPr>
        <xdr:cNvPr id="694" name="Text Box 3"/>
        <xdr:cNvSpPr txBox="1">
          <a:spLocks noChangeArrowheads="1"/>
        </xdr:cNvSpPr>
      </xdr:nvSpPr>
      <xdr:spPr bwMode="auto">
        <a:xfrm>
          <a:off x="7665720" y="27432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60824</xdr:colOff>
      <xdr:row>14</xdr:row>
      <xdr:rowOff>125942</xdr:rowOff>
    </xdr:to>
    <xdr:sp macro="" textlink="">
      <xdr:nvSpPr>
        <xdr:cNvPr id="695" name="Text Box 3"/>
        <xdr:cNvSpPr txBox="1">
          <a:spLocks noChangeArrowheads="1"/>
        </xdr:cNvSpPr>
      </xdr:nvSpPr>
      <xdr:spPr bwMode="auto">
        <a:xfrm>
          <a:off x="6978015" y="2933700"/>
          <a:ext cx="2741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96" name="Text Box 4"/>
        <xdr:cNvSpPr txBox="1">
          <a:spLocks noChangeArrowheads="1"/>
        </xdr:cNvSpPr>
      </xdr:nvSpPr>
      <xdr:spPr bwMode="auto">
        <a:xfrm>
          <a:off x="76866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60824</xdr:colOff>
      <xdr:row>14</xdr:row>
      <xdr:rowOff>125942</xdr:rowOff>
    </xdr:to>
    <xdr:sp macro="" textlink="">
      <xdr:nvSpPr>
        <xdr:cNvPr id="697" name="Text Box 3"/>
        <xdr:cNvSpPr txBox="1">
          <a:spLocks noChangeArrowheads="1"/>
        </xdr:cNvSpPr>
      </xdr:nvSpPr>
      <xdr:spPr bwMode="auto">
        <a:xfrm>
          <a:off x="6978015" y="2933700"/>
          <a:ext cx="2741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98" name="Text Box 4"/>
        <xdr:cNvSpPr txBox="1">
          <a:spLocks noChangeArrowheads="1"/>
        </xdr:cNvSpPr>
      </xdr:nvSpPr>
      <xdr:spPr bwMode="auto">
        <a:xfrm>
          <a:off x="76581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99" name="Text Box 4"/>
        <xdr:cNvSpPr txBox="1">
          <a:spLocks noChangeArrowheads="1"/>
        </xdr:cNvSpPr>
      </xdr:nvSpPr>
      <xdr:spPr bwMode="auto">
        <a:xfrm>
          <a:off x="76581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700" name="Text Box 4"/>
        <xdr:cNvSpPr txBox="1">
          <a:spLocks noChangeArrowheads="1"/>
        </xdr:cNvSpPr>
      </xdr:nvSpPr>
      <xdr:spPr bwMode="auto">
        <a:xfrm>
          <a:off x="76676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701" name="Text Box 4"/>
        <xdr:cNvSpPr txBox="1">
          <a:spLocks noChangeArrowheads="1"/>
        </xdr:cNvSpPr>
      </xdr:nvSpPr>
      <xdr:spPr bwMode="auto">
        <a:xfrm>
          <a:off x="76676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702" name="Text Box 10"/>
        <xdr:cNvSpPr txBox="1">
          <a:spLocks noChangeArrowheads="1"/>
        </xdr:cNvSpPr>
      </xdr:nvSpPr>
      <xdr:spPr bwMode="auto">
        <a:xfrm>
          <a:off x="6978015" y="2933700"/>
          <a:ext cx="2744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703" name="Text Box 15"/>
        <xdr:cNvSpPr txBox="1">
          <a:spLocks noChangeArrowheads="1"/>
        </xdr:cNvSpPr>
      </xdr:nvSpPr>
      <xdr:spPr bwMode="auto">
        <a:xfrm>
          <a:off x="76676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704" name="Text Box 10"/>
        <xdr:cNvSpPr txBox="1">
          <a:spLocks noChangeArrowheads="1"/>
        </xdr:cNvSpPr>
      </xdr:nvSpPr>
      <xdr:spPr bwMode="auto">
        <a:xfrm>
          <a:off x="6978015" y="2933700"/>
          <a:ext cx="2744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705" name="Text Box 15"/>
        <xdr:cNvSpPr txBox="1">
          <a:spLocks noChangeArrowheads="1"/>
        </xdr:cNvSpPr>
      </xdr:nvSpPr>
      <xdr:spPr bwMode="auto">
        <a:xfrm>
          <a:off x="76676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706" name="Text Box 10"/>
        <xdr:cNvSpPr txBox="1">
          <a:spLocks noChangeArrowheads="1"/>
        </xdr:cNvSpPr>
      </xdr:nvSpPr>
      <xdr:spPr bwMode="auto">
        <a:xfrm>
          <a:off x="6978015" y="2933700"/>
          <a:ext cx="2744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707" name="Text Box 10"/>
        <xdr:cNvSpPr txBox="1">
          <a:spLocks noChangeArrowheads="1"/>
        </xdr:cNvSpPr>
      </xdr:nvSpPr>
      <xdr:spPr bwMode="auto">
        <a:xfrm>
          <a:off x="6978015" y="2933700"/>
          <a:ext cx="2744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708" name="Text Box 15"/>
        <xdr:cNvSpPr txBox="1">
          <a:spLocks noChangeArrowheads="1"/>
        </xdr:cNvSpPr>
      </xdr:nvSpPr>
      <xdr:spPr bwMode="auto">
        <a:xfrm>
          <a:off x="76676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709" name="Text Box 10"/>
        <xdr:cNvSpPr txBox="1">
          <a:spLocks noChangeArrowheads="1"/>
        </xdr:cNvSpPr>
      </xdr:nvSpPr>
      <xdr:spPr bwMode="auto">
        <a:xfrm>
          <a:off x="6978015" y="2933700"/>
          <a:ext cx="2744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710" name="Text Box 15"/>
        <xdr:cNvSpPr txBox="1">
          <a:spLocks noChangeArrowheads="1"/>
        </xdr:cNvSpPr>
      </xdr:nvSpPr>
      <xdr:spPr bwMode="auto">
        <a:xfrm>
          <a:off x="76676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711" name="Text Box 10"/>
        <xdr:cNvSpPr txBox="1">
          <a:spLocks noChangeArrowheads="1"/>
        </xdr:cNvSpPr>
      </xdr:nvSpPr>
      <xdr:spPr bwMode="auto">
        <a:xfrm>
          <a:off x="6978015" y="2933700"/>
          <a:ext cx="2744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474345</xdr:colOff>
      <xdr:row>12</xdr:row>
      <xdr:rowOff>0</xdr:rowOff>
    </xdr:from>
    <xdr:to>
      <xdr:col>2</xdr:col>
      <xdr:colOff>612922</xdr:colOff>
      <xdr:row>12</xdr:row>
      <xdr:rowOff>100542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3208020" y="2743200"/>
          <a:ext cx="138577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620259</xdr:colOff>
      <xdr:row>13</xdr:row>
      <xdr:rowOff>100542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3206115" y="2933700"/>
          <a:ext cx="14781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577362</xdr:colOff>
      <xdr:row>12</xdr:row>
      <xdr:rowOff>125942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2080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584699</xdr:colOff>
      <xdr:row>13</xdr:row>
      <xdr:rowOff>125942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3206115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577362</xdr:colOff>
      <xdr:row>12</xdr:row>
      <xdr:rowOff>125942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32080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584699</xdr:colOff>
      <xdr:row>13</xdr:row>
      <xdr:rowOff>125942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3206115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577362</xdr:colOff>
      <xdr:row>12</xdr:row>
      <xdr:rowOff>125942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2080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584699</xdr:colOff>
      <xdr:row>13</xdr:row>
      <xdr:rowOff>125942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3206115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577362</xdr:colOff>
      <xdr:row>12</xdr:row>
      <xdr:rowOff>125942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32080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584699</xdr:colOff>
      <xdr:row>13</xdr:row>
      <xdr:rowOff>125942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3206115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577362</xdr:colOff>
      <xdr:row>12</xdr:row>
      <xdr:rowOff>125942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32080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584699</xdr:colOff>
      <xdr:row>13</xdr:row>
      <xdr:rowOff>125942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3206115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13</xdr:row>
      <xdr:rowOff>0</xdr:rowOff>
    </xdr:from>
    <xdr:to>
      <xdr:col>2</xdr:col>
      <xdr:colOff>586887</xdr:colOff>
      <xdr:row>13</xdr:row>
      <xdr:rowOff>125942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3208020" y="29337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14</xdr:row>
      <xdr:rowOff>0</xdr:rowOff>
    </xdr:from>
    <xdr:to>
      <xdr:col>2</xdr:col>
      <xdr:colOff>584699</xdr:colOff>
      <xdr:row>14</xdr:row>
      <xdr:rowOff>125942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3206115" y="31242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14</xdr:row>
      <xdr:rowOff>0</xdr:rowOff>
    </xdr:from>
    <xdr:to>
      <xdr:col>2</xdr:col>
      <xdr:colOff>584982</xdr:colOff>
      <xdr:row>14</xdr:row>
      <xdr:rowOff>133350</xdr:rowOff>
    </xdr:to>
    <xdr:sp macro="" textlink="">
      <xdr:nvSpPr>
        <xdr:cNvPr id="16" name="Text Box 10"/>
        <xdr:cNvSpPr txBox="1">
          <a:spLocks noChangeArrowheads="1"/>
        </xdr:cNvSpPr>
      </xdr:nvSpPr>
      <xdr:spPr bwMode="auto">
        <a:xfrm>
          <a:off x="3206115" y="312420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13</xdr:row>
      <xdr:rowOff>0</xdr:rowOff>
    </xdr:from>
    <xdr:to>
      <xdr:col>2</xdr:col>
      <xdr:colOff>586887</xdr:colOff>
      <xdr:row>13</xdr:row>
      <xdr:rowOff>125942</xdr:rowOff>
    </xdr:to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3208020" y="29337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14</xdr:row>
      <xdr:rowOff>0</xdr:rowOff>
    </xdr:from>
    <xdr:to>
      <xdr:col>2</xdr:col>
      <xdr:colOff>584699</xdr:colOff>
      <xdr:row>14</xdr:row>
      <xdr:rowOff>125942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3206115" y="31242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14</xdr:row>
      <xdr:rowOff>0</xdr:rowOff>
    </xdr:from>
    <xdr:to>
      <xdr:col>2</xdr:col>
      <xdr:colOff>584982</xdr:colOff>
      <xdr:row>14</xdr:row>
      <xdr:rowOff>133350</xdr:rowOff>
    </xdr:to>
    <xdr:sp macro="" textlink="">
      <xdr:nvSpPr>
        <xdr:cNvPr id="19" name="Text Box 10"/>
        <xdr:cNvSpPr txBox="1">
          <a:spLocks noChangeArrowheads="1"/>
        </xdr:cNvSpPr>
      </xdr:nvSpPr>
      <xdr:spPr bwMode="auto">
        <a:xfrm>
          <a:off x="3206115" y="312420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612922</xdr:colOff>
      <xdr:row>12</xdr:row>
      <xdr:rowOff>100542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3208020" y="2743200"/>
          <a:ext cx="138577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610734</xdr:colOff>
      <xdr:row>13</xdr:row>
      <xdr:rowOff>100542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3206115" y="2933700"/>
          <a:ext cx="13829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577362</xdr:colOff>
      <xdr:row>12</xdr:row>
      <xdr:rowOff>125942</xdr:rowOff>
    </xdr:to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32080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584699</xdr:colOff>
      <xdr:row>13</xdr:row>
      <xdr:rowOff>125942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3206115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577362</xdr:colOff>
      <xdr:row>12</xdr:row>
      <xdr:rowOff>125942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32080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584699</xdr:colOff>
      <xdr:row>13</xdr:row>
      <xdr:rowOff>125942</xdr:rowOff>
    </xdr:to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3206115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577362</xdr:colOff>
      <xdr:row>12</xdr:row>
      <xdr:rowOff>125942</xdr:rowOff>
    </xdr:to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32080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584699</xdr:colOff>
      <xdr:row>13</xdr:row>
      <xdr:rowOff>125942</xdr:rowOff>
    </xdr:to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3206115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577362</xdr:colOff>
      <xdr:row>12</xdr:row>
      <xdr:rowOff>125942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32080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584699</xdr:colOff>
      <xdr:row>13</xdr:row>
      <xdr:rowOff>125942</xdr:rowOff>
    </xdr:to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3206115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577362</xdr:colOff>
      <xdr:row>12</xdr:row>
      <xdr:rowOff>125942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32080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584699</xdr:colOff>
      <xdr:row>13</xdr:row>
      <xdr:rowOff>125942</xdr:rowOff>
    </xdr:to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3206115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13</xdr:row>
      <xdr:rowOff>0</xdr:rowOff>
    </xdr:from>
    <xdr:to>
      <xdr:col>2</xdr:col>
      <xdr:colOff>586887</xdr:colOff>
      <xdr:row>13</xdr:row>
      <xdr:rowOff>125942</xdr:rowOff>
    </xdr:to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3208020" y="29337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14</xdr:row>
      <xdr:rowOff>0</xdr:rowOff>
    </xdr:from>
    <xdr:to>
      <xdr:col>2</xdr:col>
      <xdr:colOff>584699</xdr:colOff>
      <xdr:row>14</xdr:row>
      <xdr:rowOff>125942</xdr:rowOff>
    </xdr:to>
    <xdr:sp macro="" textlink="">
      <xdr:nvSpPr>
        <xdr:cNvPr id="33" name="Text Box 3"/>
        <xdr:cNvSpPr txBox="1">
          <a:spLocks noChangeArrowheads="1"/>
        </xdr:cNvSpPr>
      </xdr:nvSpPr>
      <xdr:spPr bwMode="auto">
        <a:xfrm>
          <a:off x="3206115" y="31242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14</xdr:row>
      <xdr:rowOff>0</xdr:rowOff>
    </xdr:from>
    <xdr:to>
      <xdr:col>2</xdr:col>
      <xdr:colOff>584982</xdr:colOff>
      <xdr:row>14</xdr:row>
      <xdr:rowOff>133350</xdr:rowOff>
    </xdr:to>
    <xdr:sp macro="" textlink="">
      <xdr:nvSpPr>
        <xdr:cNvPr id="34" name="Text Box 10"/>
        <xdr:cNvSpPr txBox="1">
          <a:spLocks noChangeArrowheads="1"/>
        </xdr:cNvSpPr>
      </xdr:nvSpPr>
      <xdr:spPr bwMode="auto">
        <a:xfrm>
          <a:off x="3206115" y="312420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13</xdr:row>
      <xdr:rowOff>0</xdr:rowOff>
    </xdr:from>
    <xdr:to>
      <xdr:col>2</xdr:col>
      <xdr:colOff>586887</xdr:colOff>
      <xdr:row>13</xdr:row>
      <xdr:rowOff>125942</xdr:rowOff>
    </xdr:to>
    <xdr:sp macro="" textlink="">
      <xdr:nvSpPr>
        <xdr:cNvPr id="35" name="Text Box 3"/>
        <xdr:cNvSpPr txBox="1">
          <a:spLocks noChangeArrowheads="1"/>
        </xdr:cNvSpPr>
      </xdr:nvSpPr>
      <xdr:spPr bwMode="auto">
        <a:xfrm>
          <a:off x="3208020" y="29337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14</xdr:row>
      <xdr:rowOff>0</xdr:rowOff>
    </xdr:from>
    <xdr:to>
      <xdr:col>2</xdr:col>
      <xdr:colOff>584699</xdr:colOff>
      <xdr:row>14</xdr:row>
      <xdr:rowOff>125942</xdr:rowOff>
    </xdr:to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3206115" y="31242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14</xdr:row>
      <xdr:rowOff>0</xdr:rowOff>
    </xdr:from>
    <xdr:to>
      <xdr:col>2</xdr:col>
      <xdr:colOff>584982</xdr:colOff>
      <xdr:row>14</xdr:row>
      <xdr:rowOff>133350</xdr:rowOff>
    </xdr:to>
    <xdr:sp macro="" textlink="">
      <xdr:nvSpPr>
        <xdr:cNvPr id="37" name="Text Box 10"/>
        <xdr:cNvSpPr txBox="1">
          <a:spLocks noChangeArrowheads="1"/>
        </xdr:cNvSpPr>
      </xdr:nvSpPr>
      <xdr:spPr bwMode="auto">
        <a:xfrm>
          <a:off x="3206115" y="312420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5</xdr:col>
      <xdr:colOff>38100</xdr:colOff>
      <xdr:row>17</xdr:row>
      <xdr:rowOff>104775</xdr:rowOff>
    </xdr:to>
    <xdr:sp macro="" textlink="">
      <xdr:nvSpPr>
        <xdr:cNvPr id="38" name="Text Box 4"/>
        <xdr:cNvSpPr txBox="1">
          <a:spLocks noChangeArrowheads="1"/>
        </xdr:cNvSpPr>
      </xdr:nvSpPr>
      <xdr:spPr bwMode="auto">
        <a:xfrm>
          <a:off x="4610100" y="3705225"/>
          <a:ext cx="2857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622447</xdr:colOff>
      <xdr:row>12</xdr:row>
      <xdr:rowOff>100542</xdr:rowOff>
    </xdr:to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4598670" y="2743200"/>
          <a:ext cx="1481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76200</xdr:colOff>
      <xdr:row>18</xdr:row>
      <xdr:rowOff>104775</xdr:rowOff>
    </xdr:to>
    <xdr:sp macro="" textlink="">
      <xdr:nvSpPr>
        <xdr:cNvPr id="40" name="Text Box 4"/>
        <xdr:cNvSpPr txBox="1">
          <a:spLocks noChangeArrowheads="1"/>
        </xdr:cNvSpPr>
      </xdr:nvSpPr>
      <xdr:spPr bwMode="auto">
        <a:xfrm>
          <a:off x="4600575" y="3895725"/>
          <a:ext cx="3333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472440</xdr:colOff>
      <xdr:row>13</xdr:row>
      <xdr:rowOff>0</xdr:rowOff>
    </xdr:from>
    <xdr:to>
      <xdr:col>4</xdr:col>
      <xdr:colOff>677409</xdr:colOff>
      <xdr:row>13</xdr:row>
      <xdr:rowOff>100542</xdr:rowOff>
    </xdr:to>
    <xdr:sp macro="" textlink="">
      <xdr:nvSpPr>
        <xdr:cNvPr id="41" name="Text Box 3"/>
        <xdr:cNvSpPr txBox="1">
          <a:spLocks noChangeArrowheads="1"/>
        </xdr:cNvSpPr>
      </xdr:nvSpPr>
      <xdr:spPr bwMode="auto">
        <a:xfrm>
          <a:off x="4596765" y="2933700"/>
          <a:ext cx="20496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5</xdr:col>
      <xdr:colOff>9525</xdr:colOff>
      <xdr:row>17</xdr:row>
      <xdr:rowOff>133350</xdr:rowOff>
    </xdr:to>
    <xdr:sp macro="" textlink="">
      <xdr:nvSpPr>
        <xdr:cNvPr id="42" name="Text Box 4"/>
        <xdr:cNvSpPr txBox="1">
          <a:spLocks noChangeArrowheads="1"/>
        </xdr:cNvSpPr>
      </xdr:nvSpPr>
      <xdr:spPr bwMode="auto">
        <a:xfrm>
          <a:off x="4610100" y="3705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586887</xdr:colOff>
      <xdr:row>12</xdr:row>
      <xdr:rowOff>125942</xdr:rowOff>
    </xdr:to>
    <xdr:sp macro="" textlink="">
      <xdr:nvSpPr>
        <xdr:cNvPr id="43" name="Text Box 3"/>
        <xdr:cNvSpPr txBox="1">
          <a:spLocks noChangeArrowheads="1"/>
        </xdr:cNvSpPr>
      </xdr:nvSpPr>
      <xdr:spPr bwMode="auto">
        <a:xfrm>
          <a:off x="4598670" y="27432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47625</xdr:colOff>
      <xdr:row>18</xdr:row>
      <xdr:rowOff>133350</xdr:rowOff>
    </xdr:to>
    <xdr:sp macro="" textlink="">
      <xdr:nvSpPr>
        <xdr:cNvPr id="44" name="Text Box 4"/>
        <xdr:cNvSpPr txBox="1">
          <a:spLocks noChangeArrowheads="1"/>
        </xdr:cNvSpPr>
      </xdr:nvSpPr>
      <xdr:spPr bwMode="auto">
        <a:xfrm>
          <a:off x="4600575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472440</xdr:colOff>
      <xdr:row>13</xdr:row>
      <xdr:rowOff>0</xdr:rowOff>
    </xdr:from>
    <xdr:to>
      <xdr:col>4</xdr:col>
      <xdr:colOff>641849</xdr:colOff>
      <xdr:row>13</xdr:row>
      <xdr:rowOff>125942</xdr:rowOff>
    </xdr:to>
    <xdr:sp macro="" textlink="">
      <xdr:nvSpPr>
        <xdr:cNvPr id="45" name="Text Box 3"/>
        <xdr:cNvSpPr txBox="1">
          <a:spLocks noChangeArrowheads="1"/>
        </xdr:cNvSpPr>
      </xdr:nvSpPr>
      <xdr:spPr bwMode="auto">
        <a:xfrm>
          <a:off x="4596765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46" name="Text Box 4"/>
        <xdr:cNvSpPr txBox="1">
          <a:spLocks noChangeArrowheads="1"/>
        </xdr:cNvSpPr>
      </xdr:nvSpPr>
      <xdr:spPr bwMode="auto">
        <a:xfrm>
          <a:off x="4610100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586887</xdr:colOff>
      <xdr:row>12</xdr:row>
      <xdr:rowOff>125942</xdr:rowOff>
    </xdr:to>
    <xdr:sp macro="" textlink="">
      <xdr:nvSpPr>
        <xdr:cNvPr id="47" name="Text Box 3"/>
        <xdr:cNvSpPr txBox="1">
          <a:spLocks noChangeArrowheads="1"/>
        </xdr:cNvSpPr>
      </xdr:nvSpPr>
      <xdr:spPr bwMode="auto">
        <a:xfrm>
          <a:off x="4598670" y="27432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48" name="Text Box 4"/>
        <xdr:cNvSpPr txBox="1">
          <a:spLocks noChangeArrowheads="1"/>
        </xdr:cNvSpPr>
      </xdr:nvSpPr>
      <xdr:spPr bwMode="auto">
        <a:xfrm>
          <a:off x="460057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472440</xdr:colOff>
      <xdr:row>13</xdr:row>
      <xdr:rowOff>0</xdr:rowOff>
    </xdr:from>
    <xdr:to>
      <xdr:col>4</xdr:col>
      <xdr:colOff>641849</xdr:colOff>
      <xdr:row>13</xdr:row>
      <xdr:rowOff>125942</xdr:rowOff>
    </xdr:to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4596765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50" name="Text Box 4"/>
        <xdr:cNvSpPr txBox="1">
          <a:spLocks noChangeArrowheads="1"/>
        </xdr:cNvSpPr>
      </xdr:nvSpPr>
      <xdr:spPr bwMode="auto">
        <a:xfrm>
          <a:off x="4610100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586887</xdr:colOff>
      <xdr:row>12</xdr:row>
      <xdr:rowOff>125942</xdr:rowOff>
    </xdr:to>
    <xdr:sp macro="" textlink="">
      <xdr:nvSpPr>
        <xdr:cNvPr id="51" name="Text Box 3"/>
        <xdr:cNvSpPr txBox="1">
          <a:spLocks noChangeArrowheads="1"/>
        </xdr:cNvSpPr>
      </xdr:nvSpPr>
      <xdr:spPr bwMode="auto">
        <a:xfrm>
          <a:off x="4598670" y="27432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52" name="Text Box 4"/>
        <xdr:cNvSpPr txBox="1">
          <a:spLocks noChangeArrowheads="1"/>
        </xdr:cNvSpPr>
      </xdr:nvSpPr>
      <xdr:spPr bwMode="auto">
        <a:xfrm>
          <a:off x="460057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472440</xdr:colOff>
      <xdr:row>13</xdr:row>
      <xdr:rowOff>0</xdr:rowOff>
    </xdr:from>
    <xdr:to>
      <xdr:col>4</xdr:col>
      <xdr:colOff>641849</xdr:colOff>
      <xdr:row>13</xdr:row>
      <xdr:rowOff>125942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4596765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4610100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586887</xdr:colOff>
      <xdr:row>12</xdr:row>
      <xdr:rowOff>125942</xdr:rowOff>
    </xdr:to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4598670" y="27432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56" name="Text Box 4"/>
        <xdr:cNvSpPr txBox="1">
          <a:spLocks noChangeArrowheads="1"/>
        </xdr:cNvSpPr>
      </xdr:nvSpPr>
      <xdr:spPr bwMode="auto">
        <a:xfrm>
          <a:off x="460057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472440</xdr:colOff>
      <xdr:row>13</xdr:row>
      <xdr:rowOff>0</xdr:rowOff>
    </xdr:from>
    <xdr:to>
      <xdr:col>4</xdr:col>
      <xdr:colOff>641849</xdr:colOff>
      <xdr:row>13</xdr:row>
      <xdr:rowOff>125942</xdr:rowOff>
    </xdr:to>
    <xdr:sp macro="" textlink="">
      <xdr:nvSpPr>
        <xdr:cNvPr id="57" name="Text Box 3"/>
        <xdr:cNvSpPr txBox="1">
          <a:spLocks noChangeArrowheads="1"/>
        </xdr:cNvSpPr>
      </xdr:nvSpPr>
      <xdr:spPr bwMode="auto">
        <a:xfrm>
          <a:off x="4596765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647700</xdr:colOff>
      <xdr:row>17</xdr:row>
      <xdr:rowOff>133350</xdr:rowOff>
    </xdr:to>
    <xdr:sp macro="" textlink="">
      <xdr:nvSpPr>
        <xdr:cNvPr id="58" name="Text Box 4"/>
        <xdr:cNvSpPr txBox="1">
          <a:spLocks noChangeArrowheads="1"/>
        </xdr:cNvSpPr>
      </xdr:nvSpPr>
      <xdr:spPr bwMode="auto">
        <a:xfrm>
          <a:off x="4610100" y="3705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586887</xdr:colOff>
      <xdr:row>12</xdr:row>
      <xdr:rowOff>125942</xdr:rowOff>
    </xdr:to>
    <xdr:sp macro="" textlink="">
      <xdr:nvSpPr>
        <xdr:cNvPr id="59" name="Text Box 3"/>
        <xdr:cNvSpPr txBox="1">
          <a:spLocks noChangeArrowheads="1"/>
        </xdr:cNvSpPr>
      </xdr:nvSpPr>
      <xdr:spPr bwMode="auto">
        <a:xfrm>
          <a:off x="4598670" y="27432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676275</xdr:colOff>
      <xdr:row>18</xdr:row>
      <xdr:rowOff>133350</xdr:rowOff>
    </xdr:to>
    <xdr:sp macro="" textlink="">
      <xdr:nvSpPr>
        <xdr:cNvPr id="60" name="Text Box 4"/>
        <xdr:cNvSpPr txBox="1">
          <a:spLocks noChangeArrowheads="1"/>
        </xdr:cNvSpPr>
      </xdr:nvSpPr>
      <xdr:spPr bwMode="auto">
        <a:xfrm>
          <a:off x="4600575" y="3895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1" name="Text Box 4"/>
        <xdr:cNvSpPr txBox="1">
          <a:spLocks noChangeArrowheads="1"/>
        </xdr:cNvSpPr>
      </xdr:nvSpPr>
      <xdr:spPr bwMode="auto">
        <a:xfrm>
          <a:off x="4610100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13</xdr:row>
      <xdr:rowOff>0</xdr:rowOff>
    </xdr:from>
    <xdr:to>
      <xdr:col>4</xdr:col>
      <xdr:colOff>586887</xdr:colOff>
      <xdr:row>13</xdr:row>
      <xdr:rowOff>125942</xdr:rowOff>
    </xdr:to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4598670" y="29337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4</xdr:col>
      <xdr:colOff>676275</xdr:colOff>
      <xdr:row>19</xdr:row>
      <xdr:rowOff>133350</xdr:rowOff>
    </xdr:to>
    <xdr:sp macro="" textlink="">
      <xdr:nvSpPr>
        <xdr:cNvPr id="63" name="Text Box 4"/>
        <xdr:cNvSpPr txBox="1">
          <a:spLocks noChangeArrowheads="1"/>
        </xdr:cNvSpPr>
      </xdr:nvSpPr>
      <xdr:spPr bwMode="auto">
        <a:xfrm>
          <a:off x="4600575" y="4086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4</xdr:col>
      <xdr:colOff>609600</xdr:colOff>
      <xdr:row>19</xdr:row>
      <xdr:rowOff>133350</xdr:rowOff>
    </xdr:to>
    <xdr:sp macro="" textlink="">
      <xdr:nvSpPr>
        <xdr:cNvPr id="64" name="Text Box 15"/>
        <xdr:cNvSpPr txBox="1">
          <a:spLocks noChangeArrowheads="1"/>
        </xdr:cNvSpPr>
      </xdr:nvSpPr>
      <xdr:spPr bwMode="auto">
        <a:xfrm>
          <a:off x="460057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676275</xdr:colOff>
      <xdr:row>18</xdr:row>
      <xdr:rowOff>133350</xdr:rowOff>
    </xdr:to>
    <xdr:sp macro="" textlink="">
      <xdr:nvSpPr>
        <xdr:cNvPr id="65" name="Text Box 4"/>
        <xdr:cNvSpPr txBox="1">
          <a:spLocks noChangeArrowheads="1"/>
        </xdr:cNvSpPr>
      </xdr:nvSpPr>
      <xdr:spPr bwMode="auto">
        <a:xfrm>
          <a:off x="4610100" y="38957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13</xdr:row>
      <xdr:rowOff>0</xdr:rowOff>
    </xdr:from>
    <xdr:to>
      <xdr:col>4</xdr:col>
      <xdr:colOff>586887</xdr:colOff>
      <xdr:row>13</xdr:row>
      <xdr:rowOff>125942</xdr:rowOff>
    </xdr:to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4598670" y="29337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5</xdr:col>
      <xdr:colOff>0</xdr:colOff>
      <xdr:row>19</xdr:row>
      <xdr:rowOff>133350</xdr:rowOff>
    </xdr:to>
    <xdr:sp macro="" textlink="">
      <xdr:nvSpPr>
        <xdr:cNvPr id="67" name="Text Box 4"/>
        <xdr:cNvSpPr txBox="1">
          <a:spLocks noChangeArrowheads="1"/>
        </xdr:cNvSpPr>
      </xdr:nvSpPr>
      <xdr:spPr bwMode="auto">
        <a:xfrm>
          <a:off x="4600575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4</xdr:col>
      <xdr:colOff>609600</xdr:colOff>
      <xdr:row>19</xdr:row>
      <xdr:rowOff>133350</xdr:rowOff>
    </xdr:to>
    <xdr:sp macro="" textlink="">
      <xdr:nvSpPr>
        <xdr:cNvPr id="68" name="Text Box 15"/>
        <xdr:cNvSpPr txBox="1">
          <a:spLocks noChangeArrowheads="1"/>
        </xdr:cNvSpPr>
      </xdr:nvSpPr>
      <xdr:spPr bwMode="auto">
        <a:xfrm>
          <a:off x="460057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695325</xdr:colOff>
      <xdr:row>17</xdr:row>
      <xdr:rowOff>104775</xdr:rowOff>
    </xdr:to>
    <xdr:sp macro="" textlink="">
      <xdr:nvSpPr>
        <xdr:cNvPr id="69" name="Text Box 4"/>
        <xdr:cNvSpPr txBox="1">
          <a:spLocks noChangeArrowheads="1"/>
        </xdr:cNvSpPr>
      </xdr:nvSpPr>
      <xdr:spPr bwMode="auto">
        <a:xfrm>
          <a:off x="4610100" y="3705225"/>
          <a:ext cx="2095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612922</xdr:colOff>
      <xdr:row>12</xdr:row>
      <xdr:rowOff>100542</xdr:rowOff>
    </xdr:to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4598670" y="2743200"/>
          <a:ext cx="138577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0</xdr:colOff>
      <xdr:row>18</xdr:row>
      <xdr:rowOff>104775</xdr:rowOff>
    </xdr:to>
    <xdr:sp macro="" textlink="">
      <xdr:nvSpPr>
        <xdr:cNvPr id="71" name="Text Box 4"/>
        <xdr:cNvSpPr txBox="1">
          <a:spLocks noChangeArrowheads="1"/>
        </xdr:cNvSpPr>
      </xdr:nvSpPr>
      <xdr:spPr bwMode="auto">
        <a:xfrm>
          <a:off x="4600575" y="3895725"/>
          <a:ext cx="2571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472440</xdr:colOff>
      <xdr:row>13</xdr:row>
      <xdr:rowOff>0</xdr:rowOff>
    </xdr:from>
    <xdr:to>
      <xdr:col>4</xdr:col>
      <xdr:colOff>610734</xdr:colOff>
      <xdr:row>13</xdr:row>
      <xdr:rowOff>100542</xdr:rowOff>
    </xdr:to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4596765" y="2933700"/>
          <a:ext cx="13829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666750</xdr:colOff>
      <xdr:row>17</xdr:row>
      <xdr:rowOff>133350</xdr:rowOff>
    </xdr:to>
    <xdr:sp macro="" textlink="">
      <xdr:nvSpPr>
        <xdr:cNvPr id="73" name="Text Box 4"/>
        <xdr:cNvSpPr txBox="1">
          <a:spLocks noChangeArrowheads="1"/>
        </xdr:cNvSpPr>
      </xdr:nvSpPr>
      <xdr:spPr bwMode="auto">
        <a:xfrm>
          <a:off x="4610100" y="3705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586887</xdr:colOff>
      <xdr:row>12</xdr:row>
      <xdr:rowOff>125942</xdr:rowOff>
    </xdr:to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4598670" y="27432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704850</xdr:colOff>
      <xdr:row>18</xdr:row>
      <xdr:rowOff>133350</xdr:rowOff>
    </xdr:to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460057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472440</xdr:colOff>
      <xdr:row>13</xdr:row>
      <xdr:rowOff>0</xdr:rowOff>
    </xdr:from>
    <xdr:to>
      <xdr:col>4</xdr:col>
      <xdr:colOff>613274</xdr:colOff>
      <xdr:row>13</xdr:row>
      <xdr:rowOff>125942</xdr:rowOff>
    </xdr:to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4596765" y="29337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609600</xdr:colOff>
      <xdr:row>17</xdr:row>
      <xdr:rowOff>133350</xdr:rowOff>
    </xdr:to>
    <xdr:sp macro="" textlink="">
      <xdr:nvSpPr>
        <xdr:cNvPr id="77" name="Text Box 4"/>
        <xdr:cNvSpPr txBox="1">
          <a:spLocks noChangeArrowheads="1"/>
        </xdr:cNvSpPr>
      </xdr:nvSpPr>
      <xdr:spPr bwMode="auto">
        <a:xfrm>
          <a:off x="461010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586887</xdr:colOff>
      <xdr:row>12</xdr:row>
      <xdr:rowOff>125942</xdr:rowOff>
    </xdr:to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4598670" y="27432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79" name="Text Box 4"/>
        <xdr:cNvSpPr txBox="1">
          <a:spLocks noChangeArrowheads="1"/>
        </xdr:cNvSpPr>
      </xdr:nvSpPr>
      <xdr:spPr bwMode="auto">
        <a:xfrm>
          <a:off x="460057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472440</xdr:colOff>
      <xdr:row>13</xdr:row>
      <xdr:rowOff>0</xdr:rowOff>
    </xdr:from>
    <xdr:to>
      <xdr:col>4</xdr:col>
      <xdr:colOff>613274</xdr:colOff>
      <xdr:row>13</xdr:row>
      <xdr:rowOff>125942</xdr:rowOff>
    </xdr:to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4596765" y="29337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609600</xdr:colOff>
      <xdr:row>17</xdr:row>
      <xdr:rowOff>133350</xdr:rowOff>
    </xdr:to>
    <xdr:sp macro="" textlink="">
      <xdr:nvSpPr>
        <xdr:cNvPr id="81" name="Text Box 4"/>
        <xdr:cNvSpPr txBox="1">
          <a:spLocks noChangeArrowheads="1"/>
        </xdr:cNvSpPr>
      </xdr:nvSpPr>
      <xdr:spPr bwMode="auto">
        <a:xfrm>
          <a:off x="461010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586887</xdr:colOff>
      <xdr:row>12</xdr:row>
      <xdr:rowOff>125942</xdr:rowOff>
    </xdr:to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4598670" y="27432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83" name="Text Box 4"/>
        <xdr:cNvSpPr txBox="1">
          <a:spLocks noChangeArrowheads="1"/>
        </xdr:cNvSpPr>
      </xdr:nvSpPr>
      <xdr:spPr bwMode="auto">
        <a:xfrm>
          <a:off x="460057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472440</xdr:colOff>
      <xdr:row>13</xdr:row>
      <xdr:rowOff>0</xdr:rowOff>
    </xdr:from>
    <xdr:to>
      <xdr:col>4</xdr:col>
      <xdr:colOff>613274</xdr:colOff>
      <xdr:row>13</xdr:row>
      <xdr:rowOff>125942</xdr:rowOff>
    </xdr:to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4596765" y="29337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609600</xdr:colOff>
      <xdr:row>17</xdr:row>
      <xdr:rowOff>133350</xdr:rowOff>
    </xdr:to>
    <xdr:sp macro="" textlink="">
      <xdr:nvSpPr>
        <xdr:cNvPr id="85" name="Text Box 4"/>
        <xdr:cNvSpPr txBox="1">
          <a:spLocks noChangeArrowheads="1"/>
        </xdr:cNvSpPr>
      </xdr:nvSpPr>
      <xdr:spPr bwMode="auto">
        <a:xfrm>
          <a:off x="461010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586887</xdr:colOff>
      <xdr:row>12</xdr:row>
      <xdr:rowOff>125942</xdr:rowOff>
    </xdr:to>
    <xdr:sp macro="" textlink="">
      <xdr:nvSpPr>
        <xdr:cNvPr id="86" name="Text Box 3"/>
        <xdr:cNvSpPr txBox="1">
          <a:spLocks noChangeArrowheads="1"/>
        </xdr:cNvSpPr>
      </xdr:nvSpPr>
      <xdr:spPr bwMode="auto">
        <a:xfrm>
          <a:off x="4598670" y="27432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87" name="Text Box 4"/>
        <xdr:cNvSpPr txBox="1">
          <a:spLocks noChangeArrowheads="1"/>
        </xdr:cNvSpPr>
      </xdr:nvSpPr>
      <xdr:spPr bwMode="auto">
        <a:xfrm>
          <a:off x="460057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472440</xdr:colOff>
      <xdr:row>13</xdr:row>
      <xdr:rowOff>0</xdr:rowOff>
    </xdr:from>
    <xdr:to>
      <xdr:col>4</xdr:col>
      <xdr:colOff>613274</xdr:colOff>
      <xdr:row>13</xdr:row>
      <xdr:rowOff>125942</xdr:rowOff>
    </xdr:to>
    <xdr:sp macro="" textlink="">
      <xdr:nvSpPr>
        <xdr:cNvPr id="88" name="Text Box 3"/>
        <xdr:cNvSpPr txBox="1">
          <a:spLocks noChangeArrowheads="1"/>
        </xdr:cNvSpPr>
      </xdr:nvSpPr>
      <xdr:spPr bwMode="auto">
        <a:xfrm>
          <a:off x="4596765" y="29337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609600</xdr:colOff>
      <xdr:row>17</xdr:row>
      <xdr:rowOff>133350</xdr:rowOff>
    </xdr:to>
    <xdr:sp macro="" textlink="">
      <xdr:nvSpPr>
        <xdr:cNvPr id="89" name="Text Box 4"/>
        <xdr:cNvSpPr txBox="1">
          <a:spLocks noChangeArrowheads="1"/>
        </xdr:cNvSpPr>
      </xdr:nvSpPr>
      <xdr:spPr bwMode="auto">
        <a:xfrm>
          <a:off x="461010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586887</xdr:colOff>
      <xdr:row>12</xdr:row>
      <xdr:rowOff>125942</xdr:rowOff>
    </xdr:to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4598670" y="27432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91" name="Text Box 4"/>
        <xdr:cNvSpPr txBox="1">
          <a:spLocks noChangeArrowheads="1"/>
        </xdr:cNvSpPr>
      </xdr:nvSpPr>
      <xdr:spPr bwMode="auto">
        <a:xfrm>
          <a:off x="460057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92" name="Text Box 4"/>
        <xdr:cNvSpPr txBox="1">
          <a:spLocks noChangeArrowheads="1"/>
        </xdr:cNvSpPr>
      </xdr:nvSpPr>
      <xdr:spPr bwMode="auto">
        <a:xfrm>
          <a:off x="461010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13</xdr:row>
      <xdr:rowOff>0</xdr:rowOff>
    </xdr:from>
    <xdr:to>
      <xdr:col>4</xdr:col>
      <xdr:colOff>586887</xdr:colOff>
      <xdr:row>13</xdr:row>
      <xdr:rowOff>125942</xdr:rowOff>
    </xdr:to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4598670" y="29337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4</xdr:col>
      <xdr:colOff>609600</xdr:colOff>
      <xdr:row>19</xdr:row>
      <xdr:rowOff>133350</xdr:rowOff>
    </xdr:to>
    <xdr:sp macro="" textlink="">
      <xdr:nvSpPr>
        <xdr:cNvPr id="94" name="Text Box 4"/>
        <xdr:cNvSpPr txBox="1">
          <a:spLocks noChangeArrowheads="1"/>
        </xdr:cNvSpPr>
      </xdr:nvSpPr>
      <xdr:spPr bwMode="auto">
        <a:xfrm>
          <a:off x="460057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4</xdr:col>
      <xdr:colOff>609600</xdr:colOff>
      <xdr:row>19</xdr:row>
      <xdr:rowOff>133350</xdr:rowOff>
    </xdr:to>
    <xdr:sp macro="" textlink="">
      <xdr:nvSpPr>
        <xdr:cNvPr id="95" name="Text Box 15"/>
        <xdr:cNvSpPr txBox="1">
          <a:spLocks noChangeArrowheads="1"/>
        </xdr:cNvSpPr>
      </xdr:nvSpPr>
      <xdr:spPr bwMode="auto">
        <a:xfrm>
          <a:off x="460057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96" name="Text Box 4"/>
        <xdr:cNvSpPr txBox="1">
          <a:spLocks noChangeArrowheads="1"/>
        </xdr:cNvSpPr>
      </xdr:nvSpPr>
      <xdr:spPr bwMode="auto">
        <a:xfrm>
          <a:off x="461010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13</xdr:row>
      <xdr:rowOff>0</xdr:rowOff>
    </xdr:from>
    <xdr:to>
      <xdr:col>4</xdr:col>
      <xdr:colOff>586887</xdr:colOff>
      <xdr:row>13</xdr:row>
      <xdr:rowOff>125942</xdr:rowOff>
    </xdr:to>
    <xdr:sp macro="" textlink="">
      <xdr:nvSpPr>
        <xdr:cNvPr id="97" name="Text Box 3"/>
        <xdr:cNvSpPr txBox="1">
          <a:spLocks noChangeArrowheads="1"/>
        </xdr:cNvSpPr>
      </xdr:nvSpPr>
      <xdr:spPr bwMode="auto">
        <a:xfrm>
          <a:off x="4598670" y="29337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4</xdr:col>
      <xdr:colOff>609600</xdr:colOff>
      <xdr:row>19</xdr:row>
      <xdr:rowOff>133350</xdr:rowOff>
    </xdr:to>
    <xdr:sp macro="" textlink="">
      <xdr:nvSpPr>
        <xdr:cNvPr id="98" name="Text Box 4"/>
        <xdr:cNvSpPr txBox="1">
          <a:spLocks noChangeArrowheads="1"/>
        </xdr:cNvSpPr>
      </xdr:nvSpPr>
      <xdr:spPr bwMode="auto">
        <a:xfrm>
          <a:off x="460057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4</xdr:col>
      <xdr:colOff>609600</xdr:colOff>
      <xdr:row>19</xdr:row>
      <xdr:rowOff>133350</xdr:rowOff>
    </xdr:to>
    <xdr:sp macro="" textlink="">
      <xdr:nvSpPr>
        <xdr:cNvPr id="99" name="Text Box 15"/>
        <xdr:cNvSpPr txBox="1">
          <a:spLocks noChangeArrowheads="1"/>
        </xdr:cNvSpPr>
      </xdr:nvSpPr>
      <xdr:spPr bwMode="auto">
        <a:xfrm>
          <a:off x="460057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485775</xdr:colOff>
      <xdr:row>17</xdr:row>
      <xdr:rowOff>9525</xdr:rowOff>
    </xdr:from>
    <xdr:to>
      <xdr:col>6</xdr:col>
      <xdr:colOff>38100</xdr:colOff>
      <xdr:row>17</xdr:row>
      <xdr:rowOff>104775</xdr:rowOff>
    </xdr:to>
    <xdr:sp macro="" textlink="">
      <xdr:nvSpPr>
        <xdr:cNvPr id="100" name="Text Box 4"/>
        <xdr:cNvSpPr txBox="1">
          <a:spLocks noChangeArrowheads="1"/>
        </xdr:cNvSpPr>
      </xdr:nvSpPr>
      <xdr:spPr bwMode="auto">
        <a:xfrm>
          <a:off x="5343525" y="37052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18</xdr:row>
      <xdr:rowOff>9525</xdr:rowOff>
    </xdr:from>
    <xdr:to>
      <xdr:col>6</xdr:col>
      <xdr:colOff>76200</xdr:colOff>
      <xdr:row>18</xdr:row>
      <xdr:rowOff>104775</xdr:rowOff>
    </xdr:to>
    <xdr:sp macro="" textlink="">
      <xdr:nvSpPr>
        <xdr:cNvPr id="101" name="Text Box 4"/>
        <xdr:cNvSpPr txBox="1">
          <a:spLocks noChangeArrowheads="1"/>
        </xdr:cNvSpPr>
      </xdr:nvSpPr>
      <xdr:spPr bwMode="auto">
        <a:xfrm>
          <a:off x="5334000" y="38957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96384</xdr:colOff>
      <xdr:row>13</xdr:row>
      <xdr:rowOff>100542</xdr:rowOff>
    </xdr:to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5892165" y="2933700"/>
          <a:ext cx="18591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96384</xdr:colOff>
      <xdr:row>13</xdr:row>
      <xdr:rowOff>100542</xdr:rowOff>
    </xdr:to>
    <xdr:sp macro="" textlink="">
      <xdr:nvSpPr>
        <xdr:cNvPr id="103" name="Text Box 3"/>
        <xdr:cNvSpPr txBox="1">
          <a:spLocks noChangeArrowheads="1"/>
        </xdr:cNvSpPr>
      </xdr:nvSpPr>
      <xdr:spPr bwMode="auto">
        <a:xfrm>
          <a:off x="5892165" y="2933700"/>
          <a:ext cx="18591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86859</xdr:colOff>
      <xdr:row>13</xdr:row>
      <xdr:rowOff>100542</xdr:rowOff>
    </xdr:to>
    <xdr:sp macro="" textlink="">
      <xdr:nvSpPr>
        <xdr:cNvPr id="104" name="Text Box 3"/>
        <xdr:cNvSpPr txBox="1">
          <a:spLocks noChangeArrowheads="1"/>
        </xdr:cNvSpPr>
      </xdr:nvSpPr>
      <xdr:spPr bwMode="auto">
        <a:xfrm>
          <a:off x="5892165" y="2933700"/>
          <a:ext cx="17639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485775</xdr:colOff>
      <xdr:row>17</xdr:row>
      <xdr:rowOff>9525</xdr:rowOff>
    </xdr:from>
    <xdr:to>
      <xdr:col>6</xdr:col>
      <xdr:colOff>9525</xdr:colOff>
      <xdr:row>17</xdr:row>
      <xdr:rowOff>133350</xdr:rowOff>
    </xdr:to>
    <xdr:sp macro="" textlink="">
      <xdr:nvSpPr>
        <xdr:cNvPr id="105" name="Text Box 4"/>
        <xdr:cNvSpPr txBox="1">
          <a:spLocks noChangeArrowheads="1"/>
        </xdr:cNvSpPr>
      </xdr:nvSpPr>
      <xdr:spPr bwMode="auto">
        <a:xfrm>
          <a:off x="5343525" y="3705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18</xdr:row>
      <xdr:rowOff>9525</xdr:rowOff>
    </xdr:from>
    <xdr:to>
      <xdr:col>6</xdr:col>
      <xdr:colOff>47625</xdr:colOff>
      <xdr:row>18</xdr:row>
      <xdr:rowOff>133350</xdr:rowOff>
    </xdr:to>
    <xdr:sp macro="" textlink="">
      <xdr:nvSpPr>
        <xdr:cNvPr id="106" name="Text Box 4"/>
        <xdr:cNvSpPr txBox="1">
          <a:spLocks noChangeArrowheads="1"/>
        </xdr:cNvSpPr>
      </xdr:nvSpPr>
      <xdr:spPr bwMode="auto">
        <a:xfrm>
          <a:off x="5334000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107" name="Text Box 3"/>
        <xdr:cNvSpPr txBox="1">
          <a:spLocks noChangeArrowheads="1"/>
        </xdr:cNvSpPr>
      </xdr:nvSpPr>
      <xdr:spPr bwMode="auto">
        <a:xfrm>
          <a:off x="5892165" y="2933700"/>
          <a:ext cx="1503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108" name="Text Box 3"/>
        <xdr:cNvSpPr txBox="1">
          <a:spLocks noChangeArrowheads="1"/>
        </xdr:cNvSpPr>
      </xdr:nvSpPr>
      <xdr:spPr bwMode="auto">
        <a:xfrm>
          <a:off x="5892165" y="2933700"/>
          <a:ext cx="1503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51299</xdr:colOff>
      <xdr:row>13</xdr:row>
      <xdr:rowOff>125942</xdr:rowOff>
    </xdr:to>
    <xdr:sp macro="" textlink="">
      <xdr:nvSpPr>
        <xdr:cNvPr id="109" name="Text Box 3"/>
        <xdr:cNvSpPr txBox="1">
          <a:spLocks noChangeArrowheads="1"/>
        </xdr:cNvSpPr>
      </xdr:nvSpPr>
      <xdr:spPr bwMode="auto">
        <a:xfrm>
          <a:off x="5892165" y="29337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5892165" y="2933700"/>
          <a:ext cx="1503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111" name="Text Box 3"/>
        <xdr:cNvSpPr txBox="1">
          <a:spLocks noChangeArrowheads="1"/>
        </xdr:cNvSpPr>
      </xdr:nvSpPr>
      <xdr:spPr bwMode="auto">
        <a:xfrm>
          <a:off x="5892165" y="2933700"/>
          <a:ext cx="1503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51299</xdr:colOff>
      <xdr:row>13</xdr:row>
      <xdr:rowOff>125942</xdr:rowOff>
    </xdr:to>
    <xdr:sp macro="" textlink="">
      <xdr:nvSpPr>
        <xdr:cNvPr id="112" name="Text Box 3"/>
        <xdr:cNvSpPr txBox="1">
          <a:spLocks noChangeArrowheads="1"/>
        </xdr:cNvSpPr>
      </xdr:nvSpPr>
      <xdr:spPr bwMode="auto">
        <a:xfrm>
          <a:off x="5892165" y="29337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5892165" y="2933700"/>
          <a:ext cx="1503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5892165" y="2933700"/>
          <a:ext cx="1503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51299</xdr:colOff>
      <xdr:row>13</xdr:row>
      <xdr:rowOff>125942</xdr:rowOff>
    </xdr:to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5892165" y="29337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5892165" y="2933700"/>
          <a:ext cx="1503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117" name="Text Box 3"/>
        <xdr:cNvSpPr txBox="1">
          <a:spLocks noChangeArrowheads="1"/>
        </xdr:cNvSpPr>
      </xdr:nvSpPr>
      <xdr:spPr bwMode="auto">
        <a:xfrm>
          <a:off x="5892165" y="2933700"/>
          <a:ext cx="1503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51299</xdr:colOff>
      <xdr:row>13</xdr:row>
      <xdr:rowOff>125942</xdr:rowOff>
    </xdr:to>
    <xdr:sp macro="" textlink="">
      <xdr:nvSpPr>
        <xdr:cNvPr id="118" name="Text Box 3"/>
        <xdr:cNvSpPr txBox="1">
          <a:spLocks noChangeArrowheads="1"/>
        </xdr:cNvSpPr>
      </xdr:nvSpPr>
      <xdr:spPr bwMode="auto">
        <a:xfrm>
          <a:off x="5892165" y="29337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13199</xdr:colOff>
      <xdr:row>13</xdr:row>
      <xdr:rowOff>125942</xdr:rowOff>
    </xdr:to>
    <xdr:sp macro="" textlink="">
      <xdr:nvSpPr>
        <xdr:cNvPr id="119" name="Text Box 3"/>
        <xdr:cNvSpPr txBox="1">
          <a:spLocks noChangeArrowheads="1"/>
        </xdr:cNvSpPr>
      </xdr:nvSpPr>
      <xdr:spPr bwMode="auto">
        <a:xfrm>
          <a:off x="5892165" y="2933700"/>
          <a:ext cx="1027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13199</xdr:colOff>
      <xdr:row>13</xdr:row>
      <xdr:rowOff>125942</xdr:rowOff>
    </xdr:to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5892165" y="2933700"/>
          <a:ext cx="1027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13199</xdr:colOff>
      <xdr:row>14</xdr:row>
      <xdr:rowOff>125942</xdr:rowOff>
    </xdr:to>
    <xdr:sp macro="" textlink="">
      <xdr:nvSpPr>
        <xdr:cNvPr id="121" name="Text Box 3"/>
        <xdr:cNvSpPr txBox="1">
          <a:spLocks noChangeArrowheads="1"/>
        </xdr:cNvSpPr>
      </xdr:nvSpPr>
      <xdr:spPr bwMode="auto">
        <a:xfrm>
          <a:off x="5892165" y="3124200"/>
          <a:ext cx="1027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13199</xdr:colOff>
      <xdr:row>14</xdr:row>
      <xdr:rowOff>125942</xdr:rowOff>
    </xdr:to>
    <xdr:sp macro="" textlink="">
      <xdr:nvSpPr>
        <xdr:cNvPr id="122" name="Text Box 3"/>
        <xdr:cNvSpPr txBox="1">
          <a:spLocks noChangeArrowheads="1"/>
        </xdr:cNvSpPr>
      </xdr:nvSpPr>
      <xdr:spPr bwMode="auto">
        <a:xfrm>
          <a:off x="5892165" y="3124200"/>
          <a:ext cx="1027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123" name="Text Box 10"/>
        <xdr:cNvSpPr txBox="1">
          <a:spLocks noChangeArrowheads="1"/>
        </xdr:cNvSpPr>
      </xdr:nvSpPr>
      <xdr:spPr bwMode="auto">
        <a:xfrm>
          <a:off x="5892165" y="3124200"/>
          <a:ext cx="10301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124" name="Text Box 10"/>
        <xdr:cNvSpPr txBox="1">
          <a:spLocks noChangeArrowheads="1"/>
        </xdr:cNvSpPr>
      </xdr:nvSpPr>
      <xdr:spPr bwMode="auto">
        <a:xfrm>
          <a:off x="5892165" y="3124200"/>
          <a:ext cx="10301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125" name="Text Box 10"/>
        <xdr:cNvSpPr txBox="1">
          <a:spLocks noChangeArrowheads="1"/>
        </xdr:cNvSpPr>
      </xdr:nvSpPr>
      <xdr:spPr bwMode="auto">
        <a:xfrm>
          <a:off x="5892165" y="3124200"/>
          <a:ext cx="10301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126" name="Text Box 10"/>
        <xdr:cNvSpPr txBox="1">
          <a:spLocks noChangeArrowheads="1"/>
        </xdr:cNvSpPr>
      </xdr:nvSpPr>
      <xdr:spPr bwMode="auto">
        <a:xfrm>
          <a:off x="5892165" y="3124200"/>
          <a:ext cx="10301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127" name="Text Box 10"/>
        <xdr:cNvSpPr txBox="1">
          <a:spLocks noChangeArrowheads="1"/>
        </xdr:cNvSpPr>
      </xdr:nvSpPr>
      <xdr:spPr bwMode="auto">
        <a:xfrm>
          <a:off x="5892165" y="3124200"/>
          <a:ext cx="10301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128" name="Text Box 10"/>
        <xdr:cNvSpPr txBox="1">
          <a:spLocks noChangeArrowheads="1"/>
        </xdr:cNvSpPr>
      </xdr:nvSpPr>
      <xdr:spPr bwMode="auto">
        <a:xfrm>
          <a:off x="5892165" y="3124200"/>
          <a:ext cx="10301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13199</xdr:colOff>
      <xdr:row>14</xdr:row>
      <xdr:rowOff>125942</xdr:rowOff>
    </xdr:to>
    <xdr:sp macro="" textlink="">
      <xdr:nvSpPr>
        <xdr:cNvPr id="129" name="Text Box 3"/>
        <xdr:cNvSpPr txBox="1">
          <a:spLocks noChangeArrowheads="1"/>
        </xdr:cNvSpPr>
      </xdr:nvSpPr>
      <xdr:spPr bwMode="auto">
        <a:xfrm>
          <a:off x="5892165" y="3124200"/>
          <a:ext cx="1027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13199</xdr:colOff>
      <xdr:row>14</xdr:row>
      <xdr:rowOff>125942</xdr:rowOff>
    </xdr:to>
    <xdr:sp macro="" textlink="">
      <xdr:nvSpPr>
        <xdr:cNvPr id="130" name="Text Box 3"/>
        <xdr:cNvSpPr txBox="1">
          <a:spLocks noChangeArrowheads="1"/>
        </xdr:cNvSpPr>
      </xdr:nvSpPr>
      <xdr:spPr bwMode="auto">
        <a:xfrm>
          <a:off x="5892165" y="3124200"/>
          <a:ext cx="1027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131" name="Text Box 10"/>
        <xdr:cNvSpPr txBox="1">
          <a:spLocks noChangeArrowheads="1"/>
        </xdr:cNvSpPr>
      </xdr:nvSpPr>
      <xdr:spPr bwMode="auto">
        <a:xfrm>
          <a:off x="5892165" y="3124200"/>
          <a:ext cx="10301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132" name="Text Box 10"/>
        <xdr:cNvSpPr txBox="1">
          <a:spLocks noChangeArrowheads="1"/>
        </xdr:cNvSpPr>
      </xdr:nvSpPr>
      <xdr:spPr bwMode="auto">
        <a:xfrm>
          <a:off x="5892165" y="3124200"/>
          <a:ext cx="10301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133" name="Text Box 10"/>
        <xdr:cNvSpPr txBox="1">
          <a:spLocks noChangeArrowheads="1"/>
        </xdr:cNvSpPr>
      </xdr:nvSpPr>
      <xdr:spPr bwMode="auto">
        <a:xfrm>
          <a:off x="5892165" y="3124200"/>
          <a:ext cx="10301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134" name="Text Box 10"/>
        <xdr:cNvSpPr txBox="1">
          <a:spLocks noChangeArrowheads="1"/>
        </xdr:cNvSpPr>
      </xdr:nvSpPr>
      <xdr:spPr bwMode="auto">
        <a:xfrm>
          <a:off x="5892165" y="3124200"/>
          <a:ext cx="10301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135" name="Text Box 10"/>
        <xdr:cNvSpPr txBox="1">
          <a:spLocks noChangeArrowheads="1"/>
        </xdr:cNvSpPr>
      </xdr:nvSpPr>
      <xdr:spPr bwMode="auto">
        <a:xfrm>
          <a:off x="5892165" y="3124200"/>
          <a:ext cx="10301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136" name="Text Box 10"/>
        <xdr:cNvSpPr txBox="1">
          <a:spLocks noChangeArrowheads="1"/>
        </xdr:cNvSpPr>
      </xdr:nvSpPr>
      <xdr:spPr bwMode="auto">
        <a:xfrm>
          <a:off x="5892165" y="3124200"/>
          <a:ext cx="10301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144009</xdr:colOff>
      <xdr:row>13</xdr:row>
      <xdr:rowOff>100542</xdr:rowOff>
    </xdr:to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5892165" y="2933700"/>
          <a:ext cx="23354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144009</xdr:colOff>
      <xdr:row>13</xdr:row>
      <xdr:rowOff>100542</xdr:rowOff>
    </xdr:to>
    <xdr:sp macro="" textlink="">
      <xdr:nvSpPr>
        <xdr:cNvPr id="138" name="Text Box 3"/>
        <xdr:cNvSpPr txBox="1">
          <a:spLocks noChangeArrowheads="1"/>
        </xdr:cNvSpPr>
      </xdr:nvSpPr>
      <xdr:spPr bwMode="auto">
        <a:xfrm>
          <a:off x="5892165" y="2933700"/>
          <a:ext cx="23354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134484</xdr:colOff>
      <xdr:row>13</xdr:row>
      <xdr:rowOff>100542</xdr:rowOff>
    </xdr:to>
    <xdr:sp macro="" textlink="">
      <xdr:nvSpPr>
        <xdr:cNvPr id="139" name="Text Box 3"/>
        <xdr:cNvSpPr txBox="1">
          <a:spLocks noChangeArrowheads="1"/>
        </xdr:cNvSpPr>
      </xdr:nvSpPr>
      <xdr:spPr bwMode="auto">
        <a:xfrm>
          <a:off x="5892165" y="2933700"/>
          <a:ext cx="22401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108449</xdr:colOff>
      <xdr:row>13</xdr:row>
      <xdr:rowOff>125942</xdr:rowOff>
    </xdr:to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5892165" y="2933700"/>
          <a:ext cx="1979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108449</xdr:colOff>
      <xdr:row>13</xdr:row>
      <xdr:rowOff>125942</xdr:rowOff>
    </xdr:to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5892165" y="2933700"/>
          <a:ext cx="1979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98924</xdr:colOff>
      <xdr:row>13</xdr:row>
      <xdr:rowOff>125942</xdr:rowOff>
    </xdr:to>
    <xdr:sp macro="" textlink="">
      <xdr:nvSpPr>
        <xdr:cNvPr id="142" name="Text Box 3"/>
        <xdr:cNvSpPr txBox="1">
          <a:spLocks noChangeArrowheads="1"/>
        </xdr:cNvSpPr>
      </xdr:nvSpPr>
      <xdr:spPr bwMode="auto">
        <a:xfrm>
          <a:off x="5892165" y="2933700"/>
          <a:ext cx="1884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108449</xdr:colOff>
      <xdr:row>13</xdr:row>
      <xdr:rowOff>125942</xdr:rowOff>
    </xdr:to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5892165" y="2933700"/>
          <a:ext cx="1979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108449</xdr:colOff>
      <xdr:row>13</xdr:row>
      <xdr:rowOff>125942</xdr:rowOff>
    </xdr:to>
    <xdr:sp macro="" textlink="">
      <xdr:nvSpPr>
        <xdr:cNvPr id="144" name="Text Box 3"/>
        <xdr:cNvSpPr txBox="1">
          <a:spLocks noChangeArrowheads="1"/>
        </xdr:cNvSpPr>
      </xdr:nvSpPr>
      <xdr:spPr bwMode="auto">
        <a:xfrm>
          <a:off x="5892165" y="2933700"/>
          <a:ext cx="1979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98924</xdr:colOff>
      <xdr:row>13</xdr:row>
      <xdr:rowOff>125942</xdr:rowOff>
    </xdr:to>
    <xdr:sp macro="" textlink="">
      <xdr:nvSpPr>
        <xdr:cNvPr id="145" name="Text Box 3"/>
        <xdr:cNvSpPr txBox="1">
          <a:spLocks noChangeArrowheads="1"/>
        </xdr:cNvSpPr>
      </xdr:nvSpPr>
      <xdr:spPr bwMode="auto">
        <a:xfrm>
          <a:off x="5892165" y="2933700"/>
          <a:ext cx="1884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108449</xdr:colOff>
      <xdr:row>13</xdr:row>
      <xdr:rowOff>125942</xdr:rowOff>
    </xdr:to>
    <xdr:sp macro="" textlink="">
      <xdr:nvSpPr>
        <xdr:cNvPr id="146" name="Text Box 3"/>
        <xdr:cNvSpPr txBox="1">
          <a:spLocks noChangeArrowheads="1"/>
        </xdr:cNvSpPr>
      </xdr:nvSpPr>
      <xdr:spPr bwMode="auto">
        <a:xfrm>
          <a:off x="5892165" y="2933700"/>
          <a:ext cx="1979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108449</xdr:colOff>
      <xdr:row>13</xdr:row>
      <xdr:rowOff>125942</xdr:rowOff>
    </xdr:to>
    <xdr:sp macro="" textlink="">
      <xdr:nvSpPr>
        <xdr:cNvPr id="147" name="Text Box 3"/>
        <xdr:cNvSpPr txBox="1">
          <a:spLocks noChangeArrowheads="1"/>
        </xdr:cNvSpPr>
      </xdr:nvSpPr>
      <xdr:spPr bwMode="auto">
        <a:xfrm>
          <a:off x="5892165" y="2933700"/>
          <a:ext cx="1979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98924</xdr:colOff>
      <xdr:row>13</xdr:row>
      <xdr:rowOff>125942</xdr:rowOff>
    </xdr:to>
    <xdr:sp macro="" textlink="">
      <xdr:nvSpPr>
        <xdr:cNvPr id="148" name="Text Box 3"/>
        <xdr:cNvSpPr txBox="1">
          <a:spLocks noChangeArrowheads="1"/>
        </xdr:cNvSpPr>
      </xdr:nvSpPr>
      <xdr:spPr bwMode="auto">
        <a:xfrm>
          <a:off x="5892165" y="2933700"/>
          <a:ext cx="1884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108449</xdr:colOff>
      <xdr:row>13</xdr:row>
      <xdr:rowOff>125942</xdr:rowOff>
    </xdr:to>
    <xdr:sp macro="" textlink="">
      <xdr:nvSpPr>
        <xdr:cNvPr id="149" name="Text Box 3"/>
        <xdr:cNvSpPr txBox="1">
          <a:spLocks noChangeArrowheads="1"/>
        </xdr:cNvSpPr>
      </xdr:nvSpPr>
      <xdr:spPr bwMode="auto">
        <a:xfrm>
          <a:off x="5892165" y="2933700"/>
          <a:ext cx="1979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108449</xdr:colOff>
      <xdr:row>13</xdr:row>
      <xdr:rowOff>125942</xdr:rowOff>
    </xdr:to>
    <xdr:sp macro="" textlink="">
      <xdr:nvSpPr>
        <xdr:cNvPr id="150" name="Text Box 3"/>
        <xdr:cNvSpPr txBox="1">
          <a:spLocks noChangeArrowheads="1"/>
        </xdr:cNvSpPr>
      </xdr:nvSpPr>
      <xdr:spPr bwMode="auto">
        <a:xfrm>
          <a:off x="5892165" y="2933700"/>
          <a:ext cx="1979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98924</xdr:colOff>
      <xdr:row>13</xdr:row>
      <xdr:rowOff>125942</xdr:rowOff>
    </xdr:to>
    <xdr:sp macro="" textlink="">
      <xdr:nvSpPr>
        <xdr:cNvPr id="151" name="Text Box 3"/>
        <xdr:cNvSpPr txBox="1">
          <a:spLocks noChangeArrowheads="1"/>
        </xdr:cNvSpPr>
      </xdr:nvSpPr>
      <xdr:spPr bwMode="auto">
        <a:xfrm>
          <a:off x="5892165" y="2933700"/>
          <a:ext cx="1884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152" name="Text Box 3"/>
        <xdr:cNvSpPr txBox="1">
          <a:spLocks noChangeArrowheads="1"/>
        </xdr:cNvSpPr>
      </xdr:nvSpPr>
      <xdr:spPr bwMode="auto">
        <a:xfrm>
          <a:off x="5892165" y="2933700"/>
          <a:ext cx="1503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5892165" y="2933700"/>
          <a:ext cx="1503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60824</xdr:colOff>
      <xdr:row>14</xdr:row>
      <xdr:rowOff>125942</xdr:rowOff>
    </xdr:to>
    <xdr:sp macro="" textlink="">
      <xdr:nvSpPr>
        <xdr:cNvPr id="154" name="Text Box 3"/>
        <xdr:cNvSpPr txBox="1">
          <a:spLocks noChangeArrowheads="1"/>
        </xdr:cNvSpPr>
      </xdr:nvSpPr>
      <xdr:spPr bwMode="auto">
        <a:xfrm>
          <a:off x="5892165" y="3124200"/>
          <a:ext cx="1503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60824</xdr:colOff>
      <xdr:row>14</xdr:row>
      <xdr:rowOff>125942</xdr:rowOff>
    </xdr:to>
    <xdr:sp macro="" textlink="">
      <xdr:nvSpPr>
        <xdr:cNvPr id="155" name="Text Box 3"/>
        <xdr:cNvSpPr txBox="1">
          <a:spLocks noChangeArrowheads="1"/>
        </xdr:cNvSpPr>
      </xdr:nvSpPr>
      <xdr:spPr bwMode="auto">
        <a:xfrm>
          <a:off x="5892165" y="3124200"/>
          <a:ext cx="1503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156" name="Text Box 10"/>
        <xdr:cNvSpPr txBox="1">
          <a:spLocks noChangeArrowheads="1"/>
        </xdr:cNvSpPr>
      </xdr:nvSpPr>
      <xdr:spPr bwMode="auto">
        <a:xfrm>
          <a:off x="5892165" y="3124200"/>
          <a:ext cx="1506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157" name="Text Box 10"/>
        <xdr:cNvSpPr txBox="1">
          <a:spLocks noChangeArrowheads="1"/>
        </xdr:cNvSpPr>
      </xdr:nvSpPr>
      <xdr:spPr bwMode="auto">
        <a:xfrm>
          <a:off x="5892165" y="3124200"/>
          <a:ext cx="1506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158" name="Text Box 10"/>
        <xdr:cNvSpPr txBox="1">
          <a:spLocks noChangeArrowheads="1"/>
        </xdr:cNvSpPr>
      </xdr:nvSpPr>
      <xdr:spPr bwMode="auto">
        <a:xfrm>
          <a:off x="5892165" y="3124200"/>
          <a:ext cx="1506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159" name="Text Box 10"/>
        <xdr:cNvSpPr txBox="1">
          <a:spLocks noChangeArrowheads="1"/>
        </xdr:cNvSpPr>
      </xdr:nvSpPr>
      <xdr:spPr bwMode="auto">
        <a:xfrm>
          <a:off x="5892165" y="3124200"/>
          <a:ext cx="1506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160" name="Text Box 10"/>
        <xdr:cNvSpPr txBox="1">
          <a:spLocks noChangeArrowheads="1"/>
        </xdr:cNvSpPr>
      </xdr:nvSpPr>
      <xdr:spPr bwMode="auto">
        <a:xfrm>
          <a:off x="5892165" y="3124200"/>
          <a:ext cx="1506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161" name="Text Box 10"/>
        <xdr:cNvSpPr txBox="1">
          <a:spLocks noChangeArrowheads="1"/>
        </xdr:cNvSpPr>
      </xdr:nvSpPr>
      <xdr:spPr bwMode="auto">
        <a:xfrm>
          <a:off x="5892165" y="3124200"/>
          <a:ext cx="1506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60824</xdr:colOff>
      <xdr:row>14</xdr:row>
      <xdr:rowOff>125942</xdr:rowOff>
    </xdr:to>
    <xdr:sp macro="" textlink="">
      <xdr:nvSpPr>
        <xdr:cNvPr id="162" name="Text Box 3"/>
        <xdr:cNvSpPr txBox="1">
          <a:spLocks noChangeArrowheads="1"/>
        </xdr:cNvSpPr>
      </xdr:nvSpPr>
      <xdr:spPr bwMode="auto">
        <a:xfrm>
          <a:off x="5892165" y="3124200"/>
          <a:ext cx="1503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60824</xdr:colOff>
      <xdr:row>14</xdr:row>
      <xdr:rowOff>125942</xdr:rowOff>
    </xdr:to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5892165" y="3124200"/>
          <a:ext cx="1503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164" name="Text Box 10"/>
        <xdr:cNvSpPr txBox="1">
          <a:spLocks noChangeArrowheads="1"/>
        </xdr:cNvSpPr>
      </xdr:nvSpPr>
      <xdr:spPr bwMode="auto">
        <a:xfrm>
          <a:off x="5892165" y="3124200"/>
          <a:ext cx="1506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165" name="Text Box 10"/>
        <xdr:cNvSpPr txBox="1">
          <a:spLocks noChangeArrowheads="1"/>
        </xdr:cNvSpPr>
      </xdr:nvSpPr>
      <xdr:spPr bwMode="auto">
        <a:xfrm>
          <a:off x="5892165" y="3124200"/>
          <a:ext cx="1506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166" name="Text Box 10"/>
        <xdr:cNvSpPr txBox="1">
          <a:spLocks noChangeArrowheads="1"/>
        </xdr:cNvSpPr>
      </xdr:nvSpPr>
      <xdr:spPr bwMode="auto">
        <a:xfrm>
          <a:off x="5892165" y="3124200"/>
          <a:ext cx="1506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167" name="Text Box 10"/>
        <xdr:cNvSpPr txBox="1">
          <a:spLocks noChangeArrowheads="1"/>
        </xdr:cNvSpPr>
      </xdr:nvSpPr>
      <xdr:spPr bwMode="auto">
        <a:xfrm>
          <a:off x="5892165" y="3124200"/>
          <a:ext cx="1506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168" name="Text Box 10"/>
        <xdr:cNvSpPr txBox="1">
          <a:spLocks noChangeArrowheads="1"/>
        </xdr:cNvSpPr>
      </xdr:nvSpPr>
      <xdr:spPr bwMode="auto">
        <a:xfrm>
          <a:off x="5892165" y="3124200"/>
          <a:ext cx="1506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169" name="Text Box 10"/>
        <xdr:cNvSpPr txBox="1">
          <a:spLocks noChangeArrowheads="1"/>
        </xdr:cNvSpPr>
      </xdr:nvSpPr>
      <xdr:spPr bwMode="auto">
        <a:xfrm>
          <a:off x="5892165" y="3124200"/>
          <a:ext cx="1506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70" name="Text Box 4"/>
        <xdr:cNvSpPr txBox="1">
          <a:spLocks noChangeArrowheads="1"/>
        </xdr:cNvSpPr>
      </xdr:nvSpPr>
      <xdr:spPr bwMode="auto">
        <a:xfrm>
          <a:off x="70294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71" name="Text Box 4"/>
        <xdr:cNvSpPr txBox="1">
          <a:spLocks noChangeArrowheads="1"/>
        </xdr:cNvSpPr>
      </xdr:nvSpPr>
      <xdr:spPr bwMode="auto">
        <a:xfrm>
          <a:off x="70294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72" name="Text Box 4"/>
        <xdr:cNvSpPr txBox="1">
          <a:spLocks noChangeArrowheads="1"/>
        </xdr:cNvSpPr>
      </xdr:nvSpPr>
      <xdr:spPr bwMode="auto">
        <a:xfrm>
          <a:off x="70294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73" name="Text Box 4"/>
        <xdr:cNvSpPr txBox="1">
          <a:spLocks noChangeArrowheads="1"/>
        </xdr:cNvSpPr>
      </xdr:nvSpPr>
      <xdr:spPr bwMode="auto">
        <a:xfrm>
          <a:off x="70294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74" name="Text Box 4"/>
        <xdr:cNvSpPr txBox="1">
          <a:spLocks noChangeArrowheads="1"/>
        </xdr:cNvSpPr>
      </xdr:nvSpPr>
      <xdr:spPr bwMode="auto">
        <a:xfrm>
          <a:off x="70294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9</xdr:col>
      <xdr:colOff>3322</xdr:colOff>
      <xdr:row>12</xdr:row>
      <xdr:rowOff>100542</xdr:rowOff>
    </xdr:to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7018020" y="2743200"/>
          <a:ext cx="1100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96384</xdr:colOff>
      <xdr:row>13</xdr:row>
      <xdr:rowOff>100542</xdr:rowOff>
    </xdr:to>
    <xdr:sp macro="" textlink="">
      <xdr:nvSpPr>
        <xdr:cNvPr id="176" name="Text Box 3"/>
        <xdr:cNvSpPr txBox="1">
          <a:spLocks noChangeArrowheads="1"/>
        </xdr:cNvSpPr>
      </xdr:nvSpPr>
      <xdr:spPr bwMode="auto">
        <a:xfrm>
          <a:off x="6454140" y="2933700"/>
          <a:ext cx="18591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177" name="Text Box 4"/>
        <xdr:cNvSpPr txBox="1">
          <a:spLocks noChangeArrowheads="1"/>
        </xdr:cNvSpPr>
      </xdr:nvSpPr>
      <xdr:spPr bwMode="auto">
        <a:xfrm>
          <a:off x="70389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96384</xdr:colOff>
      <xdr:row>13</xdr:row>
      <xdr:rowOff>100542</xdr:rowOff>
    </xdr:to>
    <xdr:sp macro="" textlink="">
      <xdr:nvSpPr>
        <xdr:cNvPr id="178" name="Text Box 3"/>
        <xdr:cNvSpPr txBox="1">
          <a:spLocks noChangeArrowheads="1"/>
        </xdr:cNvSpPr>
      </xdr:nvSpPr>
      <xdr:spPr bwMode="auto">
        <a:xfrm>
          <a:off x="6454140" y="2933700"/>
          <a:ext cx="18591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179" name="Text Box 4"/>
        <xdr:cNvSpPr txBox="1">
          <a:spLocks noChangeArrowheads="1"/>
        </xdr:cNvSpPr>
      </xdr:nvSpPr>
      <xdr:spPr bwMode="auto">
        <a:xfrm>
          <a:off x="7010400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180" name="Text Box 4"/>
        <xdr:cNvSpPr txBox="1">
          <a:spLocks noChangeArrowheads="1"/>
        </xdr:cNvSpPr>
      </xdr:nvSpPr>
      <xdr:spPr bwMode="auto">
        <a:xfrm>
          <a:off x="7010400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104775</xdr:rowOff>
    </xdr:to>
    <xdr:sp macro="" textlink="">
      <xdr:nvSpPr>
        <xdr:cNvPr id="181" name="Text Box 4"/>
        <xdr:cNvSpPr txBox="1">
          <a:spLocks noChangeArrowheads="1"/>
        </xdr:cNvSpPr>
      </xdr:nvSpPr>
      <xdr:spPr bwMode="auto">
        <a:xfrm>
          <a:off x="7019925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104775</xdr:rowOff>
    </xdr:to>
    <xdr:sp macro="" textlink="">
      <xdr:nvSpPr>
        <xdr:cNvPr id="182" name="Text Box 4"/>
        <xdr:cNvSpPr txBox="1">
          <a:spLocks noChangeArrowheads="1"/>
        </xdr:cNvSpPr>
      </xdr:nvSpPr>
      <xdr:spPr bwMode="auto">
        <a:xfrm>
          <a:off x="7019925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86859</xdr:colOff>
      <xdr:row>13</xdr:row>
      <xdr:rowOff>100542</xdr:rowOff>
    </xdr:to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6454140" y="2933700"/>
          <a:ext cx="17639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1134</xdr:colOff>
      <xdr:row>13</xdr:row>
      <xdr:rowOff>100542</xdr:rowOff>
    </xdr:to>
    <xdr:sp macro="" textlink="">
      <xdr:nvSpPr>
        <xdr:cNvPr id="184" name="Text Box 3"/>
        <xdr:cNvSpPr txBox="1">
          <a:spLocks noChangeArrowheads="1"/>
        </xdr:cNvSpPr>
      </xdr:nvSpPr>
      <xdr:spPr bwMode="auto">
        <a:xfrm>
          <a:off x="7016115" y="2933700"/>
          <a:ext cx="10971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85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86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87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88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89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190" name="Text Box 3"/>
        <xdr:cNvSpPr txBox="1">
          <a:spLocks noChangeArrowheads="1"/>
        </xdr:cNvSpPr>
      </xdr:nvSpPr>
      <xdr:spPr bwMode="auto">
        <a:xfrm>
          <a:off x="70180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6454140" y="2933700"/>
          <a:ext cx="1503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92" name="Text Box 4"/>
        <xdr:cNvSpPr txBox="1">
          <a:spLocks noChangeArrowheads="1"/>
        </xdr:cNvSpPr>
      </xdr:nvSpPr>
      <xdr:spPr bwMode="auto">
        <a:xfrm>
          <a:off x="70389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6454140" y="2933700"/>
          <a:ext cx="1503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94" name="Text Box 4"/>
        <xdr:cNvSpPr txBox="1">
          <a:spLocks noChangeArrowheads="1"/>
        </xdr:cNvSpPr>
      </xdr:nvSpPr>
      <xdr:spPr bwMode="auto">
        <a:xfrm>
          <a:off x="70104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95" name="Text Box 4"/>
        <xdr:cNvSpPr txBox="1">
          <a:spLocks noChangeArrowheads="1"/>
        </xdr:cNvSpPr>
      </xdr:nvSpPr>
      <xdr:spPr bwMode="auto">
        <a:xfrm>
          <a:off x="70104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96" name="Text Box 4"/>
        <xdr:cNvSpPr txBox="1">
          <a:spLocks noChangeArrowheads="1"/>
        </xdr:cNvSpPr>
      </xdr:nvSpPr>
      <xdr:spPr bwMode="auto">
        <a:xfrm>
          <a:off x="70199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97" name="Text Box 4"/>
        <xdr:cNvSpPr txBox="1">
          <a:spLocks noChangeArrowheads="1"/>
        </xdr:cNvSpPr>
      </xdr:nvSpPr>
      <xdr:spPr bwMode="auto">
        <a:xfrm>
          <a:off x="70199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51299</xdr:colOff>
      <xdr:row>13</xdr:row>
      <xdr:rowOff>125942</xdr:rowOff>
    </xdr:to>
    <xdr:sp macro="" textlink="">
      <xdr:nvSpPr>
        <xdr:cNvPr id="198" name="Text Box 3"/>
        <xdr:cNvSpPr txBox="1">
          <a:spLocks noChangeArrowheads="1"/>
        </xdr:cNvSpPr>
      </xdr:nvSpPr>
      <xdr:spPr bwMode="auto">
        <a:xfrm>
          <a:off x="6454140" y="29337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7016115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00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01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02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03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04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70180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206" name="Text Box 3"/>
        <xdr:cNvSpPr txBox="1">
          <a:spLocks noChangeArrowheads="1"/>
        </xdr:cNvSpPr>
      </xdr:nvSpPr>
      <xdr:spPr bwMode="auto">
        <a:xfrm>
          <a:off x="6454140" y="2933700"/>
          <a:ext cx="1503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07" name="Text Box 4"/>
        <xdr:cNvSpPr txBox="1">
          <a:spLocks noChangeArrowheads="1"/>
        </xdr:cNvSpPr>
      </xdr:nvSpPr>
      <xdr:spPr bwMode="auto">
        <a:xfrm>
          <a:off x="70389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208" name="Text Box 3"/>
        <xdr:cNvSpPr txBox="1">
          <a:spLocks noChangeArrowheads="1"/>
        </xdr:cNvSpPr>
      </xdr:nvSpPr>
      <xdr:spPr bwMode="auto">
        <a:xfrm>
          <a:off x="6454140" y="2933700"/>
          <a:ext cx="1503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09" name="Text Box 4"/>
        <xdr:cNvSpPr txBox="1">
          <a:spLocks noChangeArrowheads="1"/>
        </xdr:cNvSpPr>
      </xdr:nvSpPr>
      <xdr:spPr bwMode="auto">
        <a:xfrm>
          <a:off x="70104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10" name="Text Box 4"/>
        <xdr:cNvSpPr txBox="1">
          <a:spLocks noChangeArrowheads="1"/>
        </xdr:cNvSpPr>
      </xdr:nvSpPr>
      <xdr:spPr bwMode="auto">
        <a:xfrm>
          <a:off x="70104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11" name="Text Box 4"/>
        <xdr:cNvSpPr txBox="1">
          <a:spLocks noChangeArrowheads="1"/>
        </xdr:cNvSpPr>
      </xdr:nvSpPr>
      <xdr:spPr bwMode="auto">
        <a:xfrm>
          <a:off x="70199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12" name="Text Box 4"/>
        <xdr:cNvSpPr txBox="1">
          <a:spLocks noChangeArrowheads="1"/>
        </xdr:cNvSpPr>
      </xdr:nvSpPr>
      <xdr:spPr bwMode="auto">
        <a:xfrm>
          <a:off x="70199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51299</xdr:colOff>
      <xdr:row>13</xdr:row>
      <xdr:rowOff>125942</xdr:rowOff>
    </xdr:to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6454140" y="29337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214" name="Text Box 3"/>
        <xdr:cNvSpPr txBox="1">
          <a:spLocks noChangeArrowheads="1"/>
        </xdr:cNvSpPr>
      </xdr:nvSpPr>
      <xdr:spPr bwMode="auto">
        <a:xfrm>
          <a:off x="7016115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15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16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17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18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19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220" name="Text Box 3"/>
        <xdr:cNvSpPr txBox="1">
          <a:spLocks noChangeArrowheads="1"/>
        </xdr:cNvSpPr>
      </xdr:nvSpPr>
      <xdr:spPr bwMode="auto">
        <a:xfrm>
          <a:off x="70180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6454140" y="2933700"/>
          <a:ext cx="1503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22" name="Text Box 4"/>
        <xdr:cNvSpPr txBox="1">
          <a:spLocks noChangeArrowheads="1"/>
        </xdr:cNvSpPr>
      </xdr:nvSpPr>
      <xdr:spPr bwMode="auto">
        <a:xfrm>
          <a:off x="70389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6454140" y="2933700"/>
          <a:ext cx="1503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24" name="Text Box 4"/>
        <xdr:cNvSpPr txBox="1">
          <a:spLocks noChangeArrowheads="1"/>
        </xdr:cNvSpPr>
      </xdr:nvSpPr>
      <xdr:spPr bwMode="auto">
        <a:xfrm>
          <a:off x="70104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25" name="Text Box 4"/>
        <xdr:cNvSpPr txBox="1">
          <a:spLocks noChangeArrowheads="1"/>
        </xdr:cNvSpPr>
      </xdr:nvSpPr>
      <xdr:spPr bwMode="auto">
        <a:xfrm>
          <a:off x="70104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26" name="Text Box 4"/>
        <xdr:cNvSpPr txBox="1">
          <a:spLocks noChangeArrowheads="1"/>
        </xdr:cNvSpPr>
      </xdr:nvSpPr>
      <xdr:spPr bwMode="auto">
        <a:xfrm>
          <a:off x="70199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27" name="Text Box 4"/>
        <xdr:cNvSpPr txBox="1">
          <a:spLocks noChangeArrowheads="1"/>
        </xdr:cNvSpPr>
      </xdr:nvSpPr>
      <xdr:spPr bwMode="auto">
        <a:xfrm>
          <a:off x="70199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51299</xdr:colOff>
      <xdr:row>13</xdr:row>
      <xdr:rowOff>125942</xdr:rowOff>
    </xdr:to>
    <xdr:sp macro="" textlink="">
      <xdr:nvSpPr>
        <xdr:cNvPr id="228" name="Text Box 3"/>
        <xdr:cNvSpPr txBox="1">
          <a:spLocks noChangeArrowheads="1"/>
        </xdr:cNvSpPr>
      </xdr:nvSpPr>
      <xdr:spPr bwMode="auto">
        <a:xfrm>
          <a:off x="6454140" y="29337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7016115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30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31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32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33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34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235" name="Text Box 3"/>
        <xdr:cNvSpPr txBox="1">
          <a:spLocks noChangeArrowheads="1"/>
        </xdr:cNvSpPr>
      </xdr:nvSpPr>
      <xdr:spPr bwMode="auto">
        <a:xfrm>
          <a:off x="70180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236" name="Text Box 3"/>
        <xdr:cNvSpPr txBox="1">
          <a:spLocks noChangeArrowheads="1"/>
        </xdr:cNvSpPr>
      </xdr:nvSpPr>
      <xdr:spPr bwMode="auto">
        <a:xfrm>
          <a:off x="6454140" y="2933700"/>
          <a:ext cx="1503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37" name="Text Box 4"/>
        <xdr:cNvSpPr txBox="1">
          <a:spLocks noChangeArrowheads="1"/>
        </xdr:cNvSpPr>
      </xdr:nvSpPr>
      <xdr:spPr bwMode="auto">
        <a:xfrm>
          <a:off x="70389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238" name="Text Box 3"/>
        <xdr:cNvSpPr txBox="1">
          <a:spLocks noChangeArrowheads="1"/>
        </xdr:cNvSpPr>
      </xdr:nvSpPr>
      <xdr:spPr bwMode="auto">
        <a:xfrm>
          <a:off x="6454140" y="2933700"/>
          <a:ext cx="1503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39" name="Text Box 4"/>
        <xdr:cNvSpPr txBox="1">
          <a:spLocks noChangeArrowheads="1"/>
        </xdr:cNvSpPr>
      </xdr:nvSpPr>
      <xdr:spPr bwMode="auto">
        <a:xfrm>
          <a:off x="70104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40" name="Text Box 4"/>
        <xdr:cNvSpPr txBox="1">
          <a:spLocks noChangeArrowheads="1"/>
        </xdr:cNvSpPr>
      </xdr:nvSpPr>
      <xdr:spPr bwMode="auto">
        <a:xfrm>
          <a:off x="70104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41" name="Text Box 4"/>
        <xdr:cNvSpPr txBox="1">
          <a:spLocks noChangeArrowheads="1"/>
        </xdr:cNvSpPr>
      </xdr:nvSpPr>
      <xdr:spPr bwMode="auto">
        <a:xfrm>
          <a:off x="70199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42" name="Text Box 4"/>
        <xdr:cNvSpPr txBox="1">
          <a:spLocks noChangeArrowheads="1"/>
        </xdr:cNvSpPr>
      </xdr:nvSpPr>
      <xdr:spPr bwMode="auto">
        <a:xfrm>
          <a:off x="70199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51299</xdr:colOff>
      <xdr:row>13</xdr:row>
      <xdr:rowOff>125942</xdr:rowOff>
    </xdr:to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6454140" y="29337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244" name="Text Box 3"/>
        <xdr:cNvSpPr txBox="1">
          <a:spLocks noChangeArrowheads="1"/>
        </xdr:cNvSpPr>
      </xdr:nvSpPr>
      <xdr:spPr bwMode="auto">
        <a:xfrm>
          <a:off x="7016115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45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46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47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48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49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250" name="Text Box 3"/>
        <xdr:cNvSpPr txBox="1">
          <a:spLocks noChangeArrowheads="1"/>
        </xdr:cNvSpPr>
      </xdr:nvSpPr>
      <xdr:spPr bwMode="auto">
        <a:xfrm>
          <a:off x="70180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13199</xdr:colOff>
      <xdr:row>13</xdr:row>
      <xdr:rowOff>125942</xdr:rowOff>
    </xdr:to>
    <xdr:sp macro="" textlink="">
      <xdr:nvSpPr>
        <xdr:cNvPr id="251" name="Text Box 3"/>
        <xdr:cNvSpPr txBox="1">
          <a:spLocks noChangeArrowheads="1"/>
        </xdr:cNvSpPr>
      </xdr:nvSpPr>
      <xdr:spPr bwMode="auto">
        <a:xfrm>
          <a:off x="6454140" y="2933700"/>
          <a:ext cx="1027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52" name="Text Box 4"/>
        <xdr:cNvSpPr txBox="1">
          <a:spLocks noChangeArrowheads="1"/>
        </xdr:cNvSpPr>
      </xdr:nvSpPr>
      <xdr:spPr bwMode="auto">
        <a:xfrm>
          <a:off x="70389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13199</xdr:colOff>
      <xdr:row>13</xdr:row>
      <xdr:rowOff>125942</xdr:rowOff>
    </xdr:to>
    <xdr:sp macro="" textlink="">
      <xdr:nvSpPr>
        <xdr:cNvPr id="253" name="Text Box 3"/>
        <xdr:cNvSpPr txBox="1">
          <a:spLocks noChangeArrowheads="1"/>
        </xdr:cNvSpPr>
      </xdr:nvSpPr>
      <xdr:spPr bwMode="auto">
        <a:xfrm>
          <a:off x="6454140" y="2933700"/>
          <a:ext cx="1027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54" name="Text Box 4"/>
        <xdr:cNvSpPr txBox="1">
          <a:spLocks noChangeArrowheads="1"/>
        </xdr:cNvSpPr>
      </xdr:nvSpPr>
      <xdr:spPr bwMode="auto">
        <a:xfrm>
          <a:off x="70104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55" name="Text Box 4"/>
        <xdr:cNvSpPr txBox="1">
          <a:spLocks noChangeArrowheads="1"/>
        </xdr:cNvSpPr>
      </xdr:nvSpPr>
      <xdr:spPr bwMode="auto">
        <a:xfrm>
          <a:off x="70104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56" name="Text Box 4"/>
        <xdr:cNvSpPr txBox="1">
          <a:spLocks noChangeArrowheads="1"/>
        </xdr:cNvSpPr>
      </xdr:nvSpPr>
      <xdr:spPr bwMode="auto">
        <a:xfrm>
          <a:off x="70199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57" name="Text Box 4"/>
        <xdr:cNvSpPr txBox="1">
          <a:spLocks noChangeArrowheads="1"/>
        </xdr:cNvSpPr>
      </xdr:nvSpPr>
      <xdr:spPr bwMode="auto">
        <a:xfrm>
          <a:off x="70199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58" name="Text Box 4"/>
        <xdr:cNvSpPr txBox="1">
          <a:spLocks noChangeArrowheads="1"/>
        </xdr:cNvSpPr>
      </xdr:nvSpPr>
      <xdr:spPr bwMode="auto">
        <a:xfrm>
          <a:off x="70294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59" name="Text Box 4"/>
        <xdr:cNvSpPr txBox="1">
          <a:spLocks noChangeArrowheads="1"/>
        </xdr:cNvSpPr>
      </xdr:nvSpPr>
      <xdr:spPr bwMode="auto">
        <a:xfrm>
          <a:off x="70294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60" name="Text Box 4"/>
        <xdr:cNvSpPr txBox="1">
          <a:spLocks noChangeArrowheads="1"/>
        </xdr:cNvSpPr>
      </xdr:nvSpPr>
      <xdr:spPr bwMode="auto">
        <a:xfrm>
          <a:off x="70294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61" name="Text Box 4"/>
        <xdr:cNvSpPr txBox="1">
          <a:spLocks noChangeArrowheads="1"/>
        </xdr:cNvSpPr>
      </xdr:nvSpPr>
      <xdr:spPr bwMode="auto">
        <a:xfrm>
          <a:off x="70294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62" name="Text Box 4"/>
        <xdr:cNvSpPr txBox="1">
          <a:spLocks noChangeArrowheads="1"/>
        </xdr:cNvSpPr>
      </xdr:nvSpPr>
      <xdr:spPr bwMode="auto">
        <a:xfrm>
          <a:off x="70294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13</xdr:row>
      <xdr:rowOff>0</xdr:rowOff>
    </xdr:from>
    <xdr:to>
      <xdr:col>8</xdr:col>
      <xdr:colOff>577362</xdr:colOff>
      <xdr:row>13</xdr:row>
      <xdr:rowOff>125942</xdr:rowOff>
    </xdr:to>
    <xdr:sp macro="" textlink="">
      <xdr:nvSpPr>
        <xdr:cNvPr id="263" name="Text Box 3"/>
        <xdr:cNvSpPr txBox="1">
          <a:spLocks noChangeArrowheads="1"/>
        </xdr:cNvSpPr>
      </xdr:nvSpPr>
      <xdr:spPr bwMode="auto">
        <a:xfrm>
          <a:off x="7018020" y="29337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13199</xdr:colOff>
      <xdr:row>14</xdr:row>
      <xdr:rowOff>125942</xdr:rowOff>
    </xdr:to>
    <xdr:sp macro="" textlink="">
      <xdr:nvSpPr>
        <xdr:cNvPr id="264" name="Text Box 3"/>
        <xdr:cNvSpPr txBox="1">
          <a:spLocks noChangeArrowheads="1"/>
        </xdr:cNvSpPr>
      </xdr:nvSpPr>
      <xdr:spPr bwMode="auto">
        <a:xfrm>
          <a:off x="6454140" y="3124200"/>
          <a:ext cx="1027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65" name="Text Box 4"/>
        <xdr:cNvSpPr txBox="1">
          <a:spLocks noChangeArrowheads="1"/>
        </xdr:cNvSpPr>
      </xdr:nvSpPr>
      <xdr:spPr bwMode="auto">
        <a:xfrm>
          <a:off x="703897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13199</xdr:colOff>
      <xdr:row>14</xdr:row>
      <xdr:rowOff>125942</xdr:rowOff>
    </xdr:to>
    <xdr:sp macro="" textlink="">
      <xdr:nvSpPr>
        <xdr:cNvPr id="266" name="Text Box 3"/>
        <xdr:cNvSpPr txBox="1">
          <a:spLocks noChangeArrowheads="1"/>
        </xdr:cNvSpPr>
      </xdr:nvSpPr>
      <xdr:spPr bwMode="auto">
        <a:xfrm>
          <a:off x="6454140" y="3124200"/>
          <a:ext cx="1027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67" name="Text Box 4"/>
        <xdr:cNvSpPr txBox="1">
          <a:spLocks noChangeArrowheads="1"/>
        </xdr:cNvSpPr>
      </xdr:nvSpPr>
      <xdr:spPr bwMode="auto">
        <a:xfrm>
          <a:off x="701040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68" name="Text Box 4"/>
        <xdr:cNvSpPr txBox="1">
          <a:spLocks noChangeArrowheads="1"/>
        </xdr:cNvSpPr>
      </xdr:nvSpPr>
      <xdr:spPr bwMode="auto">
        <a:xfrm>
          <a:off x="701040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69" name="Text Box 4"/>
        <xdr:cNvSpPr txBox="1">
          <a:spLocks noChangeArrowheads="1"/>
        </xdr:cNvSpPr>
      </xdr:nvSpPr>
      <xdr:spPr bwMode="auto">
        <a:xfrm>
          <a:off x="70199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70" name="Text Box 4"/>
        <xdr:cNvSpPr txBox="1">
          <a:spLocks noChangeArrowheads="1"/>
        </xdr:cNvSpPr>
      </xdr:nvSpPr>
      <xdr:spPr bwMode="auto">
        <a:xfrm>
          <a:off x="70199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271" name="Text Box 10"/>
        <xdr:cNvSpPr txBox="1">
          <a:spLocks noChangeArrowheads="1"/>
        </xdr:cNvSpPr>
      </xdr:nvSpPr>
      <xdr:spPr bwMode="auto">
        <a:xfrm>
          <a:off x="6454140" y="3124200"/>
          <a:ext cx="10301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72" name="Text Box 15"/>
        <xdr:cNvSpPr txBox="1">
          <a:spLocks noChangeArrowheads="1"/>
        </xdr:cNvSpPr>
      </xdr:nvSpPr>
      <xdr:spPr bwMode="auto">
        <a:xfrm>
          <a:off x="70199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273" name="Text Box 10"/>
        <xdr:cNvSpPr txBox="1">
          <a:spLocks noChangeArrowheads="1"/>
        </xdr:cNvSpPr>
      </xdr:nvSpPr>
      <xdr:spPr bwMode="auto">
        <a:xfrm>
          <a:off x="6454140" y="3124200"/>
          <a:ext cx="10301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74" name="Text Box 15"/>
        <xdr:cNvSpPr txBox="1">
          <a:spLocks noChangeArrowheads="1"/>
        </xdr:cNvSpPr>
      </xdr:nvSpPr>
      <xdr:spPr bwMode="auto">
        <a:xfrm>
          <a:off x="70199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275" name="Text Box 10"/>
        <xdr:cNvSpPr txBox="1">
          <a:spLocks noChangeArrowheads="1"/>
        </xdr:cNvSpPr>
      </xdr:nvSpPr>
      <xdr:spPr bwMode="auto">
        <a:xfrm>
          <a:off x="6454140" y="3124200"/>
          <a:ext cx="10301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276" name="Text Box 10"/>
        <xdr:cNvSpPr txBox="1">
          <a:spLocks noChangeArrowheads="1"/>
        </xdr:cNvSpPr>
      </xdr:nvSpPr>
      <xdr:spPr bwMode="auto">
        <a:xfrm>
          <a:off x="6454140" y="3124200"/>
          <a:ext cx="10301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70199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278" name="Text Box 10"/>
        <xdr:cNvSpPr txBox="1">
          <a:spLocks noChangeArrowheads="1"/>
        </xdr:cNvSpPr>
      </xdr:nvSpPr>
      <xdr:spPr bwMode="auto">
        <a:xfrm>
          <a:off x="6454140" y="3124200"/>
          <a:ext cx="10301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79" name="Text Box 15"/>
        <xdr:cNvSpPr txBox="1">
          <a:spLocks noChangeArrowheads="1"/>
        </xdr:cNvSpPr>
      </xdr:nvSpPr>
      <xdr:spPr bwMode="auto">
        <a:xfrm>
          <a:off x="70199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280" name="Text Box 10"/>
        <xdr:cNvSpPr txBox="1">
          <a:spLocks noChangeArrowheads="1"/>
        </xdr:cNvSpPr>
      </xdr:nvSpPr>
      <xdr:spPr bwMode="auto">
        <a:xfrm>
          <a:off x="6454140" y="3124200"/>
          <a:ext cx="10301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81" name="Text Box 15"/>
        <xdr:cNvSpPr txBox="1">
          <a:spLocks noChangeArrowheads="1"/>
        </xdr:cNvSpPr>
      </xdr:nvSpPr>
      <xdr:spPr bwMode="auto">
        <a:xfrm>
          <a:off x="70199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82" name="Text Box 4"/>
        <xdr:cNvSpPr txBox="1">
          <a:spLocks noChangeArrowheads="1"/>
        </xdr:cNvSpPr>
      </xdr:nvSpPr>
      <xdr:spPr bwMode="auto">
        <a:xfrm>
          <a:off x="70294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83" name="Text Box 4"/>
        <xdr:cNvSpPr txBox="1">
          <a:spLocks noChangeArrowheads="1"/>
        </xdr:cNvSpPr>
      </xdr:nvSpPr>
      <xdr:spPr bwMode="auto">
        <a:xfrm>
          <a:off x="70294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84" name="Text Box 4"/>
        <xdr:cNvSpPr txBox="1">
          <a:spLocks noChangeArrowheads="1"/>
        </xdr:cNvSpPr>
      </xdr:nvSpPr>
      <xdr:spPr bwMode="auto">
        <a:xfrm>
          <a:off x="70294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85" name="Text Box 4"/>
        <xdr:cNvSpPr txBox="1">
          <a:spLocks noChangeArrowheads="1"/>
        </xdr:cNvSpPr>
      </xdr:nvSpPr>
      <xdr:spPr bwMode="auto">
        <a:xfrm>
          <a:off x="70294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86" name="Text Box 4"/>
        <xdr:cNvSpPr txBox="1">
          <a:spLocks noChangeArrowheads="1"/>
        </xdr:cNvSpPr>
      </xdr:nvSpPr>
      <xdr:spPr bwMode="auto">
        <a:xfrm>
          <a:off x="70294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13</xdr:row>
      <xdr:rowOff>0</xdr:rowOff>
    </xdr:from>
    <xdr:to>
      <xdr:col>8</xdr:col>
      <xdr:colOff>577362</xdr:colOff>
      <xdr:row>13</xdr:row>
      <xdr:rowOff>125942</xdr:rowOff>
    </xdr:to>
    <xdr:sp macro="" textlink="">
      <xdr:nvSpPr>
        <xdr:cNvPr id="287" name="Text Box 3"/>
        <xdr:cNvSpPr txBox="1">
          <a:spLocks noChangeArrowheads="1"/>
        </xdr:cNvSpPr>
      </xdr:nvSpPr>
      <xdr:spPr bwMode="auto">
        <a:xfrm>
          <a:off x="7018020" y="29337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13199</xdr:colOff>
      <xdr:row>14</xdr:row>
      <xdr:rowOff>125942</xdr:rowOff>
    </xdr:to>
    <xdr:sp macro="" textlink="">
      <xdr:nvSpPr>
        <xdr:cNvPr id="288" name="Text Box 3"/>
        <xdr:cNvSpPr txBox="1">
          <a:spLocks noChangeArrowheads="1"/>
        </xdr:cNvSpPr>
      </xdr:nvSpPr>
      <xdr:spPr bwMode="auto">
        <a:xfrm>
          <a:off x="6454140" y="3124200"/>
          <a:ext cx="1027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89" name="Text Box 4"/>
        <xdr:cNvSpPr txBox="1">
          <a:spLocks noChangeArrowheads="1"/>
        </xdr:cNvSpPr>
      </xdr:nvSpPr>
      <xdr:spPr bwMode="auto">
        <a:xfrm>
          <a:off x="703897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13199</xdr:colOff>
      <xdr:row>14</xdr:row>
      <xdr:rowOff>125942</xdr:rowOff>
    </xdr:to>
    <xdr:sp macro="" textlink="">
      <xdr:nvSpPr>
        <xdr:cNvPr id="290" name="Text Box 3"/>
        <xdr:cNvSpPr txBox="1">
          <a:spLocks noChangeArrowheads="1"/>
        </xdr:cNvSpPr>
      </xdr:nvSpPr>
      <xdr:spPr bwMode="auto">
        <a:xfrm>
          <a:off x="6454140" y="3124200"/>
          <a:ext cx="1027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91" name="Text Box 4"/>
        <xdr:cNvSpPr txBox="1">
          <a:spLocks noChangeArrowheads="1"/>
        </xdr:cNvSpPr>
      </xdr:nvSpPr>
      <xdr:spPr bwMode="auto">
        <a:xfrm>
          <a:off x="701040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92" name="Text Box 4"/>
        <xdr:cNvSpPr txBox="1">
          <a:spLocks noChangeArrowheads="1"/>
        </xdr:cNvSpPr>
      </xdr:nvSpPr>
      <xdr:spPr bwMode="auto">
        <a:xfrm>
          <a:off x="701040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93" name="Text Box 4"/>
        <xdr:cNvSpPr txBox="1">
          <a:spLocks noChangeArrowheads="1"/>
        </xdr:cNvSpPr>
      </xdr:nvSpPr>
      <xdr:spPr bwMode="auto">
        <a:xfrm>
          <a:off x="70199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94" name="Text Box 4"/>
        <xdr:cNvSpPr txBox="1">
          <a:spLocks noChangeArrowheads="1"/>
        </xdr:cNvSpPr>
      </xdr:nvSpPr>
      <xdr:spPr bwMode="auto">
        <a:xfrm>
          <a:off x="70199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295" name="Text Box 10"/>
        <xdr:cNvSpPr txBox="1">
          <a:spLocks noChangeArrowheads="1"/>
        </xdr:cNvSpPr>
      </xdr:nvSpPr>
      <xdr:spPr bwMode="auto">
        <a:xfrm>
          <a:off x="6454140" y="3124200"/>
          <a:ext cx="10301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96" name="Text Box 15"/>
        <xdr:cNvSpPr txBox="1">
          <a:spLocks noChangeArrowheads="1"/>
        </xdr:cNvSpPr>
      </xdr:nvSpPr>
      <xdr:spPr bwMode="auto">
        <a:xfrm>
          <a:off x="70199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297" name="Text Box 10"/>
        <xdr:cNvSpPr txBox="1">
          <a:spLocks noChangeArrowheads="1"/>
        </xdr:cNvSpPr>
      </xdr:nvSpPr>
      <xdr:spPr bwMode="auto">
        <a:xfrm>
          <a:off x="6454140" y="3124200"/>
          <a:ext cx="10301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98" name="Text Box 15"/>
        <xdr:cNvSpPr txBox="1">
          <a:spLocks noChangeArrowheads="1"/>
        </xdr:cNvSpPr>
      </xdr:nvSpPr>
      <xdr:spPr bwMode="auto">
        <a:xfrm>
          <a:off x="70199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299" name="Text Box 10"/>
        <xdr:cNvSpPr txBox="1">
          <a:spLocks noChangeArrowheads="1"/>
        </xdr:cNvSpPr>
      </xdr:nvSpPr>
      <xdr:spPr bwMode="auto">
        <a:xfrm>
          <a:off x="6454140" y="3124200"/>
          <a:ext cx="10301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300" name="Text Box 10"/>
        <xdr:cNvSpPr txBox="1">
          <a:spLocks noChangeArrowheads="1"/>
        </xdr:cNvSpPr>
      </xdr:nvSpPr>
      <xdr:spPr bwMode="auto">
        <a:xfrm>
          <a:off x="6454140" y="3124200"/>
          <a:ext cx="10301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301" name="Text Box 15"/>
        <xdr:cNvSpPr txBox="1">
          <a:spLocks noChangeArrowheads="1"/>
        </xdr:cNvSpPr>
      </xdr:nvSpPr>
      <xdr:spPr bwMode="auto">
        <a:xfrm>
          <a:off x="70199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302" name="Text Box 10"/>
        <xdr:cNvSpPr txBox="1">
          <a:spLocks noChangeArrowheads="1"/>
        </xdr:cNvSpPr>
      </xdr:nvSpPr>
      <xdr:spPr bwMode="auto">
        <a:xfrm>
          <a:off x="6454140" y="3124200"/>
          <a:ext cx="10301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303" name="Text Box 15"/>
        <xdr:cNvSpPr txBox="1">
          <a:spLocks noChangeArrowheads="1"/>
        </xdr:cNvSpPr>
      </xdr:nvSpPr>
      <xdr:spPr bwMode="auto">
        <a:xfrm>
          <a:off x="70199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304" name="Text Box 10"/>
        <xdr:cNvSpPr txBox="1">
          <a:spLocks noChangeArrowheads="1"/>
        </xdr:cNvSpPr>
      </xdr:nvSpPr>
      <xdr:spPr bwMode="auto">
        <a:xfrm>
          <a:off x="6454140" y="3124200"/>
          <a:ext cx="10301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305" name="Text Box 15"/>
        <xdr:cNvSpPr txBox="1">
          <a:spLocks noChangeArrowheads="1"/>
        </xdr:cNvSpPr>
      </xdr:nvSpPr>
      <xdr:spPr bwMode="auto">
        <a:xfrm>
          <a:off x="70199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06" name="Text Box 4"/>
        <xdr:cNvSpPr txBox="1">
          <a:spLocks noChangeArrowheads="1"/>
        </xdr:cNvSpPr>
      </xdr:nvSpPr>
      <xdr:spPr bwMode="auto">
        <a:xfrm>
          <a:off x="70294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07" name="Text Box 4"/>
        <xdr:cNvSpPr txBox="1">
          <a:spLocks noChangeArrowheads="1"/>
        </xdr:cNvSpPr>
      </xdr:nvSpPr>
      <xdr:spPr bwMode="auto">
        <a:xfrm>
          <a:off x="70294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08" name="Text Box 4"/>
        <xdr:cNvSpPr txBox="1">
          <a:spLocks noChangeArrowheads="1"/>
        </xdr:cNvSpPr>
      </xdr:nvSpPr>
      <xdr:spPr bwMode="auto">
        <a:xfrm>
          <a:off x="70294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09" name="Text Box 4"/>
        <xdr:cNvSpPr txBox="1">
          <a:spLocks noChangeArrowheads="1"/>
        </xdr:cNvSpPr>
      </xdr:nvSpPr>
      <xdr:spPr bwMode="auto">
        <a:xfrm>
          <a:off x="70294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10" name="Text Box 4"/>
        <xdr:cNvSpPr txBox="1">
          <a:spLocks noChangeArrowheads="1"/>
        </xdr:cNvSpPr>
      </xdr:nvSpPr>
      <xdr:spPr bwMode="auto">
        <a:xfrm>
          <a:off x="70294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9</xdr:col>
      <xdr:colOff>3322</xdr:colOff>
      <xdr:row>12</xdr:row>
      <xdr:rowOff>100542</xdr:rowOff>
    </xdr:to>
    <xdr:sp macro="" textlink="">
      <xdr:nvSpPr>
        <xdr:cNvPr id="311" name="Text Box 3"/>
        <xdr:cNvSpPr txBox="1">
          <a:spLocks noChangeArrowheads="1"/>
        </xdr:cNvSpPr>
      </xdr:nvSpPr>
      <xdr:spPr bwMode="auto">
        <a:xfrm>
          <a:off x="7018020" y="2743200"/>
          <a:ext cx="1100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144009</xdr:colOff>
      <xdr:row>13</xdr:row>
      <xdr:rowOff>100542</xdr:rowOff>
    </xdr:to>
    <xdr:sp macro="" textlink="">
      <xdr:nvSpPr>
        <xdr:cNvPr id="312" name="Text Box 3"/>
        <xdr:cNvSpPr txBox="1">
          <a:spLocks noChangeArrowheads="1"/>
        </xdr:cNvSpPr>
      </xdr:nvSpPr>
      <xdr:spPr bwMode="auto">
        <a:xfrm>
          <a:off x="6454140" y="2933700"/>
          <a:ext cx="23354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313" name="Text Box 4"/>
        <xdr:cNvSpPr txBox="1">
          <a:spLocks noChangeArrowheads="1"/>
        </xdr:cNvSpPr>
      </xdr:nvSpPr>
      <xdr:spPr bwMode="auto">
        <a:xfrm>
          <a:off x="7038975" y="3895725"/>
          <a:ext cx="857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144009</xdr:colOff>
      <xdr:row>13</xdr:row>
      <xdr:rowOff>100542</xdr:rowOff>
    </xdr:to>
    <xdr:sp macro="" textlink="">
      <xdr:nvSpPr>
        <xdr:cNvPr id="314" name="Text Box 3"/>
        <xdr:cNvSpPr txBox="1">
          <a:spLocks noChangeArrowheads="1"/>
        </xdr:cNvSpPr>
      </xdr:nvSpPr>
      <xdr:spPr bwMode="auto">
        <a:xfrm>
          <a:off x="6454140" y="2933700"/>
          <a:ext cx="23354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315" name="Text Box 4"/>
        <xdr:cNvSpPr txBox="1">
          <a:spLocks noChangeArrowheads="1"/>
        </xdr:cNvSpPr>
      </xdr:nvSpPr>
      <xdr:spPr bwMode="auto">
        <a:xfrm>
          <a:off x="7010400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316" name="Text Box 4"/>
        <xdr:cNvSpPr txBox="1">
          <a:spLocks noChangeArrowheads="1"/>
        </xdr:cNvSpPr>
      </xdr:nvSpPr>
      <xdr:spPr bwMode="auto">
        <a:xfrm>
          <a:off x="7010400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317" name="Text Box 4"/>
        <xdr:cNvSpPr txBox="1">
          <a:spLocks noChangeArrowheads="1"/>
        </xdr:cNvSpPr>
      </xdr:nvSpPr>
      <xdr:spPr bwMode="auto">
        <a:xfrm>
          <a:off x="701992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318" name="Text Box 4"/>
        <xdr:cNvSpPr txBox="1">
          <a:spLocks noChangeArrowheads="1"/>
        </xdr:cNvSpPr>
      </xdr:nvSpPr>
      <xdr:spPr bwMode="auto">
        <a:xfrm>
          <a:off x="701992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134484</xdr:colOff>
      <xdr:row>13</xdr:row>
      <xdr:rowOff>100542</xdr:rowOff>
    </xdr:to>
    <xdr:sp macro="" textlink="">
      <xdr:nvSpPr>
        <xdr:cNvPr id="319" name="Text Box 3"/>
        <xdr:cNvSpPr txBox="1">
          <a:spLocks noChangeArrowheads="1"/>
        </xdr:cNvSpPr>
      </xdr:nvSpPr>
      <xdr:spPr bwMode="auto">
        <a:xfrm>
          <a:off x="6454140" y="2933700"/>
          <a:ext cx="22401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1134</xdr:colOff>
      <xdr:row>13</xdr:row>
      <xdr:rowOff>100542</xdr:rowOff>
    </xdr:to>
    <xdr:sp macro="" textlink="">
      <xdr:nvSpPr>
        <xdr:cNvPr id="320" name="Text Box 3"/>
        <xdr:cNvSpPr txBox="1">
          <a:spLocks noChangeArrowheads="1"/>
        </xdr:cNvSpPr>
      </xdr:nvSpPr>
      <xdr:spPr bwMode="auto">
        <a:xfrm>
          <a:off x="7016115" y="2933700"/>
          <a:ext cx="10971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21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22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23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24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25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326" name="Text Box 3"/>
        <xdr:cNvSpPr txBox="1">
          <a:spLocks noChangeArrowheads="1"/>
        </xdr:cNvSpPr>
      </xdr:nvSpPr>
      <xdr:spPr bwMode="auto">
        <a:xfrm>
          <a:off x="70180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327" name="Text Box 3"/>
        <xdr:cNvSpPr txBox="1">
          <a:spLocks noChangeArrowheads="1"/>
        </xdr:cNvSpPr>
      </xdr:nvSpPr>
      <xdr:spPr bwMode="auto">
        <a:xfrm>
          <a:off x="6454140" y="2933700"/>
          <a:ext cx="1979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28" name="Text Box 4"/>
        <xdr:cNvSpPr txBox="1">
          <a:spLocks noChangeArrowheads="1"/>
        </xdr:cNvSpPr>
      </xdr:nvSpPr>
      <xdr:spPr bwMode="auto">
        <a:xfrm>
          <a:off x="70389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6454140" y="2933700"/>
          <a:ext cx="1979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30" name="Text Box 4"/>
        <xdr:cNvSpPr txBox="1">
          <a:spLocks noChangeArrowheads="1"/>
        </xdr:cNvSpPr>
      </xdr:nvSpPr>
      <xdr:spPr bwMode="auto">
        <a:xfrm>
          <a:off x="70104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31" name="Text Box 4"/>
        <xdr:cNvSpPr txBox="1">
          <a:spLocks noChangeArrowheads="1"/>
        </xdr:cNvSpPr>
      </xdr:nvSpPr>
      <xdr:spPr bwMode="auto">
        <a:xfrm>
          <a:off x="70104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32" name="Text Box 4"/>
        <xdr:cNvSpPr txBox="1">
          <a:spLocks noChangeArrowheads="1"/>
        </xdr:cNvSpPr>
      </xdr:nvSpPr>
      <xdr:spPr bwMode="auto">
        <a:xfrm>
          <a:off x="70199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33" name="Text Box 4"/>
        <xdr:cNvSpPr txBox="1">
          <a:spLocks noChangeArrowheads="1"/>
        </xdr:cNvSpPr>
      </xdr:nvSpPr>
      <xdr:spPr bwMode="auto">
        <a:xfrm>
          <a:off x="70199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98924</xdr:colOff>
      <xdr:row>13</xdr:row>
      <xdr:rowOff>125942</xdr:rowOff>
    </xdr:to>
    <xdr:sp macro="" textlink="">
      <xdr:nvSpPr>
        <xdr:cNvPr id="334" name="Text Box 3"/>
        <xdr:cNvSpPr txBox="1">
          <a:spLocks noChangeArrowheads="1"/>
        </xdr:cNvSpPr>
      </xdr:nvSpPr>
      <xdr:spPr bwMode="auto">
        <a:xfrm>
          <a:off x="6454140" y="2933700"/>
          <a:ext cx="1884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335" name="Text Box 3"/>
        <xdr:cNvSpPr txBox="1">
          <a:spLocks noChangeArrowheads="1"/>
        </xdr:cNvSpPr>
      </xdr:nvSpPr>
      <xdr:spPr bwMode="auto">
        <a:xfrm>
          <a:off x="7016115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36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37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38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39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40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341" name="Text Box 3"/>
        <xdr:cNvSpPr txBox="1">
          <a:spLocks noChangeArrowheads="1"/>
        </xdr:cNvSpPr>
      </xdr:nvSpPr>
      <xdr:spPr bwMode="auto">
        <a:xfrm>
          <a:off x="70180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342" name="Text Box 3"/>
        <xdr:cNvSpPr txBox="1">
          <a:spLocks noChangeArrowheads="1"/>
        </xdr:cNvSpPr>
      </xdr:nvSpPr>
      <xdr:spPr bwMode="auto">
        <a:xfrm>
          <a:off x="6454140" y="2933700"/>
          <a:ext cx="1979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43" name="Text Box 4"/>
        <xdr:cNvSpPr txBox="1">
          <a:spLocks noChangeArrowheads="1"/>
        </xdr:cNvSpPr>
      </xdr:nvSpPr>
      <xdr:spPr bwMode="auto">
        <a:xfrm>
          <a:off x="70389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344" name="Text Box 3"/>
        <xdr:cNvSpPr txBox="1">
          <a:spLocks noChangeArrowheads="1"/>
        </xdr:cNvSpPr>
      </xdr:nvSpPr>
      <xdr:spPr bwMode="auto">
        <a:xfrm>
          <a:off x="6454140" y="2933700"/>
          <a:ext cx="1979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45" name="Text Box 4"/>
        <xdr:cNvSpPr txBox="1">
          <a:spLocks noChangeArrowheads="1"/>
        </xdr:cNvSpPr>
      </xdr:nvSpPr>
      <xdr:spPr bwMode="auto">
        <a:xfrm>
          <a:off x="70104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46" name="Text Box 4"/>
        <xdr:cNvSpPr txBox="1">
          <a:spLocks noChangeArrowheads="1"/>
        </xdr:cNvSpPr>
      </xdr:nvSpPr>
      <xdr:spPr bwMode="auto">
        <a:xfrm>
          <a:off x="70104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47" name="Text Box 4"/>
        <xdr:cNvSpPr txBox="1">
          <a:spLocks noChangeArrowheads="1"/>
        </xdr:cNvSpPr>
      </xdr:nvSpPr>
      <xdr:spPr bwMode="auto">
        <a:xfrm>
          <a:off x="70199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48" name="Text Box 4"/>
        <xdr:cNvSpPr txBox="1">
          <a:spLocks noChangeArrowheads="1"/>
        </xdr:cNvSpPr>
      </xdr:nvSpPr>
      <xdr:spPr bwMode="auto">
        <a:xfrm>
          <a:off x="70199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98924</xdr:colOff>
      <xdr:row>13</xdr:row>
      <xdr:rowOff>125942</xdr:rowOff>
    </xdr:to>
    <xdr:sp macro="" textlink="">
      <xdr:nvSpPr>
        <xdr:cNvPr id="349" name="Text Box 3"/>
        <xdr:cNvSpPr txBox="1">
          <a:spLocks noChangeArrowheads="1"/>
        </xdr:cNvSpPr>
      </xdr:nvSpPr>
      <xdr:spPr bwMode="auto">
        <a:xfrm>
          <a:off x="6454140" y="2933700"/>
          <a:ext cx="1884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350" name="Text Box 3"/>
        <xdr:cNvSpPr txBox="1">
          <a:spLocks noChangeArrowheads="1"/>
        </xdr:cNvSpPr>
      </xdr:nvSpPr>
      <xdr:spPr bwMode="auto">
        <a:xfrm>
          <a:off x="7016115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51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52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53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54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55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356" name="Text Box 3"/>
        <xdr:cNvSpPr txBox="1">
          <a:spLocks noChangeArrowheads="1"/>
        </xdr:cNvSpPr>
      </xdr:nvSpPr>
      <xdr:spPr bwMode="auto">
        <a:xfrm>
          <a:off x="70180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357" name="Text Box 3"/>
        <xdr:cNvSpPr txBox="1">
          <a:spLocks noChangeArrowheads="1"/>
        </xdr:cNvSpPr>
      </xdr:nvSpPr>
      <xdr:spPr bwMode="auto">
        <a:xfrm>
          <a:off x="6454140" y="2933700"/>
          <a:ext cx="1979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58" name="Text Box 4"/>
        <xdr:cNvSpPr txBox="1">
          <a:spLocks noChangeArrowheads="1"/>
        </xdr:cNvSpPr>
      </xdr:nvSpPr>
      <xdr:spPr bwMode="auto">
        <a:xfrm>
          <a:off x="70389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359" name="Text Box 3"/>
        <xdr:cNvSpPr txBox="1">
          <a:spLocks noChangeArrowheads="1"/>
        </xdr:cNvSpPr>
      </xdr:nvSpPr>
      <xdr:spPr bwMode="auto">
        <a:xfrm>
          <a:off x="6454140" y="2933700"/>
          <a:ext cx="1979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60" name="Text Box 4"/>
        <xdr:cNvSpPr txBox="1">
          <a:spLocks noChangeArrowheads="1"/>
        </xdr:cNvSpPr>
      </xdr:nvSpPr>
      <xdr:spPr bwMode="auto">
        <a:xfrm>
          <a:off x="70104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61" name="Text Box 4"/>
        <xdr:cNvSpPr txBox="1">
          <a:spLocks noChangeArrowheads="1"/>
        </xdr:cNvSpPr>
      </xdr:nvSpPr>
      <xdr:spPr bwMode="auto">
        <a:xfrm>
          <a:off x="70104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62" name="Text Box 4"/>
        <xdr:cNvSpPr txBox="1">
          <a:spLocks noChangeArrowheads="1"/>
        </xdr:cNvSpPr>
      </xdr:nvSpPr>
      <xdr:spPr bwMode="auto">
        <a:xfrm>
          <a:off x="70199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63" name="Text Box 4"/>
        <xdr:cNvSpPr txBox="1">
          <a:spLocks noChangeArrowheads="1"/>
        </xdr:cNvSpPr>
      </xdr:nvSpPr>
      <xdr:spPr bwMode="auto">
        <a:xfrm>
          <a:off x="70199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98924</xdr:colOff>
      <xdr:row>13</xdr:row>
      <xdr:rowOff>125942</xdr:rowOff>
    </xdr:to>
    <xdr:sp macro="" textlink="">
      <xdr:nvSpPr>
        <xdr:cNvPr id="364" name="Text Box 3"/>
        <xdr:cNvSpPr txBox="1">
          <a:spLocks noChangeArrowheads="1"/>
        </xdr:cNvSpPr>
      </xdr:nvSpPr>
      <xdr:spPr bwMode="auto">
        <a:xfrm>
          <a:off x="6454140" y="2933700"/>
          <a:ext cx="1884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7016115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66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67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68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69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70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371" name="Text Box 3"/>
        <xdr:cNvSpPr txBox="1">
          <a:spLocks noChangeArrowheads="1"/>
        </xdr:cNvSpPr>
      </xdr:nvSpPr>
      <xdr:spPr bwMode="auto">
        <a:xfrm>
          <a:off x="70180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372" name="Text Box 3"/>
        <xdr:cNvSpPr txBox="1">
          <a:spLocks noChangeArrowheads="1"/>
        </xdr:cNvSpPr>
      </xdr:nvSpPr>
      <xdr:spPr bwMode="auto">
        <a:xfrm>
          <a:off x="6454140" y="2933700"/>
          <a:ext cx="1979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73" name="Text Box 4"/>
        <xdr:cNvSpPr txBox="1">
          <a:spLocks noChangeArrowheads="1"/>
        </xdr:cNvSpPr>
      </xdr:nvSpPr>
      <xdr:spPr bwMode="auto">
        <a:xfrm>
          <a:off x="70389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374" name="Text Box 3"/>
        <xdr:cNvSpPr txBox="1">
          <a:spLocks noChangeArrowheads="1"/>
        </xdr:cNvSpPr>
      </xdr:nvSpPr>
      <xdr:spPr bwMode="auto">
        <a:xfrm>
          <a:off x="6454140" y="2933700"/>
          <a:ext cx="1979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75" name="Text Box 4"/>
        <xdr:cNvSpPr txBox="1">
          <a:spLocks noChangeArrowheads="1"/>
        </xdr:cNvSpPr>
      </xdr:nvSpPr>
      <xdr:spPr bwMode="auto">
        <a:xfrm>
          <a:off x="70104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76" name="Text Box 4"/>
        <xdr:cNvSpPr txBox="1">
          <a:spLocks noChangeArrowheads="1"/>
        </xdr:cNvSpPr>
      </xdr:nvSpPr>
      <xdr:spPr bwMode="auto">
        <a:xfrm>
          <a:off x="70104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77" name="Text Box 4"/>
        <xdr:cNvSpPr txBox="1">
          <a:spLocks noChangeArrowheads="1"/>
        </xdr:cNvSpPr>
      </xdr:nvSpPr>
      <xdr:spPr bwMode="auto">
        <a:xfrm>
          <a:off x="70199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78" name="Text Box 4"/>
        <xdr:cNvSpPr txBox="1">
          <a:spLocks noChangeArrowheads="1"/>
        </xdr:cNvSpPr>
      </xdr:nvSpPr>
      <xdr:spPr bwMode="auto">
        <a:xfrm>
          <a:off x="70199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98924</xdr:colOff>
      <xdr:row>13</xdr:row>
      <xdr:rowOff>125942</xdr:rowOff>
    </xdr:to>
    <xdr:sp macro="" textlink="">
      <xdr:nvSpPr>
        <xdr:cNvPr id="379" name="Text Box 3"/>
        <xdr:cNvSpPr txBox="1">
          <a:spLocks noChangeArrowheads="1"/>
        </xdr:cNvSpPr>
      </xdr:nvSpPr>
      <xdr:spPr bwMode="auto">
        <a:xfrm>
          <a:off x="6454140" y="2933700"/>
          <a:ext cx="1884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380" name="Text Box 3"/>
        <xdr:cNvSpPr txBox="1">
          <a:spLocks noChangeArrowheads="1"/>
        </xdr:cNvSpPr>
      </xdr:nvSpPr>
      <xdr:spPr bwMode="auto">
        <a:xfrm>
          <a:off x="7016115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81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82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83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84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85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386" name="Text Box 3"/>
        <xdr:cNvSpPr txBox="1">
          <a:spLocks noChangeArrowheads="1"/>
        </xdr:cNvSpPr>
      </xdr:nvSpPr>
      <xdr:spPr bwMode="auto">
        <a:xfrm>
          <a:off x="70180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6454140" y="2933700"/>
          <a:ext cx="1503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88" name="Text Box 4"/>
        <xdr:cNvSpPr txBox="1">
          <a:spLocks noChangeArrowheads="1"/>
        </xdr:cNvSpPr>
      </xdr:nvSpPr>
      <xdr:spPr bwMode="auto">
        <a:xfrm>
          <a:off x="70389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389" name="Text Box 3"/>
        <xdr:cNvSpPr txBox="1">
          <a:spLocks noChangeArrowheads="1"/>
        </xdr:cNvSpPr>
      </xdr:nvSpPr>
      <xdr:spPr bwMode="auto">
        <a:xfrm>
          <a:off x="6454140" y="2933700"/>
          <a:ext cx="1503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90" name="Text Box 4"/>
        <xdr:cNvSpPr txBox="1">
          <a:spLocks noChangeArrowheads="1"/>
        </xdr:cNvSpPr>
      </xdr:nvSpPr>
      <xdr:spPr bwMode="auto">
        <a:xfrm>
          <a:off x="70104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91" name="Text Box 4"/>
        <xdr:cNvSpPr txBox="1">
          <a:spLocks noChangeArrowheads="1"/>
        </xdr:cNvSpPr>
      </xdr:nvSpPr>
      <xdr:spPr bwMode="auto">
        <a:xfrm>
          <a:off x="70104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92" name="Text Box 4"/>
        <xdr:cNvSpPr txBox="1">
          <a:spLocks noChangeArrowheads="1"/>
        </xdr:cNvSpPr>
      </xdr:nvSpPr>
      <xdr:spPr bwMode="auto">
        <a:xfrm>
          <a:off x="70199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93" name="Text Box 4"/>
        <xdr:cNvSpPr txBox="1">
          <a:spLocks noChangeArrowheads="1"/>
        </xdr:cNvSpPr>
      </xdr:nvSpPr>
      <xdr:spPr bwMode="auto">
        <a:xfrm>
          <a:off x="70199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94" name="Text Box 4"/>
        <xdr:cNvSpPr txBox="1">
          <a:spLocks noChangeArrowheads="1"/>
        </xdr:cNvSpPr>
      </xdr:nvSpPr>
      <xdr:spPr bwMode="auto">
        <a:xfrm>
          <a:off x="70294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95" name="Text Box 4"/>
        <xdr:cNvSpPr txBox="1">
          <a:spLocks noChangeArrowheads="1"/>
        </xdr:cNvSpPr>
      </xdr:nvSpPr>
      <xdr:spPr bwMode="auto">
        <a:xfrm>
          <a:off x="70294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96" name="Text Box 4"/>
        <xdr:cNvSpPr txBox="1">
          <a:spLocks noChangeArrowheads="1"/>
        </xdr:cNvSpPr>
      </xdr:nvSpPr>
      <xdr:spPr bwMode="auto">
        <a:xfrm>
          <a:off x="70294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97" name="Text Box 4"/>
        <xdr:cNvSpPr txBox="1">
          <a:spLocks noChangeArrowheads="1"/>
        </xdr:cNvSpPr>
      </xdr:nvSpPr>
      <xdr:spPr bwMode="auto">
        <a:xfrm>
          <a:off x="70294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98" name="Text Box 4"/>
        <xdr:cNvSpPr txBox="1">
          <a:spLocks noChangeArrowheads="1"/>
        </xdr:cNvSpPr>
      </xdr:nvSpPr>
      <xdr:spPr bwMode="auto">
        <a:xfrm>
          <a:off x="70294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13</xdr:row>
      <xdr:rowOff>0</xdr:rowOff>
    </xdr:from>
    <xdr:to>
      <xdr:col>8</xdr:col>
      <xdr:colOff>577362</xdr:colOff>
      <xdr:row>13</xdr:row>
      <xdr:rowOff>125942</xdr:rowOff>
    </xdr:to>
    <xdr:sp macro="" textlink="">
      <xdr:nvSpPr>
        <xdr:cNvPr id="399" name="Text Box 3"/>
        <xdr:cNvSpPr txBox="1">
          <a:spLocks noChangeArrowheads="1"/>
        </xdr:cNvSpPr>
      </xdr:nvSpPr>
      <xdr:spPr bwMode="auto">
        <a:xfrm>
          <a:off x="7018020" y="29337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60824</xdr:colOff>
      <xdr:row>14</xdr:row>
      <xdr:rowOff>125942</xdr:rowOff>
    </xdr:to>
    <xdr:sp macro="" textlink="">
      <xdr:nvSpPr>
        <xdr:cNvPr id="400" name="Text Box 3"/>
        <xdr:cNvSpPr txBox="1">
          <a:spLocks noChangeArrowheads="1"/>
        </xdr:cNvSpPr>
      </xdr:nvSpPr>
      <xdr:spPr bwMode="auto">
        <a:xfrm>
          <a:off x="6454140" y="3124200"/>
          <a:ext cx="1503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01" name="Text Box 4"/>
        <xdr:cNvSpPr txBox="1">
          <a:spLocks noChangeArrowheads="1"/>
        </xdr:cNvSpPr>
      </xdr:nvSpPr>
      <xdr:spPr bwMode="auto">
        <a:xfrm>
          <a:off x="703897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60824</xdr:colOff>
      <xdr:row>14</xdr:row>
      <xdr:rowOff>125942</xdr:rowOff>
    </xdr:to>
    <xdr:sp macro="" textlink="">
      <xdr:nvSpPr>
        <xdr:cNvPr id="402" name="Text Box 3"/>
        <xdr:cNvSpPr txBox="1">
          <a:spLocks noChangeArrowheads="1"/>
        </xdr:cNvSpPr>
      </xdr:nvSpPr>
      <xdr:spPr bwMode="auto">
        <a:xfrm>
          <a:off x="6454140" y="3124200"/>
          <a:ext cx="1503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03" name="Text Box 4"/>
        <xdr:cNvSpPr txBox="1">
          <a:spLocks noChangeArrowheads="1"/>
        </xdr:cNvSpPr>
      </xdr:nvSpPr>
      <xdr:spPr bwMode="auto">
        <a:xfrm>
          <a:off x="701040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04" name="Text Box 4"/>
        <xdr:cNvSpPr txBox="1">
          <a:spLocks noChangeArrowheads="1"/>
        </xdr:cNvSpPr>
      </xdr:nvSpPr>
      <xdr:spPr bwMode="auto">
        <a:xfrm>
          <a:off x="701040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05" name="Text Box 4"/>
        <xdr:cNvSpPr txBox="1">
          <a:spLocks noChangeArrowheads="1"/>
        </xdr:cNvSpPr>
      </xdr:nvSpPr>
      <xdr:spPr bwMode="auto">
        <a:xfrm>
          <a:off x="70199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06" name="Text Box 4"/>
        <xdr:cNvSpPr txBox="1">
          <a:spLocks noChangeArrowheads="1"/>
        </xdr:cNvSpPr>
      </xdr:nvSpPr>
      <xdr:spPr bwMode="auto">
        <a:xfrm>
          <a:off x="70199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407" name="Text Box 10"/>
        <xdr:cNvSpPr txBox="1">
          <a:spLocks noChangeArrowheads="1"/>
        </xdr:cNvSpPr>
      </xdr:nvSpPr>
      <xdr:spPr bwMode="auto">
        <a:xfrm>
          <a:off x="6454140" y="3124200"/>
          <a:ext cx="1506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08" name="Text Box 15"/>
        <xdr:cNvSpPr txBox="1">
          <a:spLocks noChangeArrowheads="1"/>
        </xdr:cNvSpPr>
      </xdr:nvSpPr>
      <xdr:spPr bwMode="auto">
        <a:xfrm>
          <a:off x="70199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409" name="Text Box 10"/>
        <xdr:cNvSpPr txBox="1">
          <a:spLocks noChangeArrowheads="1"/>
        </xdr:cNvSpPr>
      </xdr:nvSpPr>
      <xdr:spPr bwMode="auto">
        <a:xfrm>
          <a:off x="6454140" y="3124200"/>
          <a:ext cx="1506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10" name="Text Box 15"/>
        <xdr:cNvSpPr txBox="1">
          <a:spLocks noChangeArrowheads="1"/>
        </xdr:cNvSpPr>
      </xdr:nvSpPr>
      <xdr:spPr bwMode="auto">
        <a:xfrm>
          <a:off x="70199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411" name="Text Box 10"/>
        <xdr:cNvSpPr txBox="1">
          <a:spLocks noChangeArrowheads="1"/>
        </xdr:cNvSpPr>
      </xdr:nvSpPr>
      <xdr:spPr bwMode="auto">
        <a:xfrm>
          <a:off x="6454140" y="3124200"/>
          <a:ext cx="1506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412" name="Text Box 10"/>
        <xdr:cNvSpPr txBox="1">
          <a:spLocks noChangeArrowheads="1"/>
        </xdr:cNvSpPr>
      </xdr:nvSpPr>
      <xdr:spPr bwMode="auto">
        <a:xfrm>
          <a:off x="6454140" y="3124200"/>
          <a:ext cx="1506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13" name="Text Box 15"/>
        <xdr:cNvSpPr txBox="1">
          <a:spLocks noChangeArrowheads="1"/>
        </xdr:cNvSpPr>
      </xdr:nvSpPr>
      <xdr:spPr bwMode="auto">
        <a:xfrm>
          <a:off x="70199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414" name="Text Box 10"/>
        <xdr:cNvSpPr txBox="1">
          <a:spLocks noChangeArrowheads="1"/>
        </xdr:cNvSpPr>
      </xdr:nvSpPr>
      <xdr:spPr bwMode="auto">
        <a:xfrm>
          <a:off x="6454140" y="3124200"/>
          <a:ext cx="1506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15" name="Text Box 15"/>
        <xdr:cNvSpPr txBox="1">
          <a:spLocks noChangeArrowheads="1"/>
        </xdr:cNvSpPr>
      </xdr:nvSpPr>
      <xdr:spPr bwMode="auto">
        <a:xfrm>
          <a:off x="70199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416" name="Text Box 10"/>
        <xdr:cNvSpPr txBox="1">
          <a:spLocks noChangeArrowheads="1"/>
        </xdr:cNvSpPr>
      </xdr:nvSpPr>
      <xdr:spPr bwMode="auto">
        <a:xfrm>
          <a:off x="6454140" y="3124200"/>
          <a:ext cx="1506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17" name="Text Box 15"/>
        <xdr:cNvSpPr txBox="1">
          <a:spLocks noChangeArrowheads="1"/>
        </xdr:cNvSpPr>
      </xdr:nvSpPr>
      <xdr:spPr bwMode="auto">
        <a:xfrm>
          <a:off x="70199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18" name="Text Box 4"/>
        <xdr:cNvSpPr txBox="1">
          <a:spLocks noChangeArrowheads="1"/>
        </xdr:cNvSpPr>
      </xdr:nvSpPr>
      <xdr:spPr bwMode="auto">
        <a:xfrm>
          <a:off x="70294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19" name="Text Box 4"/>
        <xdr:cNvSpPr txBox="1">
          <a:spLocks noChangeArrowheads="1"/>
        </xdr:cNvSpPr>
      </xdr:nvSpPr>
      <xdr:spPr bwMode="auto">
        <a:xfrm>
          <a:off x="70294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20" name="Text Box 4"/>
        <xdr:cNvSpPr txBox="1">
          <a:spLocks noChangeArrowheads="1"/>
        </xdr:cNvSpPr>
      </xdr:nvSpPr>
      <xdr:spPr bwMode="auto">
        <a:xfrm>
          <a:off x="70294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21" name="Text Box 4"/>
        <xdr:cNvSpPr txBox="1">
          <a:spLocks noChangeArrowheads="1"/>
        </xdr:cNvSpPr>
      </xdr:nvSpPr>
      <xdr:spPr bwMode="auto">
        <a:xfrm>
          <a:off x="70294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22" name="Text Box 4"/>
        <xdr:cNvSpPr txBox="1">
          <a:spLocks noChangeArrowheads="1"/>
        </xdr:cNvSpPr>
      </xdr:nvSpPr>
      <xdr:spPr bwMode="auto">
        <a:xfrm>
          <a:off x="70294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13</xdr:row>
      <xdr:rowOff>0</xdr:rowOff>
    </xdr:from>
    <xdr:to>
      <xdr:col>8</xdr:col>
      <xdr:colOff>577362</xdr:colOff>
      <xdr:row>13</xdr:row>
      <xdr:rowOff>125942</xdr:rowOff>
    </xdr:to>
    <xdr:sp macro="" textlink="">
      <xdr:nvSpPr>
        <xdr:cNvPr id="423" name="Text Box 3"/>
        <xdr:cNvSpPr txBox="1">
          <a:spLocks noChangeArrowheads="1"/>
        </xdr:cNvSpPr>
      </xdr:nvSpPr>
      <xdr:spPr bwMode="auto">
        <a:xfrm>
          <a:off x="7018020" y="29337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60824</xdr:colOff>
      <xdr:row>14</xdr:row>
      <xdr:rowOff>125942</xdr:rowOff>
    </xdr:to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6454140" y="3124200"/>
          <a:ext cx="1503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25" name="Text Box 4"/>
        <xdr:cNvSpPr txBox="1">
          <a:spLocks noChangeArrowheads="1"/>
        </xdr:cNvSpPr>
      </xdr:nvSpPr>
      <xdr:spPr bwMode="auto">
        <a:xfrm>
          <a:off x="703897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60824</xdr:colOff>
      <xdr:row>14</xdr:row>
      <xdr:rowOff>125942</xdr:rowOff>
    </xdr:to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6454140" y="3124200"/>
          <a:ext cx="1503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27" name="Text Box 4"/>
        <xdr:cNvSpPr txBox="1">
          <a:spLocks noChangeArrowheads="1"/>
        </xdr:cNvSpPr>
      </xdr:nvSpPr>
      <xdr:spPr bwMode="auto">
        <a:xfrm>
          <a:off x="701040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28" name="Text Box 4"/>
        <xdr:cNvSpPr txBox="1">
          <a:spLocks noChangeArrowheads="1"/>
        </xdr:cNvSpPr>
      </xdr:nvSpPr>
      <xdr:spPr bwMode="auto">
        <a:xfrm>
          <a:off x="701040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29" name="Text Box 4"/>
        <xdr:cNvSpPr txBox="1">
          <a:spLocks noChangeArrowheads="1"/>
        </xdr:cNvSpPr>
      </xdr:nvSpPr>
      <xdr:spPr bwMode="auto">
        <a:xfrm>
          <a:off x="70199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30" name="Text Box 4"/>
        <xdr:cNvSpPr txBox="1">
          <a:spLocks noChangeArrowheads="1"/>
        </xdr:cNvSpPr>
      </xdr:nvSpPr>
      <xdr:spPr bwMode="auto">
        <a:xfrm>
          <a:off x="70199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431" name="Text Box 10"/>
        <xdr:cNvSpPr txBox="1">
          <a:spLocks noChangeArrowheads="1"/>
        </xdr:cNvSpPr>
      </xdr:nvSpPr>
      <xdr:spPr bwMode="auto">
        <a:xfrm>
          <a:off x="6454140" y="3124200"/>
          <a:ext cx="1506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32" name="Text Box 15"/>
        <xdr:cNvSpPr txBox="1">
          <a:spLocks noChangeArrowheads="1"/>
        </xdr:cNvSpPr>
      </xdr:nvSpPr>
      <xdr:spPr bwMode="auto">
        <a:xfrm>
          <a:off x="70199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433" name="Text Box 10"/>
        <xdr:cNvSpPr txBox="1">
          <a:spLocks noChangeArrowheads="1"/>
        </xdr:cNvSpPr>
      </xdr:nvSpPr>
      <xdr:spPr bwMode="auto">
        <a:xfrm>
          <a:off x="6454140" y="3124200"/>
          <a:ext cx="1506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34" name="Text Box 15"/>
        <xdr:cNvSpPr txBox="1">
          <a:spLocks noChangeArrowheads="1"/>
        </xdr:cNvSpPr>
      </xdr:nvSpPr>
      <xdr:spPr bwMode="auto">
        <a:xfrm>
          <a:off x="70199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435" name="Text Box 10"/>
        <xdr:cNvSpPr txBox="1">
          <a:spLocks noChangeArrowheads="1"/>
        </xdr:cNvSpPr>
      </xdr:nvSpPr>
      <xdr:spPr bwMode="auto">
        <a:xfrm>
          <a:off x="6454140" y="3124200"/>
          <a:ext cx="1506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436" name="Text Box 10"/>
        <xdr:cNvSpPr txBox="1">
          <a:spLocks noChangeArrowheads="1"/>
        </xdr:cNvSpPr>
      </xdr:nvSpPr>
      <xdr:spPr bwMode="auto">
        <a:xfrm>
          <a:off x="6454140" y="3124200"/>
          <a:ext cx="1506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37" name="Text Box 15"/>
        <xdr:cNvSpPr txBox="1">
          <a:spLocks noChangeArrowheads="1"/>
        </xdr:cNvSpPr>
      </xdr:nvSpPr>
      <xdr:spPr bwMode="auto">
        <a:xfrm>
          <a:off x="70199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438" name="Text Box 10"/>
        <xdr:cNvSpPr txBox="1">
          <a:spLocks noChangeArrowheads="1"/>
        </xdr:cNvSpPr>
      </xdr:nvSpPr>
      <xdr:spPr bwMode="auto">
        <a:xfrm>
          <a:off x="6454140" y="3124200"/>
          <a:ext cx="1506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39" name="Text Box 15"/>
        <xdr:cNvSpPr txBox="1">
          <a:spLocks noChangeArrowheads="1"/>
        </xdr:cNvSpPr>
      </xdr:nvSpPr>
      <xdr:spPr bwMode="auto">
        <a:xfrm>
          <a:off x="70199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440" name="Text Box 10"/>
        <xdr:cNvSpPr txBox="1">
          <a:spLocks noChangeArrowheads="1"/>
        </xdr:cNvSpPr>
      </xdr:nvSpPr>
      <xdr:spPr bwMode="auto">
        <a:xfrm>
          <a:off x="6454140" y="3124200"/>
          <a:ext cx="1506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441" name="Text Box 4"/>
        <xdr:cNvSpPr txBox="1">
          <a:spLocks noChangeArrowheads="1"/>
        </xdr:cNvSpPr>
      </xdr:nvSpPr>
      <xdr:spPr bwMode="auto">
        <a:xfrm>
          <a:off x="70294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442" name="Text Box 4"/>
        <xdr:cNvSpPr txBox="1">
          <a:spLocks noChangeArrowheads="1"/>
        </xdr:cNvSpPr>
      </xdr:nvSpPr>
      <xdr:spPr bwMode="auto">
        <a:xfrm>
          <a:off x="70294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443" name="Text Box 4"/>
        <xdr:cNvSpPr txBox="1">
          <a:spLocks noChangeArrowheads="1"/>
        </xdr:cNvSpPr>
      </xdr:nvSpPr>
      <xdr:spPr bwMode="auto">
        <a:xfrm>
          <a:off x="70294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444" name="Text Box 4"/>
        <xdr:cNvSpPr txBox="1">
          <a:spLocks noChangeArrowheads="1"/>
        </xdr:cNvSpPr>
      </xdr:nvSpPr>
      <xdr:spPr bwMode="auto">
        <a:xfrm>
          <a:off x="70294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445" name="Text Box 4"/>
        <xdr:cNvSpPr txBox="1">
          <a:spLocks noChangeArrowheads="1"/>
        </xdr:cNvSpPr>
      </xdr:nvSpPr>
      <xdr:spPr bwMode="auto">
        <a:xfrm>
          <a:off x="70294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9</xdr:col>
      <xdr:colOff>3322</xdr:colOff>
      <xdr:row>12</xdr:row>
      <xdr:rowOff>100542</xdr:rowOff>
    </xdr:to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7018020" y="2743200"/>
          <a:ext cx="1100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96384</xdr:colOff>
      <xdr:row>13</xdr:row>
      <xdr:rowOff>100542</xdr:rowOff>
    </xdr:to>
    <xdr:sp macro="" textlink="">
      <xdr:nvSpPr>
        <xdr:cNvPr id="447" name="Text Box 3"/>
        <xdr:cNvSpPr txBox="1">
          <a:spLocks noChangeArrowheads="1"/>
        </xdr:cNvSpPr>
      </xdr:nvSpPr>
      <xdr:spPr bwMode="auto">
        <a:xfrm>
          <a:off x="6454140" y="2933700"/>
          <a:ext cx="18591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448" name="Text Box 4"/>
        <xdr:cNvSpPr txBox="1">
          <a:spLocks noChangeArrowheads="1"/>
        </xdr:cNvSpPr>
      </xdr:nvSpPr>
      <xdr:spPr bwMode="auto">
        <a:xfrm>
          <a:off x="70389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96384</xdr:colOff>
      <xdr:row>13</xdr:row>
      <xdr:rowOff>100542</xdr:rowOff>
    </xdr:to>
    <xdr:sp macro="" textlink="">
      <xdr:nvSpPr>
        <xdr:cNvPr id="449" name="Text Box 3"/>
        <xdr:cNvSpPr txBox="1">
          <a:spLocks noChangeArrowheads="1"/>
        </xdr:cNvSpPr>
      </xdr:nvSpPr>
      <xdr:spPr bwMode="auto">
        <a:xfrm>
          <a:off x="6454140" y="2933700"/>
          <a:ext cx="18591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450" name="Text Box 4"/>
        <xdr:cNvSpPr txBox="1">
          <a:spLocks noChangeArrowheads="1"/>
        </xdr:cNvSpPr>
      </xdr:nvSpPr>
      <xdr:spPr bwMode="auto">
        <a:xfrm>
          <a:off x="7010400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451" name="Text Box 4"/>
        <xdr:cNvSpPr txBox="1">
          <a:spLocks noChangeArrowheads="1"/>
        </xdr:cNvSpPr>
      </xdr:nvSpPr>
      <xdr:spPr bwMode="auto">
        <a:xfrm>
          <a:off x="7010400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104775</xdr:rowOff>
    </xdr:to>
    <xdr:sp macro="" textlink="">
      <xdr:nvSpPr>
        <xdr:cNvPr id="452" name="Text Box 4"/>
        <xdr:cNvSpPr txBox="1">
          <a:spLocks noChangeArrowheads="1"/>
        </xdr:cNvSpPr>
      </xdr:nvSpPr>
      <xdr:spPr bwMode="auto">
        <a:xfrm>
          <a:off x="7019925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104775</xdr:rowOff>
    </xdr:to>
    <xdr:sp macro="" textlink="">
      <xdr:nvSpPr>
        <xdr:cNvPr id="453" name="Text Box 4"/>
        <xdr:cNvSpPr txBox="1">
          <a:spLocks noChangeArrowheads="1"/>
        </xdr:cNvSpPr>
      </xdr:nvSpPr>
      <xdr:spPr bwMode="auto">
        <a:xfrm>
          <a:off x="7019925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86859</xdr:colOff>
      <xdr:row>13</xdr:row>
      <xdr:rowOff>100542</xdr:rowOff>
    </xdr:to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6454140" y="2933700"/>
          <a:ext cx="17639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1134</xdr:colOff>
      <xdr:row>13</xdr:row>
      <xdr:rowOff>100542</xdr:rowOff>
    </xdr:to>
    <xdr:sp macro="" textlink="">
      <xdr:nvSpPr>
        <xdr:cNvPr id="455" name="Text Box 3"/>
        <xdr:cNvSpPr txBox="1">
          <a:spLocks noChangeArrowheads="1"/>
        </xdr:cNvSpPr>
      </xdr:nvSpPr>
      <xdr:spPr bwMode="auto">
        <a:xfrm>
          <a:off x="7016115" y="2933700"/>
          <a:ext cx="10971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56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57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58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59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60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461" name="Text Box 3"/>
        <xdr:cNvSpPr txBox="1">
          <a:spLocks noChangeArrowheads="1"/>
        </xdr:cNvSpPr>
      </xdr:nvSpPr>
      <xdr:spPr bwMode="auto">
        <a:xfrm>
          <a:off x="70180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6454140" y="2933700"/>
          <a:ext cx="1503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63" name="Text Box 4"/>
        <xdr:cNvSpPr txBox="1">
          <a:spLocks noChangeArrowheads="1"/>
        </xdr:cNvSpPr>
      </xdr:nvSpPr>
      <xdr:spPr bwMode="auto">
        <a:xfrm>
          <a:off x="70389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6454140" y="2933700"/>
          <a:ext cx="1503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65" name="Text Box 4"/>
        <xdr:cNvSpPr txBox="1">
          <a:spLocks noChangeArrowheads="1"/>
        </xdr:cNvSpPr>
      </xdr:nvSpPr>
      <xdr:spPr bwMode="auto">
        <a:xfrm>
          <a:off x="70104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66" name="Text Box 4"/>
        <xdr:cNvSpPr txBox="1">
          <a:spLocks noChangeArrowheads="1"/>
        </xdr:cNvSpPr>
      </xdr:nvSpPr>
      <xdr:spPr bwMode="auto">
        <a:xfrm>
          <a:off x="70104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67" name="Text Box 4"/>
        <xdr:cNvSpPr txBox="1">
          <a:spLocks noChangeArrowheads="1"/>
        </xdr:cNvSpPr>
      </xdr:nvSpPr>
      <xdr:spPr bwMode="auto">
        <a:xfrm>
          <a:off x="70199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68" name="Text Box 4"/>
        <xdr:cNvSpPr txBox="1">
          <a:spLocks noChangeArrowheads="1"/>
        </xdr:cNvSpPr>
      </xdr:nvSpPr>
      <xdr:spPr bwMode="auto">
        <a:xfrm>
          <a:off x="70199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51299</xdr:colOff>
      <xdr:row>13</xdr:row>
      <xdr:rowOff>125942</xdr:rowOff>
    </xdr:to>
    <xdr:sp macro="" textlink="">
      <xdr:nvSpPr>
        <xdr:cNvPr id="469" name="Text Box 3"/>
        <xdr:cNvSpPr txBox="1">
          <a:spLocks noChangeArrowheads="1"/>
        </xdr:cNvSpPr>
      </xdr:nvSpPr>
      <xdr:spPr bwMode="auto">
        <a:xfrm>
          <a:off x="6454140" y="29337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7016115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71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72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73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74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75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70180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477" name="Text Box 3"/>
        <xdr:cNvSpPr txBox="1">
          <a:spLocks noChangeArrowheads="1"/>
        </xdr:cNvSpPr>
      </xdr:nvSpPr>
      <xdr:spPr bwMode="auto">
        <a:xfrm>
          <a:off x="6454140" y="2933700"/>
          <a:ext cx="1503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78" name="Text Box 4"/>
        <xdr:cNvSpPr txBox="1">
          <a:spLocks noChangeArrowheads="1"/>
        </xdr:cNvSpPr>
      </xdr:nvSpPr>
      <xdr:spPr bwMode="auto">
        <a:xfrm>
          <a:off x="70389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479" name="Text Box 3"/>
        <xdr:cNvSpPr txBox="1">
          <a:spLocks noChangeArrowheads="1"/>
        </xdr:cNvSpPr>
      </xdr:nvSpPr>
      <xdr:spPr bwMode="auto">
        <a:xfrm>
          <a:off x="6454140" y="2933700"/>
          <a:ext cx="1503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80" name="Text Box 4"/>
        <xdr:cNvSpPr txBox="1">
          <a:spLocks noChangeArrowheads="1"/>
        </xdr:cNvSpPr>
      </xdr:nvSpPr>
      <xdr:spPr bwMode="auto">
        <a:xfrm>
          <a:off x="70104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81" name="Text Box 4"/>
        <xdr:cNvSpPr txBox="1">
          <a:spLocks noChangeArrowheads="1"/>
        </xdr:cNvSpPr>
      </xdr:nvSpPr>
      <xdr:spPr bwMode="auto">
        <a:xfrm>
          <a:off x="70104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82" name="Text Box 4"/>
        <xdr:cNvSpPr txBox="1">
          <a:spLocks noChangeArrowheads="1"/>
        </xdr:cNvSpPr>
      </xdr:nvSpPr>
      <xdr:spPr bwMode="auto">
        <a:xfrm>
          <a:off x="70199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83" name="Text Box 4"/>
        <xdr:cNvSpPr txBox="1">
          <a:spLocks noChangeArrowheads="1"/>
        </xdr:cNvSpPr>
      </xdr:nvSpPr>
      <xdr:spPr bwMode="auto">
        <a:xfrm>
          <a:off x="70199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51299</xdr:colOff>
      <xdr:row>13</xdr:row>
      <xdr:rowOff>125942</xdr:rowOff>
    </xdr:to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6454140" y="29337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485" name="Text Box 3"/>
        <xdr:cNvSpPr txBox="1">
          <a:spLocks noChangeArrowheads="1"/>
        </xdr:cNvSpPr>
      </xdr:nvSpPr>
      <xdr:spPr bwMode="auto">
        <a:xfrm>
          <a:off x="7016115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86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87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88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89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90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491" name="Text Box 3"/>
        <xdr:cNvSpPr txBox="1">
          <a:spLocks noChangeArrowheads="1"/>
        </xdr:cNvSpPr>
      </xdr:nvSpPr>
      <xdr:spPr bwMode="auto">
        <a:xfrm>
          <a:off x="70180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6454140" y="2933700"/>
          <a:ext cx="1503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93" name="Text Box 4"/>
        <xdr:cNvSpPr txBox="1">
          <a:spLocks noChangeArrowheads="1"/>
        </xdr:cNvSpPr>
      </xdr:nvSpPr>
      <xdr:spPr bwMode="auto">
        <a:xfrm>
          <a:off x="70389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6454140" y="2933700"/>
          <a:ext cx="1503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95" name="Text Box 4"/>
        <xdr:cNvSpPr txBox="1">
          <a:spLocks noChangeArrowheads="1"/>
        </xdr:cNvSpPr>
      </xdr:nvSpPr>
      <xdr:spPr bwMode="auto">
        <a:xfrm>
          <a:off x="70104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96" name="Text Box 4"/>
        <xdr:cNvSpPr txBox="1">
          <a:spLocks noChangeArrowheads="1"/>
        </xdr:cNvSpPr>
      </xdr:nvSpPr>
      <xdr:spPr bwMode="auto">
        <a:xfrm>
          <a:off x="70104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97" name="Text Box 4"/>
        <xdr:cNvSpPr txBox="1">
          <a:spLocks noChangeArrowheads="1"/>
        </xdr:cNvSpPr>
      </xdr:nvSpPr>
      <xdr:spPr bwMode="auto">
        <a:xfrm>
          <a:off x="70199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98" name="Text Box 4"/>
        <xdr:cNvSpPr txBox="1">
          <a:spLocks noChangeArrowheads="1"/>
        </xdr:cNvSpPr>
      </xdr:nvSpPr>
      <xdr:spPr bwMode="auto">
        <a:xfrm>
          <a:off x="70199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51299</xdr:colOff>
      <xdr:row>13</xdr:row>
      <xdr:rowOff>125942</xdr:rowOff>
    </xdr:to>
    <xdr:sp macro="" textlink="">
      <xdr:nvSpPr>
        <xdr:cNvPr id="499" name="Text Box 3"/>
        <xdr:cNvSpPr txBox="1">
          <a:spLocks noChangeArrowheads="1"/>
        </xdr:cNvSpPr>
      </xdr:nvSpPr>
      <xdr:spPr bwMode="auto">
        <a:xfrm>
          <a:off x="6454140" y="29337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500" name="Text Box 3"/>
        <xdr:cNvSpPr txBox="1">
          <a:spLocks noChangeArrowheads="1"/>
        </xdr:cNvSpPr>
      </xdr:nvSpPr>
      <xdr:spPr bwMode="auto">
        <a:xfrm>
          <a:off x="7016115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01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02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03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04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05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70180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507" name="Text Box 3"/>
        <xdr:cNvSpPr txBox="1">
          <a:spLocks noChangeArrowheads="1"/>
        </xdr:cNvSpPr>
      </xdr:nvSpPr>
      <xdr:spPr bwMode="auto">
        <a:xfrm>
          <a:off x="6454140" y="2933700"/>
          <a:ext cx="1503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08" name="Text Box 4"/>
        <xdr:cNvSpPr txBox="1">
          <a:spLocks noChangeArrowheads="1"/>
        </xdr:cNvSpPr>
      </xdr:nvSpPr>
      <xdr:spPr bwMode="auto">
        <a:xfrm>
          <a:off x="70389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509" name="Text Box 3"/>
        <xdr:cNvSpPr txBox="1">
          <a:spLocks noChangeArrowheads="1"/>
        </xdr:cNvSpPr>
      </xdr:nvSpPr>
      <xdr:spPr bwMode="auto">
        <a:xfrm>
          <a:off x="6454140" y="2933700"/>
          <a:ext cx="1503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10" name="Text Box 4"/>
        <xdr:cNvSpPr txBox="1">
          <a:spLocks noChangeArrowheads="1"/>
        </xdr:cNvSpPr>
      </xdr:nvSpPr>
      <xdr:spPr bwMode="auto">
        <a:xfrm>
          <a:off x="70104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11" name="Text Box 4"/>
        <xdr:cNvSpPr txBox="1">
          <a:spLocks noChangeArrowheads="1"/>
        </xdr:cNvSpPr>
      </xdr:nvSpPr>
      <xdr:spPr bwMode="auto">
        <a:xfrm>
          <a:off x="70104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12" name="Text Box 4"/>
        <xdr:cNvSpPr txBox="1">
          <a:spLocks noChangeArrowheads="1"/>
        </xdr:cNvSpPr>
      </xdr:nvSpPr>
      <xdr:spPr bwMode="auto">
        <a:xfrm>
          <a:off x="70199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13" name="Text Box 4"/>
        <xdr:cNvSpPr txBox="1">
          <a:spLocks noChangeArrowheads="1"/>
        </xdr:cNvSpPr>
      </xdr:nvSpPr>
      <xdr:spPr bwMode="auto">
        <a:xfrm>
          <a:off x="70199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51299</xdr:colOff>
      <xdr:row>13</xdr:row>
      <xdr:rowOff>125942</xdr:rowOff>
    </xdr:to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6454140" y="29337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515" name="Text Box 3"/>
        <xdr:cNvSpPr txBox="1">
          <a:spLocks noChangeArrowheads="1"/>
        </xdr:cNvSpPr>
      </xdr:nvSpPr>
      <xdr:spPr bwMode="auto">
        <a:xfrm>
          <a:off x="7016115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16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17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18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19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20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521" name="Text Box 3"/>
        <xdr:cNvSpPr txBox="1">
          <a:spLocks noChangeArrowheads="1"/>
        </xdr:cNvSpPr>
      </xdr:nvSpPr>
      <xdr:spPr bwMode="auto">
        <a:xfrm>
          <a:off x="70180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13199</xdr:colOff>
      <xdr:row>13</xdr:row>
      <xdr:rowOff>125942</xdr:rowOff>
    </xdr:to>
    <xdr:sp macro="" textlink="">
      <xdr:nvSpPr>
        <xdr:cNvPr id="522" name="Text Box 3"/>
        <xdr:cNvSpPr txBox="1">
          <a:spLocks noChangeArrowheads="1"/>
        </xdr:cNvSpPr>
      </xdr:nvSpPr>
      <xdr:spPr bwMode="auto">
        <a:xfrm>
          <a:off x="6454140" y="2933700"/>
          <a:ext cx="1027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23" name="Text Box 4"/>
        <xdr:cNvSpPr txBox="1">
          <a:spLocks noChangeArrowheads="1"/>
        </xdr:cNvSpPr>
      </xdr:nvSpPr>
      <xdr:spPr bwMode="auto">
        <a:xfrm>
          <a:off x="70389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13199</xdr:colOff>
      <xdr:row>13</xdr:row>
      <xdr:rowOff>125942</xdr:rowOff>
    </xdr:to>
    <xdr:sp macro="" textlink="">
      <xdr:nvSpPr>
        <xdr:cNvPr id="524" name="Text Box 3"/>
        <xdr:cNvSpPr txBox="1">
          <a:spLocks noChangeArrowheads="1"/>
        </xdr:cNvSpPr>
      </xdr:nvSpPr>
      <xdr:spPr bwMode="auto">
        <a:xfrm>
          <a:off x="6454140" y="2933700"/>
          <a:ext cx="1027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70104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26" name="Text Box 4"/>
        <xdr:cNvSpPr txBox="1">
          <a:spLocks noChangeArrowheads="1"/>
        </xdr:cNvSpPr>
      </xdr:nvSpPr>
      <xdr:spPr bwMode="auto">
        <a:xfrm>
          <a:off x="70104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27" name="Text Box 4"/>
        <xdr:cNvSpPr txBox="1">
          <a:spLocks noChangeArrowheads="1"/>
        </xdr:cNvSpPr>
      </xdr:nvSpPr>
      <xdr:spPr bwMode="auto">
        <a:xfrm>
          <a:off x="70199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28" name="Text Box 4"/>
        <xdr:cNvSpPr txBox="1">
          <a:spLocks noChangeArrowheads="1"/>
        </xdr:cNvSpPr>
      </xdr:nvSpPr>
      <xdr:spPr bwMode="auto">
        <a:xfrm>
          <a:off x="70199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29" name="Text Box 4"/>
        <xdr:cNvSpPr txBox="1">
          <a:spLocks noChangeArrowheads="1"/>
        </xdr:cNvSpPr>
      </xdr:nvSpPr>
      <xdr:spPr bwMode="auto">
        <a:xfrm>
          <a:off x="70294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30" name="Text Box 4"/>
        <xdr:cNvSpPr txBox="1">
          <a:spLocks noChangeArrowheads="1"/>
        </xdr:cNvSpPr>
      </xdr:nvSpPr>
      <xdr:spPr bwMode="auto">
        <a:xfrm>
          <a:off x="70294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31" name="Text Box 4"/>
        <xdr:cNvSpPr txBox="1">
          <a:spLocks noChangeArrowheads="1"/>
        </xdr:cNvSpPr>
      </xdr:nvSpPr>
      <xdr:spPr bwMode="auto">
        <a:xfrm>
          <a:off x="70294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32" name="Text Box 4"/>
        <xdr:cNvSpPr txBox="1">
          <a:spLocks noChangeArrowheads="1"/>
        </xdr:cNvSpPr>
      </xdr:nvSpPr>
      <xdr:spPr bwMode="auto">
        <a:xfrm>
          <a:off x="70294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33" name="Text Box 4"/>
        <xdr:cNvSpPr txBox="1">
          <a:spLocks noChangeArrowheads="1"/>
        </xdr:cNvSpPr>
      </xdr:nvSpPr>
      <xdr:spPr bwMode="auto">
        <a:xfrm>
          <a:off x="70294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13</xdr:row>
      <xdr:rowOff>0</xdr:rowOff>
    </xdr:from>
    <xdr:to>
      <xdr:col>8</xdr:col>
      <xdr:colOff>577362</xdr:colOff>
      <xdr:row>13</xdr:row>
      <xdr:rowOff>125942</xdr:rowOff>
    </xdr:to>
    <xdr:sp macro="" textlink="">
      <xdr:nvSpPr>
        <xdr:cNvPr id="534" name="Text Box 3"/>
        <xdr:cNvSpPr txBox="1">
          <a:spLocks noChangeArrowheads="1"/>
        </xdr:cNvSpPr>
      </xdr:nvSpPr>
      <xdr:spPr bwMode="auto">
        <a:xfrm>
          <a:off x="7018020" y="29337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13199</xdr:colOff>
      <xdr:row>14</xdr:row>
      <xdr:rowOff>125942</xdr:rowOff>
    </xdr:to>
    <xdr:sp macro="" textlink="">
      <xdr:nvSpPr>
        <xdr:cNvPr id="535" name="Text Box 3"/>
        <xdr:cNvSpPr txBox="1">
          <a:spLocks noChangeArrowheads="1"/>
        </xdr:cNvSpPr>
      </xdr:nvSpPr>
      <xdr:spPr bwMode="auto">
        <a:xfrm>
          <a:off x="6454140" y="3124200"/>
          <a:ext cx="1027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36" name="Text Box 4"/>
        <xdr:cNvSpPr txBox="1">
          <a:spLocks noChangeArrowheads="1"/>
        </xdr:cNvSpPr>
      </xdr:nvSpPr>
      <xdr:spPr bwMode="auto">
        <a:xfrm>
          <a:off x="703897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13199</xdr:colOff>
      <xdr:row>14</xdr:row>
      <xdr:rowOff>125942</xdr:rowOff>
    </xdr:to>
    <xdr:sp macro="" textlink="">
      <xdr:nvSpPr>
        <xdr:cNvPr id="537" name="Text Box 3"/>
        <xdr:cNvSpPr txBox="1">
          <a:spLocks noChangeArrowheads="1"/>
        </xdr:cNvSpPr>
      </xdr:nvSpPr>
      <xdr:spPr bwMode="auto">
        <a:xfrm>
          <a:off x="6454140" y="3124200"/>
          <a:ext cx="1027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38" name="Text Box 4"/>
        <xdr:cNvSpPr txBox="1">
          <a:spLocks noChangeArrowheads="1"/>
        </xdr:cNvSpPr>
      </xdr:nvSpPr>
      <xdr:spPr bwMode="auto">
        <a:xfrm>
          <a:off x="701040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39" name="Text Box 4"/>
        <xdr:cNvSpPr txBox="1">
          <a:spLocks noChangeArrowheads="1"/>
        </xdr:cNvSpPr>
      </xdr:nvSpPr>
      <xdr:spPr bwMode="auto">
        <a:xfrm>
          <a:off x="701040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40" name="Text Box 4"/>
        <xdr:cNvSpPr txBox="1">
          <a:spLocks noChangeArrowheads="1"/>
        </xdr:cNvSpPr>
      </xdr:nvSpPr>
      <xdr:spPr bwMode="auto">
        <a:xfrm>
          <a:off x="70199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41" name="Text Box 4"/>
        <xdr:cNvSpPr txBox="1">
          <a:spLocks noChangeArrowheads="1"/>
        </xdr:cNvSpPr>
      </xdr:nvSpPr>
      <xdr:spPr bwMode="auto">
        <a:xfrm>
          <a:off x="70199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542" name="Text Box 10"/>
        <xdr:cNvSpPr txBox="1">
          <a:spLocks noChangeArrowheads="1"/>
        </xdr:cNvSpPr>
      </xdr:nvSpPr>
      <xdr:spPr bwMode="auto">
        <a:xfrm>
          <a:off x="6454140" y="3124200"/>
          <a:ext cx="10301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43" name="Text Box 15"/>
        <xdr:cNvSpPr txBox="1">
          <a:spLocks noChangeArrowheads="1"/>
        </xdr:cNvSpPr>
      </xdr:nvSpPr>
      <xdr:spPr bwMode="auto">
        <a:xfrm>
          <a:off x="70199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544" name="Text Box 10"/>
        <xdr:cNvSpPr txBox="1">
          <a:spLocks noChangeArrowheads="1"/>
        </xdr:cNvSpPr>
      </xdr:nvSpPr>
      <xdr:spPr bwMode="auto">
        <a:xfrm>
          <a:off x="6454140" y="3124200"/>
          <a:ext cx="10301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45" name="Text Box 15"/>
        <xdr:cNvSpPr txBox="1">
          <a:spLocks noChangeArrowheads="1"/>
        </xdr:cNvSpPr>
      </xdr:nvSpPr>
      <xdr:spPr bwMode="auto">
        <a:xfrm>
          <a:off x="70199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546" name="Text Box 10"/>
        <xdr:cNvSpPr txBox="1">
          <a:spLocks noChangeArrowheads="1"/>
        </xdr:cNvSpPr>
      </xdr:nvSpPr>
      <xdr:spPr bwMode="auto">
        <a:xfrm>
          <a:off x="6454140" y="3124200"/>
          <a:ext cx="10301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547" name="Text Box 10"/>
        <xdr:cNvSpPr txBox="1">
          <a:spLocks noChangeArrowheads="1"/>
        </xdr:cNvSpPr>
      </xdr:nvSpPr>
      <xdr:spPr bwMode="auto">
        <a:xfrm>
          <a:off x="6454140" y="3124200"/>
          <a:ext cx="10301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48" name="Text Box 15"/>
        <xdr:cNvSpPr txBox="1">
          <a:spLocks noChangeArrowheads="1"/>
        </xdr:cNvSpPr>
      </xdr:nvSpPr>
      <xdr:spPr bwMode="auto">
        <a:xfrm>
          <a:off x="70199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549" name="Text Box 10"/>
        <xdr:cNvSpPr txBox="1">
          <a:spLocks noChangeArrowheads="1"/>
        </xdr:cNvSpPr>
      </xdr:nvSpPr>
      <xdr:spPr bwMode="auto">
        <a:xfrm>
          <a:off x="6454140" y="3124200"/>
          <a:ext cx="10301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50" name="Text Box 15"/>
        <xdr:cNvSpPr txBox="1">
          <a:spLocks noChangeArrowheads="1"/>
        </xdr:cNvSpPr>
      </xdr:nvSpPr>
      <xdr:spPr bwMode="auto">
        <a:xfrm>
          <a:off x="70199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551" name="Text Box 10"/>
        <xdr:cNvSpPr txBox="1">
          <a:spLocks noChangeArrowheads="1"/>
        </xdr:cNvSpPr>
      </xdr:nvSpPr>
      <xdr:spPr bwMode="auto">
        <a:xfrm>
          <a:off x="6454140" y="3124200"/>
          <a:ext cx="10301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52" name="Text Box 15"/>
        <xdr:cNvSpPr txBox="1">
          <a:spLocks noChangeArrowheads="1"/>
        </xdr:cNvSpPr>
      </xdr:nvSpPr>
      <xdr:spPr bwMode="auto">
        <a:xfrm>
          <a:off x="70199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53" name="Text Box 4"/>
        <xdr:cNvSpPr txBox="1">
          <a:spLocks noChangeArrowheads="1"/>
        </xdr:cNvSpPr>
      </xdr:nvSpPr>
      <xdr:spPr bwMode="auto">
        <a:xfrm>
          <a:off x="70294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54" name="Text Box 4"/>
        <xdr:cNvSpPr txBox="1">
          <a:spLocks noChangeArrowheads="1"/>
        </xdr:cNvSpPr>
      </xdr:nvSpPr>
      <xdr:spPr bwMode="auto">
        <a:xfrm>
          <a:off x="70294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55" name="Text Box 4"/>
        <xdr:cNvSpPr txBox="1">
          <a:spLocks noChangeArrowheads="1"/>
        </xdr:cNvSpPr>
      </xdr:nvSpPr>
      <xdr:spPr bwMode="auto">
        <a:xfrm>
          <a:off x="70294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56" name="Text Box 4"/>
        <xdr:cNvSpPr txBox="1">
          <a:spLocks noChangeArrowheads="1"/>
        </xdr:cNvSpPr>
      </xdr:nvSpPr>
      <xdr:spPr bwMode="auto">
        <a:xfrm>
          <a:off x="70294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57" name="Text Box 4"/>
        <xdr:cNvSpPr txBox="1">
          <a:spLocks noChangeArrowheads="1"/>
        </xdr:cNvSpPr>
      </xdr:nvSpPr>
      <xdr:spPr bwMode="auto">
        <a:xfrm>
          <a:off x="70294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13</xdr:row>
      <xdr:rowOff>0</xdr:rowOff>
    </xdr:from>
    <xdr:to>
      <xdr:col>8</xdr:col>
      <xdr:colOff>577362</xdr:colOff>
      <xdr:row>13</xdr:row>
      <xdr:rowOff>125942</xdr:rowOff>
    </xdr:to>
    <xdr:sp macro="" textlink="">
      <xdr:nvSpPr>
        <xdr:cNvPr id="558" name="Text Box 3"/>
        <xdr:cNvSpPr txBox="1">
          <a:spLocks noChangeArrowheads="1"/>
        </xdr:cNvSpPr>
      </xdr:nvSpPr>
      <xdr:spPr bwMode="auto">
        <a:xfrm>
          <a:off x="7018020" y="29337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13199</xdr:colOff>
      <xdr:row>14</xdr:row>
      <xdr:rowOff>125942</xdr:rowOff>
    </xdr:to>
    <xdr:sp macro="" textlink="">
      <xdr:nvSpPr>
        <xdr:cNvPr id="559" name="Text Box 3"/>
        <xdr:cNvSpPr txBox="1">
          <a:spLocks noChangeArrowheads="1"/>
        </xdr:cNvSpPr>
      </xdr:nvSpPr>
      <xdr:spPr bwMode="auto">
        <a:xfrm>
          <a:off x="6454140" y="3124200"/>
          <a:ext cx="1027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60" name="Text Box 4"/>
        <xdr:cNvSpPr txBox="1">
          <a:spLocks noChangeArrowheads="1"/>
        </xdr:cNvSpPr>
      </xdr:nvSpPr>
      <xdr:spPr bwMode="auto">
        <a:xfrm>
          <a:off x="703897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13199</xdr:colOff>
      <xdr:row>14</xdr:row>
      <xdr:rowOff>125942</xdr:rowOff>
    </xdr:to>
    <xdr:sp macro="" textlink="">
      <xdr:nvSpPr>
        <xdr:cNvPr id="561" name="Text Box 3"/>
        <xdr:cNvSpPr txBox="1">
          <a:spLocks noChangeArrowheads="1"/>
        </xdr:cNvSpPr>
      </xdr:nvSpPr>
      <xdr:spPr bwMode="auto">
        <a:xfrm>
          <a:off x="6454140" y="3124200"/>
          <a:ext cx="1027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62" name="Text Box 4"/>
        <xdr:cNvSpPr txBox="1">
          <a:spLocks noChangeArrowheads="1"/>
        </xdr:cNvSpPr>
      </xdr:nvSpPr>
      <xdr:spPr bwMode="auto">
        <a:xfrm>
          <a:off x="701040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63" name="Text Box 4"/>
        <xdr:cNvSpPr txBox="1">
          <a:spLocks noChangeArrowheads="1"/>
        </xdr:cNvSpPr>
      </xdr:nvSpPr>
      <xdr:spPr bwMode="auto">
        <a:xfrm>
          <a:off x="701040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64" name="Text Box 4"/>
        <xdr:cNvSpPr txBox="1">
          <a:spLocks noChangeArrowheads="1"/>
        </xdr:cNvSpPr>
      </xdr:nvSpPr>
      <xdr:spPr bwMode="auto">
        <a:xfrm>
          <a:off x="70199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65" name="Text Box 4"/>
        <xdr:cNvSpPr txBox="1">
          <a:spLocks noChangeArrowheads="1"/>
        </xdr:cNvSpPr>
      </xdr:nvSpPr>
      <xdr:spPr bwMode="auto">
        <a:xfrm>
          <a:off x="70199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566" name="Text Box 10"/>
        <xdr:cNvSpPr txBox="1">
          <a:spLocks noChangeArrowheads="1"/>
        </xdr:cNvSpPr>
      </xdr:nvSpPr>
      <xdr:spPr bwMode="auto">
        <a:xfrm>
          <a:off x="6454140" y="3124200"/>
          <a:ext cx="10301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67" name="Text Box 15"/>
        <xdr:cNvSpPr txBox="1">
          <a:spLocks noChangeArrowheads="1"/>
        </xdr:cNvSpPr>
      </xdr:nvSpPr>
      <xdr:spPr bwMode="auto">
        <a:xfrm>
          <a:off x="70199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568" name="Text Box 10"/>
        <xdr:cNvSpPr txBox="1">
          <a:spLocks noChangeArrowheads="1"/>
        </xdr:cNvSpPr>
      </xdr:nvSpPr>
      <xdr:spPr bwMode="auto">
        <a:xfrm>
          <a:off x="6454140" y="3124200"/>
          <a:ext cx="10301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69" name="Text Box 15"/>
        <xdr:cNvSpPr txBox="1">
          <a:spLocks noChangeArrowheads="1"/>
        </xdr:cNvSpPr>
      </xdr:nvSpPr>
      <xdr:spPr bwMode="auto">
        <a:xfrm>
          <a:off x="70199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570" name="Text Box 10"/>
        <xdr:cNvSpPr txBox="1">
          <a:spLocks noChangeArrowheads="1"/>
        </xdr:cNvSpPr>
      </xdr:nvSpPr>
      <xdr:spPr bwMode="auto">
        <a:xfrm>
          <a:off x="6454140" y="3124200"/>
          <a:ext cx="10301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571" name="Text Box 10"/>
        <xdr:cNvSpPr txBox="1">
          <a:spLocks noChangeArrowheads="1"/>
        </xdr:cNvSpPr>
      </xdr:nvSpPr>
      <xdr:spPr bwMode="auto">
        <a:xfrm>
          <a:off x="6454140" y="3124200"/>
          <a:ext cx="10301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72" name="Text Box 15"/>
        <xdr:cNvSpPr txBox="1">
          <a:spLocks noChangeArrowheads="1"/>
        </xdr:cNvSpPr>
      </xdr:nvSpPr>
      <xdr:spPr bwMode="auto">
        <a:xfrm>
          <a:off x="70199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573" name="Text Box 10"/>
        <xdr:cNvSpPr txBox="1">
          <a:spLocks noChangeArrowheads="1"/>
        </xdr:cNvSpPr>
      </xdr:nvSpPr>
      <xdr:spPr bwMode="auto">
        <a:xfrm>
          <a:off x="6454140" y="3124200"/>
          <a:ext cx="10301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74" name="Text Box 15"/>
        <xdr:cNvSpPr txBox="1">
          <a:spLocks noChangeArrowheads="1"/>
        </xdr:cNvSpPr>
      </xdr:nvSpPr>
      <xdr:spPr bwMode="auto">
        <a:xfrm>
          <a:off x="70199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575" name="Text Box 10"/>
        <xdr:cNvSpPr txBox="1">
          <a:spLocks noChangeArrowheads="1"/>
        </xdr:cNvSpPr>
      </xdr:nvSpPr>
      <xdr:spPr bwMode="auto">
        <a:xfrm>
          <a:off x="6454140" y="3124200"/>
          <a:ext cx="10301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76" name="Text Box 15"/>
        <xdr:cNvSpPr txBox="1">
          <a:spLocks noChangeArrowheads="1"/>
        </xdr:cNvSpPr>
      </xdr:nvSpPr>
      <xdr:spPr bwMode="auto">
        <a:xfrm>
          <a:off x="70199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577" name="Text Box 4"/>
        <xdr:cNvSpPr txBox="1">
          <a:spLocks noChangeArrowheads="1"/>
        </xdr:cNvSpPr>
      </xdr:nvSpPr>
      <xdr:spPr bwMode="auto">
        <a:xfrm>
          <a:off x="70294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578" name="Text Box 4"/>
        <xdr:cNvSpPr txBox="1">
          <a:spLocks noChangeArrowheads="1"/>
        </xdr:cNvSpPr>
      </xdr:nvSpPr>
      <xdr:spPr bwMode="auto">
        <a:xfrm>
          <a:off x="70294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579" name="Text Box 4"/>
        <xdr:cNvSpPr txBox="1">
          <a:spLocks noChangeArrowheads="1"/>
        </xdr:cNvSpPr>
      </xdr:nvSpPr>
      <xdr:spPr bwMode="auto">
        <a:xfrm>
          <a:off x="70294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580" name="Text Box 4"/>
        <xdr:cNvSpPr txBox="1">
          <a:spLocks noChangeArrowheads="1"/>
        </xdr:cNvSpPr>
      </xdr:nvSpPr>
      <xdr:spPr bwMode="auto">
        <a:xfrm>
          <a:off x="70294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581" name="Text Box 4"/>
        <xdr:cNvSpPr txBox="1">
          <a:spLocks noChangeArrowheads="1"/>
        </xdr:cNvSpPr>
      </xdr:nvSpPr>
      <xdr:spPr bwMode="auto">
        <a:xfrm>
          <a:off x="70294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9</xdr:col>
      <xdr:colOff>3322</xdr:colOff>
      <xdr:row>12</xdr:row>
      <xdr:rowOff>100542</xdr:rowOff>
    </xdr:to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7018020" y="2743200"/>
          <a:ext cx="1100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144009</xdr:colOff>
      <xdr:row>13</xdr:row>
      <xdr:rowOff>100542</xdr:rowOff>
    </xdr:to>
    <xdr:sp macro="" textlink="">
      <xdr:nvSpPr>
        <xdr:cNvPr id="583" name="Text Box 3"/>
        <xdr:cNvSpPr txBox="1">
          <a:spLocks noChangeArrowheads="1"/>
        </xdr:cNvSpPr>
      </xdr:nvSpPr>
      <xdr:spPr bwMode="auto">
        <a:xfrm>
          <a:off x="6454140" y="2933700"/>
          <a:ext cx="23354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584" name="Text Box 4"/>
        <xdr:cNvSpPr txBox="1">
          <a:spLocks noChangeArrowheads="1"/>
        </xdr:cNvSpPr>
      </xdr:nvSpPr>
      <xdr:spPr bwMode="auto">
        <a:xfrm>
          <a:off x="7038975" y="3895725"/>
          <a:ext cx="857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144009</xdr:colOff>
      <xdr:row>13</xdr:row>
      <xdr:rowOff>100542</xdr:rowOff>
    </xdr:to>
    <xdr:sp macro="" textlink="">
      <xdr:nvSpPr>
        <xdr:cNvPr id="585" name="Text Box 3"/>
        <xdr:cNvSpPr txBox="1">
          <a:spLocks noChangeArrowheads="1"/>
        </xdr:cNvSpPr>
      </xdr:nvSpPr>
      <xdr:spPr bwMode="auto">
        <a:xfrm>
          <a:off x="6454140" y="2933700"/>
          <a:ext cx="23354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586" name="Text Box 4"/>
        <xdr:cNvSpPr txBox="1">
          <a:spLocks noChangeArrowheads="1"/>
        </xdr:cNvSpPr>
      </xdr:nvSpPr>
      <xdr:spPr bwMode="auto">
        <a:xfrm>
          <a:off x="7010400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587" name="Text Box 4"/>
        <xdr:cNvSpPr txBox="1">
          <a:spLocks noChangeArrowheads="1"/>
        </xdr:cNvSpPr>
      </xdr:nvSpPr>
      <xdr:spPr bwMode="auto">
        <a:xfrm>
          <a:off x="7010400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588" name="Text Box 4"/>
        <xdr:cNvSpPr txBox="1">
          <a:spLocks noChangeArrowheads="1"/>
        </xdr:cNvSpPr>
      </xdr:nvSpPr>
      <xdr:spPr bwMode="auto">
        <a:xfrm>
          <a:off x="701992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589" name="Text Box 4"/>
        <xdr:cNvSpPr txBox="1">
          <a:spLocks noChangeArrowheads="1"/>
        </xdr:cNvSpPr>
      </xdr:nvSpPr>
      <xdr:spPr bwMode="auto">
        <a:xfrm>
          <a:off x="701992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134484</xdr:colOff>
      <xdr:row>13</xdr:row>
      <xdr:rowOff>100542</xdr:rowOff>
    </xdr:to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6454140" y="2933700"/>
          <a:ext cx="22401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1134</xdr:colOff>
      <xdr:row>13</xdr:row>
      <xdr:rowOff>100542</xdr:rowOff>
    </xdr:to>
    <xdr:sp macro="" textlink="">
      <xdr:nvSpPr>
        <xdr:cNvPr id="591" name="Text Box 3"/>
        <xdr:cNvSpPr txBox="1">
          <a:spLocks noChangeArrowheads="1"/>
        </xdr:cNvSpPr>
      </xdr:nvSpPr>
      <xdr:spPr bwMode="auto">
        <a:xfrm>
          <a:off x="7016115" y="2933700"/>
          <a:ext cx="10971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92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93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94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95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96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597" name="Text Box 3"/>
        <xdr:cNvSpPr txBox="1">
          <a:spLocks noChangeArrowheads="1"/>
        </xdr:cNvSpPr>
      </xdr:nvSpPr>
      <xdr:spPr bwMode="auto">
        <a:xfrm>
          <a:off x="70180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598" name="Text Box 3"/>
        <xdr:cNvSpPr txBox="1">
          <a:spLocks noChangeArrowheads="1"/>
        </xdr:cNvSpPr>
      </xdr:nvSpPr>
      <xdr:spPr bwMode="auto">
        <a:xfrm>
          <a:off x="6454140" y="2933700"/>
          <a:ext cx="1979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99" name="Text Box 4"/>
        <xdr:cNvSpPr txBox="1">
          <a:spLocks noChangeArrowheads="1"/>
        </xdr:cNvSpPr>
      </xdr:nvSpPr>
      <xdr:spPr bwMode="auto">
        <a:xfrm>
          <a:off x="70389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6454140" y="2933700"/>
          <a:ext cx="1979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01" name="Text Box 4"/>
        <xdr:cNvSpPr txBox="1">
          <a:spLocks noChangeArrowheads="1"/>
        </xdr:cNvSpPr>
      </xdr:nvSpPr>
      <xdr:spPr bwMode="auto">
        <a:xfrm>
          <a:off x="70104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02" name="Text Box 4"/>
        <xdr:cNvSpPr txBox="1">
          <a:spLocks noChangeArrowheads="1"/>
        </xdr:cNvSpPr>
      </xdr:nvSpPr>
      <xdr:spPr bwMode="auto">
        <a:xfrm>
          <a:off x="70104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03" name="Text Box 4"/>
        <xdr:cNvSpPr txBox="1">
          <a:spLocks noChangeArrowheads="1"/>
        </xdr:cNvSpPr>
      </xdr:nvSpPr>
      <xdr:spPr bwMode="auto">
        <a:xfrm>
          <a:off x="70199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04" name="Text Box 4"/>
        <xdr:cNvSpPr txBox="1">
          <a:spLocks noChangeArrowheads="1"/>
        </xdr:cNvSpPr>
      </xdr:nvSpPr>
      <xdr:spPr bwMode="auto">
        <a:xfrm>
          <a:off x="70199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98924</xdr:colOff>
      <xdr:row>13</xdr:row>
      <xdr:rowOff>125942</xdr:rowOff>
    </xdr:to>
    <xdr:sp macro="" textlink="">
      <xdr:nvSpPr>
        <xdr:cNvPr id="605" name="Text Box 3"/>
        <xdr:cNvSpPr txBox="1">
          <a:spLocks noChangeArrowheads="1"/>
        </xdr:cNvSpPr>
      </xdr:nvSpPr>
      <xdr:spPr bwMode="auto">
        <a:xfrm>
          <a:off x="6454140" y="2933700"/>
          <a:ext cx="1884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606" name="Text Box 3"/>
        <xdr:cNvSpPr txBox="1">
          <a:spLocks noChangeArrowheads="1"/>
        </xdr:cNvSpPr>
      </xdr:nvSpPr>
      <xdr:spPr bwMode="auto">
        <a:xfrm>
          <a:off x="7016115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07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08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09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10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11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612" name="Text Box 3"/>
        <xdr:cNvSpPr txBox="1">
          <a:spLocks noChangeArrowheads="1"/>
        </xdr:cNvSpPr>
      </xdr:nvSpPr>
      <xdr:spPr bwMode="auto">
        <a:xfrm>
          <a:off x="70180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613" name="Text Box 3"/>
        <xdr:cNvSpPr txBox="1">
          <a:spLocks noChangeArrowheads="1"/>
        </xdr:cNvSpPr>
      </xdr:nvSpPr>
      <xdr:spPr bwMode="auto">
        <a:xfrm>
          <a:off x="6454140" y="2933700"/>
          <a:ext cx="1979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14" name="Text Box 4"/>
        <xdr:cNvSpPr txBox="1">
          <a:spLocks noChangeArrowheads="1"/>
        </xdr:cNvSpPr>
      </xdr:nvSpPr>
      <xdr:spPr bwMode="auto">
        <a:xfrm>
          <a:off x="70389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615" name="Text Box 3"/>
        <xdr:cNvSpPr txBox="1">
          <a:spLocks noChangeArrowheads="1"/>
        </xdr:cNvSpPr>
      </xdr:nvSpPr>
      <xdr:spPr bwMode="auto">
        <a:xfrm>
          <a:off x="6454140" y="2933700"/>
          <a:ext cx="1979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16" name="Text Box 4"/>
        <xdr:cNvSpPr txBox="1">
          <a:spLocks noChangeArrowheads="1"/>
        </xdr:cNvSpPr>
      </xdr:nvSpPr>
      <xdr:spPr bwMode="auto">
        <a:xfrm>
          <a:off x="70104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17" name="Text Box 4"/>
        <xdr:cNvSpPr txBox="1">
          <a:spLocks noChangeArrowheads="1"/>
        </xdr:cNvSpPr>
      </xdr:nvSpPr>
      <xdr:spPr bwMode="auto">
        <a:xfrm>
          <a:off x="70104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18" name="Text Box 4"/>
        <xdr:cNvSpPr txBox="1">
          <a:spLocks noChangeArrowheads="1"/>
        </xdr:cNvSpPr>
      </xdr:nvSpPr>
      <xdr:spPr bwMode="auto">
        <a:xfrm>
          <a:off x="70199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19" name="Text Box 4"/>
        <xdr:cNvSpPr txBox="1">
          <a:spLocks noChangeArrowheads="1"/>
        </xdr:cNvSpPr>
      </xdr:nvSpPr>
      <xdr:spPr bwMode="auto">
        <a:xfrm>
          <a:off x="70199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98924</xdr:colOff>
      <xdr:row>13</xdr:row>
      <xdr:rowOff>125942</xdr:rowOff>
    </xdr:to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6454140" y="2933700"/>
          <a:ext cx="1884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621" name="Text Box 3"/>
        <xdr:cNvSpPr txBox="1">
          <a:spLocks noChangeArrowheads="1"/>
        </xdr:cNvSpPr>
      </xdr:nvSpPr>
      <xdr:spPr bwMode="auto">
        <a:xfrm>
          <a:off x="7016115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22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23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24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25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26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627" name="Text Box 3"/>
        <xdr:cNvSpPr txBox="1">
          <a:spLocks noChangeArrowheads="1"/>
        </xdr:cNvSpPr>
      </xdr:nvSpPr>
      <xdr:spPr bwMode="auto">
        <a:xfrm>
          <a:off x="70180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6454140" y="2933700"/>
          <a:ext cx="1979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29" name="Text Box 4"/>
        <xdr:cNvSpPr txBox="1">
          <a:spLocks noChangeArrowheads="1"/>
        </xdr:cNvSpPr>
      </xdr:nvSpPr>
      <xdr:spPr bwMode="auto">
        <a:xfrm>
          <a:off x="70389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6454140" y="2933700"/>
          <a:ext cx="1979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31" name="Text Box 4"/>
        <xdr:cNvSpPr txBox="1">
          <a:spLocks noChangeArrowheads="1"/>
        </xdr:cNvSpPr>
      </xdr:nvSpPr>
      <xdr:spPr bwMode="auto">
        <a:xfrm>
          <a:off x="70104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32" name="Text Box 4"/>
        <xdr:cNvSpPr txBox="1">
          <a:spLocks noChangeArrowheads="1"/>
        </xdr:cNvSpPr>
      </xdr:nvSpPr>
      <xdr:spPr bwMode="auto">
        <a:xfrm>
          <a:off x="70104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33" name="Text Box 4"/>
        <xdr:cNvSpPr txBox="1">
          <a:spLocks noChangeArrowheads="1"/>
        </xdr:cNvSpPr>
      </xdr:nvSpPr>
      <xdr:spPr bwMode="auto">
        <a:xfrm>
          <a:off x="70199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34" name="Text Box 4"/>
        <xdr:cNvSpPr txBox="1">
          <a:spLocks noChangeArrowheads="1"/>
        </xdr:cNvSpPr>
      </xdr:nvSpPr>
      <xdr:spPr bwMode="auto">
        <a:xfrm>
          <a:off x="70199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98924</xdr:colOff>
      <xdr:row>13</xdr:row>
      <xdr:rowOff>125942</xdr:rowOff>
    </xdr:to>
    <xdr:sp macro="" textlink="">
      <xdr:nvSpPr>
        <xdr:cNvPr id="635" name="Text Box 3"/>
        <xdr:cNvSpPr txBox="1">
          <a:spLocks noChangeArrowheads="1"/>
        </xdr:cNvSpPr>
      </xdr:nvSpPr>
      <xdr:spPr bwMode="auto">
        <a:xfrm>
          <a:off x="6454140" y="2933700"/>
          <a:ext cx="1884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636" name="Text Box 3"/>
        <xdr:cNvSpPr txBox="1">
          <a:spLocks noChangeArrowheads="1"/>
        </xdr:cNvSpPr>
      </xdr:nvSpPr>
      <xdr:spPr bwMode="auto">
        <a:xfrm>
          <a:off x="7016115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37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38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39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40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41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642" name="Text Box 3"/>
        <xdr:cNvSpPr txBox="1">
          <a:spLocks noChangeArrowheads="1"/>
        </xdr:cNvSpPr>
      </xdr:nvSpPr>
      <xdr:spPr bwMode="auto">
        <a:xfrm>
          <a:off x="70180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643" name="Text Box 3"/>
        <xdr:cNvSpPr txBox="1">
          <a:spLocks noChangeArrowheads="1"/>
        </xdr:cNvSpPr>
      </xdr:nvSpPr>
      <xdr:spPr bwMode="auto">
        <a:xfrm>
          <a:off x="6454140" y="2933700"/>
          <a:ext cx="1979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44" name="Text Box 4"/>
        <xdr:cNvSpPr txBox="1">
          <a:spLocks noChangeArrowheads="1"/>
        </xdr:cNvSpPr>
      </xdr:nvSpPr>
      <xdr:spPr bwMode="auto">
        <a:xfrm>
          <a:off x="70389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6454140" y="2933700"/>
          <a:ext cx="1979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46" name="Text Box 4"/>
        <xdr:cNvSpPr txBox="1">
          <a:spLocks noChangeArrowheads="1"/>
        </xdr:cNvSpPr>
      </xdr:nvSpPr>
      <xdr:spPr bwMode="auto">
        <a:xfrm>
          <a:off x="70104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47" name="Text Box 4"/>
        <xdr:cNvSpPr txBox="1">
          <a:spLocks noChangeArrowheads="1"/>
        </xdr:cNvSpPr>
      </xdr:nvSpPr>
      <xdr:spPr bwMode="auto">
        <a:xfrm>
          <a:off x="70104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48" name="Text Box 4"/>
        <xdr:cNvSpPr txBox="1">
          <a:spLocks noChangeArrowheads="1"/>
        </xdr:cNvSpPr>
      </xdr:nvSpPr>
      <xdr:spPr bwMode="auto">
        <a:xfrm>
          <a:off x="70199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49" name="Text Box 4"/>
        <xdr:cNvSpPr txBox="1">
          <a:spLocks noChangeArrowheads="1"/>
        </xdr:cNvSpPr>
      </xdr:nvSpPr>
      <xdr:spPr bwMode="auto">
        <a:xfrm>
          <a:off x="70199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98924</xdr:colOff>
      <xdr:row>13</xdr:row>
      <xdr:rowOff>125942</xdr:rowOff>
    </xdr:to>
    <xdr:sp macro="" textlink="">
      <xdr:nvSpPr>
        <xdr:cNvPr id="650" name="Text Box 3"/>
        <xdr:cNvSpPr txBox="1">
          <a:spLocks noChangeArrowheads="1"/>
        </xdr:cNvSpPr>
      </xdr:nvSpPr>
      <xdr:spPr bwMode="auto">
        <a:xfrm>
          <a:off x="6454140" y="2933700"/>
          <a:ext cx="1884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651" name="Text Box 3"/>
        <xdr:cNvSpPr txBox="1">
          <a:spLocks noChangeArrowheads="1"/>
        </xdr:cNvSpPr>
      </xdr:nvSpPr>
      <xdr:spPr bwMode="auto">
        <a:xfrm>
          <a:off x="7016115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2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3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4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6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657" name="Text Box 3"/>
        <xdr:cNvSpPr txBox="1">
          <a:spLocks noChangeArrowheads="1"/>
        </xdr:cNvSpPr>
      </xdr:nvSpPr>
      <xdr:spPr bwMode="auto">
        <a:xfrm>
          <a:off x="70180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658" name="Text Box 3"/>
        <xdr:cNvSpPr txBox="1">
          <a:spLocks noChangeArrowheads="1"/>
        </xdr:cNvSpPr>
      </xdr:nvSpPr>
      <xdr:spPr bwMode="auto">
        <a:xfrm>
          <a:off x="6454140" y="2933700"/>
          <a:ext cx="1503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" name="Text Box 4"/>
        <xdr:cNvSpPr txBox="1">
          <a:spLocks noChangeArrowheads="1"/>
        </xdr:cNvSpPr>
      </xdr:nvSpPr>
      <xdr:spPr bwMode="auto">
        <a:xfrm>
          <a:off x="703897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660" name="Text Box 3"/>
        <xdr:cNvSpPr txBox="1">
          <a:spLocks noChangeArrowheads="1"/>
        </xdr:cNvSpPr>
      </xdr:nvSpPr>
      <xdr:spPr bwMode="auto">
        <a:xfrm>
          <a:off x="6454140" y="2933700"/>
          <a:ext cx="1503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61" name="Text Box 4"/>
        <xdr:cNvSpPr txBox="1">
          <a:spLocks noChangeArrowheads="1"/>
        </xdr:cNvSpPr>
      </xdr:nvSpPr>
      <xdr:spPr bwMode="auto">
        <a:xfrm>
          <a:off x="70104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62" name="Text Box 4"/>
        <xdr:cNvSpPr txBox="1">
          <a:spLocks noChangeArrowheads="1"/>
        </xdr:cNvSpPr>
      </xdr:nvSpPr>
      <xdr:spPr bwMode="auto">
        <a:xfrm>
          <a:off x="701040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63" name="Text Box 4"/>
        <xdr:cNvSpPr txBox="1">
          <a:spLocks noChangeArrowheads="1"/>
        </xdr:cNvSpPr>
      </xdr:nvSpPr>
      <xdr:spPr bwMode="auto">
        <a:xfrm>
          <a:off x="70199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64" name="Text Box 4"/>
        <xdr:cNvSpPr txBox="1">
          <a:spLocks noChangeArrowheads="1"/>
        </xdr:cNvSpPr>
      </xdr:nvSpPr>
      <xdr:spPr bwMode="auto">
        <a:xfrm>
          <a:off x="701992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65" name="Text Box 4"/>
        <xdr:cNvSpPr txBox="1">
          <a:spLocks noChangeArrowheads="1"/>
        </xdr:cNvSpPr>
      </xdr:nvSpPr>
      <xdr:spPr bwMode="auto">
        <a:xfrm>
          <a:off x="70294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66" name="Text Box 4"/>
        <xdr:cNvSpPr txBox="1">
          <a:spLocks noChangeArrowheads="1"/>
        </xdr:cNvSpPr>
      </xdr:nvSpPr>
      <xdr:spPr bwMode="auto">
        <a:xfrm>
          <a:off x="70294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67" name="Text Box 4"/>
        <xdr:cNvSpPr txBox="1">
          <a:spLocks noChangeArrowheads="1"/>
        </xdr:cNvSpPr>
      </xdr:nvSpPr>
      <xdr:spPr bwMode="auto">
        <a:xfrm>
          <a:off x="70294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68" name="Text Box 4"/>
        <xdr:cNvSpPr txBox="1">
          <a:spLocks noChangeArrowheads="1"/>
        </xdr:cNvSpPr>
      </xdr:nvSpPr>
      <xdr:spPr bwMode="auto">
        <a:xfrm>
          <a:off x="70294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69" name="Text Box 4"/>
        <xdr:cNvSpPr txBox="1">
          <a:spLocks noChangeArrowheads="1"/>
        </xdr:cNvSpPr>
      </xdr:nvSpPr>
      <xdr:spPr bwMode="auto">
        <a:xfrm>
          <a:off x="70294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13</xdr:row>
      <xdr:rowOff>0</xdr:rowOff>
    </xdr:from>
    <xdr:to>
      <xdr:col>8</xdr:col>
      <xdr:colOff>577362</xdr:colOff>
      <xdr:row>13</xdr:row>
      <xdr:rowOff>125942</xdr:rowOff>
    </xdr:to>
    <xdr:sp macro="" textlink="">
      <xdr:nvSpPr>
        <xdr:cNvPr id="670" name="Text Box 3"/>
        <xdr:cNvSpPr txBox="1">
          <a:spLocks noChangeArrowheads="1"/>
        </xdr:cNvSpPr>
      </xdr:nvSpPr>
      <xdr:spPr bwMode="auto">
        <a:xfrm>
          <a:off x="7018020" y="29337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60824</xdr:colOff>
      <xdr:row>14</xdr:row>
      <xdr:rowOff>125942</xdr:rowOff>
    </xdr:to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6454140" y="3124200"/>
          <a:ext cx="1503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72" name="Text Box 4"/>
        <xdr:cNvSpPr txBox="1">
          <a:spLocks noChangeArrowheads="1"/>
        </xdr:cNvSpPr>
      </xdr:nvSpPr>
      <xdr:spPr bwMode="auto">
        <a:xfrm>
          <a:off x="703897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60824</xdr:colOff>
      <xdr:row>14</xdr:row>
      <xdr:rowOff>125942</xdr:rowOff>
    </xdr:to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6454140" y="3124200"/>
          <a:ext cx="1503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74" name="Text Box 4"/>
        <xdr:cNvSpPr txBox="1">
          <a:spLocks noChangeArrowheads="1"/>
        </xdr:cNvSpPr>
      </xdr:nvSpPr>
      <xdr:spPr bwMode="auto">
        <a:xfrm>
          <a:off x="701040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75" name="Text Box 4"/>
        <xdr:cNvSpPr txBox="1">
          <a:spLocks noChangeArrowheads="1"/>
        </xdr:cNvSpPr>
      </xdr:nvSpPr>
      <xdr:spPr bwMode="auto">
        <a:xfrm>
          <a:off x="701040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76" name="Text Box 4"/>
        <xdr:cNvSpPr txBox="1">
          <a:spLocks noChangeArrowheads="1"/>
        </xdr:cNvSpPr>
      </xdr:nvSpPr>
      <xdr:spPr bwMode="auto">
        <a:xfrm>
          <a:off x="70199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77" name="Text Box 4"/>
        <xdr:cNvSpPr txBox="1">
          <a:spLocks noChangeArrowheads="1"/>
        </xdr:cNvSpPr>
      </xdr:nvSpPr>
      <xdr:spPr bwMode="auto">
        <a:xfrm>
          <a:off x="70199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678" name="Text Box 10"/>
        <xdr:cNvSpPr txBox="1">
          <a:spLocks noChangeArrowheads="1"/>
        </xdr:cNvSpPr>
      </xdr:nvSpPr>
      <xdr:spPr bwMode="auto">
        <a:xfrm>
          <a:off x="6454140" y="3124200"/>
          <a:ext cx="1506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79" name="Text Box 15"/>
        <xdr:cNvSpPr txBox="1">
          <a:spLocks noChangeArrowheads="1"/>
        </xdr:cNvSpPr>
      </xdr:nvSpPr>
      <xdr:spPr bwMode="auto">
        <a:xfrm>
          <a:off x="70199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680" name="Text Box 10"/>
        <xdr:cNvSpPr txBox="1">
          <a:spLocks noChangeArrowheads="1"/>
        </xdr:cNvSpPr>
      </xdr:nvSpPr>
      <xdr:spPr bwMode="auto">
        <a:xfrm>
          <a:off x="6454140" y="3124200"/>
          <a:ext cx="1506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81" name="Text Box 15"/>
        <xdr:cNvSpPr txBox="1">
          <a:spLocks noChangeArrowheads="1"/>
        </xdr:cNvSpPr>
      </xdr:nvSpPr>
      <xdr:spPr bwMode="auto">
        <a:xfrm>
          <a:off x="70199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682" name="Text Box 10"/>
        <xdr:cNvSpPr txBox="1">
          <a:spLocks noChangeArrowheads="1"/>
        </xdr:cNvSpPr>
      </xdr:nvSpPr>
      <xdr:spPr bwMode="auto">
        <a:xfrm>
          <a:off x="6454140" y="3124200"/>
          <a:ext cx="1506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683" name="Text Box 10"/>
        <xdr:cNvSpPr txBox="1">
          <a:spLocks noChangeArrowheads="1"/>
        </xdr:cNvSpPr>
      </xdr:nvSpPr>
      <xdr:spPr bwMode="auto">
        <a:xfrm>
          <a:off x="6454140" y="3124200"/>
          <a:ext cx="1506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84" name="Text Box 15"/>
        <xdr:cNvSpPr txBox="1">
          <a:spLocks noChangeArrowheads="1"/>
        </xdr:cNvSpPr>
      </xdr:nvSpPr>
      <xdr:spPr bwMode="auto">
        <a:xfrm>
          <a:off x="70199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685" name="Text Box 10"/>
        <xdr:cNvSpPr txBox="1">
          <a:spLocks noChangeArrowheads="1"/>
        </xdr:cNvSpPr>
      </xdr:nvSpPr>
      <xdr:spPr bwMode="auto">
        <a:xfrm>
          <a:off x="6454140" y="3124200"/>
          <a:ext cx="1506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86" name="Text Box 15"/>
        <xdr:cNvSpPr txBox="1">
          <a:spLocks noChangeArrowheads="1"/>
        </xdr:cNvSpPr>
      </xdr:nvSpPr>
      <xdr:spPr bwMode="auto">
        <a:xfrm>
          <a:off x="70199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687" name="Text Box 10"/>
        <xdr:cNvSpPr txBox="1">
          <a:spLocks noChangeArrowheads="1"/>
        </xdr:cNvSpPr>
      </xdr:nvSpPr>
      <xdr:spPr bwMode="auto">
        <a:xfrm>
          <a:off x="6454140" y="3124200"/>
          <a:ext cx="1506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88" name="Text Box 15"/>
        <xdr:cNvSpPr txBox="1">
          <a:spLocks noChangeArrowheads="1"/>
        </xdr:cNvSpPr>
      </xdr:nvSpPr>
      <xdr:spPr bwMode="auto">
        <a:xfrm>
          <a:off x="70199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89" name="Text Box 4"/>
        <xdr:cNvSpPr txBox="1">
          <a:spLocks noChangeArrowheads="1"/>
        </xdr:cNvSpPr>
      </xdr:nvSpPr>
      <xdr:spPr bwMode="auto">
        <a:xfrm>
          <a:off x="70294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90" name="Text Box 4"/>
        <xdr:cNvSpPr txBox="1">
          <a:spLocks noChangeArrowheads="1"/>
        </xdr:cNvSpPr>
      </xdr:nvSpPr>
      <xdr:spPr bwMode="auto">
        <a:xfrm>
          <a:off x="70294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91" name="Text Box 4"/>
        <xdr:cNvSpPr txBox="1">
          <a:spLocks noChangeArrowheads="1"/>
        </xdr:cNvSpPr>
      </xdr:nvSpPr>
      <xdr:spPr bwMode="auto">
        <a:xfrm>
          <a:off x="70294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92" name="Text Box 4"/>
        <xdr:cNvSpPr txBox="1">
          <a:spLocks noChangeArrowheads="1"/>
        </xdr:cNvSpPr>
      </xdr:nvSpPr>
      <xdr:spPr bwMode="auto">
        <a:xfrm>
          <a:off x="70294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93" name="Text Box 4"/>
        <xdr:cNvSpPr txBox="1">
          <a:spLocks noChangeArrowheads="1"/>
        </xdr:cNvSpPr>
      </xdr:nvSpPr>
      <xdr:spPr bwMode="auto">
        <a:xfrm>
          <a:off x="702945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13</xdr:row>
      <xdr:rowOff>0</xdr:rowOff>
    </xdr:from>
    <xdr:to>
      <xdr:col>8</xdr:col>
      <xdr:colOff>577362</xdr:colOff>
      <xdr:row>13</xdr:row>
      <xdr:rowOff>125942</xdr:rowOff>
    </xdr:to>
    <xdr:sp macro="" textlink="">
      <xdr:nvSpPr>
        <xdr:cNvPr id="694" name="Text Box 3"/>
        <xdr:cNvSpPr txBox="1">
          <a:spLocks noChangeArrowheads="1"/>
        </xdr:cNvSpPr>
      </xdr:nvSpPr>
      <xdr:spPr bwMode="auto">
        <a:xfrm>
          <a:off x="7018020" y="29337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60824</xdr:colOff>
      <xdr:row>14</xdr:row>
      <xdr:rowOff>125942</xdr:rowOff>
    </xdr:to>
    <xdr:sp macro="" textlink="">
      <xdr:nvSpPr>
        <xdr:cNvPr id="695" name="Text Box 3"/>
        <xdr:cNvSpPr txBox="1">
          <a:spLocks noChangeArrowheads="1"/>
        </xdr:cNvSpPr>
      </xdr:nvSpPr>
      <xdr:spPr bwMode="auto">
        <a:xfrm>
          <a:off x="6454140" y="3124200"/>
          <a:ext cx="1503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96" name="Text Box 4"/>
        <xdr:cNvSpPr txBox="1">
          <a:spLocks noChangeArrowheads="1"/>
        </xdr:cNvSpPr>
      </xdr:nvSpPr>
      <xdr:spPr bwMode="auto">
        <a:xfrm>
          <a:off x="703897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60824</xdr:colOff>
      <xdr:row>14</xdr:row>
      <xdr:rowOff>125942</xdr:rowOff>
    </xdr:to>
    <xdr:sp macro="" textlink="">
      <xdr:nvSpPr>
        <xdr:cNvPr id="697" name="Text Box 3"/>
        <xdr:cNvSpPr txBox="1">
          <a:spLocks noChangeArrowheads="1"/>
        </xdr:cNvSpPr>
      </xdr:nvSpPr>
      <xdr:spPr bwMode="auto">
        <a:xfrm>
          <a:off x="6454140" y="3124200"/>
          <a:ext cx="1503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98" name="Text Box 4"/>
        <xdr:cNvSpPr txBox="1">
          <a:spLocks noChangeArrowheads="1"/>
        </xdr:cNvSpPr>
      </xdr:nvSpPr>
      <xdr:spPr bwMode="auto">
        <a:xfrm>
          <a:off x="701040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99" name="Text Box 4"/>
        <xdr:cNvSpPr txBox="1">
          <a:spLocks noChangeArrowheads="1"/>
        </xdr:cNvSpPr>
      </xdr:nvSpPr>
      <xdr:spPr bwMode="auto">
        <a:xfrm>
          <a:off x="701040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700" name="Text Box 4"/>
        <xdr:cNvSpPr txBox="1">
          <a:spLocks noChangeArrowheads="1"/>
        </xdr:cNvSpPr>
      </xdr:nvSpPr>
      <xdr:spPr bwMode="auto">
        <a:xfrm>
          <a:off x="70199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701" name="Text Box 4"/>
        <xdr:cNvSpPr txBox="1">
          <a:spLocks noChangeArrowheads="1"/>
        </xdr:cNvSpPr>
      </xdr:nvSpPr>
      <xdr:spPr bwMode="auto">
        <a:xfrm>
          <a:off x="70199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702" name="Text Box 10"/>
        <xdr:cNvSpPr txBox="1">
          <a:spLocks noChangeArrowheads="1"/>
        </xdr:cNvSpPr>
      </xdr:nvSpPr>
      <xdr:spPr bwMode="auto">
        <a:xfrm>
          <a:off x="6454140" y="3124200"/>
          <a:ext cx="1506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703" name="Text Box 15"/>
        <xdr:cNvSpPr txBox="1">
          <a:spLocks noChangeArrowheads="1"/>
        </xdr:cNvSpPr>
      </xdr:nvSpPr>
      <xdr:spPr bwMode="auto">
        <a:xfrm>
          <a:off x="70199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704" name="Text Box 10"/>
        <xdr:cNvSpPr txBox="1">
          <a:spLocks noChangeArrowheads="1"/>
        </xdr:cNvSpPr>
      </xdr:nvSpPr>
      <xdr:spPr bwMode="auto">
        <a:xfrm>
          <a:off x="6454140" y="3124200"/>
          <a:ext cx="1506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705" name="Text Box 15"/>
        <xdr:cNvSpPr txBox="1">
          <a:spLocks noChangeArrowheads="1"/>
        </xdr:cNvSpPr>
      </xdr:nvSpPr>
      <xdr:spPr bwMode="auto">
        <a:xfrm>
          <a:off x="70199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706" name="Text Box 10"/>
        <xdr:cNvSpPr txBox="1">
          <a:spLocks noChangeArrowheads="1"/>
        </xdr:cNvSpPr>
      </xdr:nvSpPr>
      <xdr:spPr bwMode="auto">
        <a:xfrm>
          <a:off x="6454140" y="3124200"/>
          <a:ext cx="1506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707" name="Text Box 10"/>
        <xdr:cNvSpPr txBox="1">
          <a:spLocks noChangeArrowheads="1"/>
        </xdr:cNvSpPr>
      </xdr:nvSpPr>
      <xdr:spPr bwMode="auto">
        <a:xfrm>
          <a:off x="6454140" y="3124200"/>
          <a:ext cx="1506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708" name="Text Box 15"/>
        <xdr:cNvSpPr txBox="1">
          <a:spLocks noChangeArrowheads="1"/>
        </xdr:cNvSpPr>
      </xdr:nvSpPr>
      <xdr:spPr bwMode="auto">
        <a:xfrm>
          <a:off x="70199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709" name="Text Box 10"/>
        <xdr:cNvSpPr txBox="1">
          <a:spLocks noChangeArrowheads="1"/>
        </xdr:cNvSpPr>
      </xdr:nvSpPr>
      <xdr:spPr bwMode="auto">
        <a:xfrm>
          <a:off x="6454140" y="3124200"/>
          <a:ext cx="1506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710" name="Text Box 15"/>
        <xdr:cNvSpPr txBox="1">
          <a:spLocks noChangeArrowheads="1"/>
        </xdr:cNvSpPr>
      </xdr:nvSpPr>
      <xdr:spPr bwMode="auto">
        <a:xfrm>
          <a:off x="701992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711" name="Text Box 10"/>
        <xdr:cNvSpPr txBox="1">
          <a:spLocks noChangeArrowheads="1"/>
        </xdr:cNvSpPr>
      </xdr:nvSpPr>
      <xdr:spPr bwMode="auto">
        <a:xfrm>
          <a:off x="6454140" y="3124200"/>
          <a:ext cx="1506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712" name="Text Box 4"/>
        <xdr:cNvSpPr txBox="1">
          <a:spLocks noChangeArrowheads="1"/>
        </xdr:cNvSpPr>
      </xdr:nvSpPr>
      <xdr:spPr bwMode="auto">
        <a:xfrm>
          <a:off x="70294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713" name="Text Box 4"/>
        <xdr:cNvSpPr txBox="1">
          <a:spLocks noChangeArrowheads="1"/>
        </xdr:cNvSpPr>
      </xdr:nvSpPr>
      <xdr:spPr bwMode="auto">
        <a:xfrm>
          <a:off x="70294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714" name="Text Box 4"/>
        <xdr:cNvSpPr txBox="1">
          <a:spLocks noChangeArrowheads="1"/>
        </xdr:cNvSpPr>
      </xdr:nvSpPr>
      <xdr:spPr bwMode="auto">
        <a:xfrm>
          <a:off x="70294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715" name="Text Box 4"/>
        <xdr:cNvSpPr txBox="1">
          <a:spLocks noChangeArrowheads="1"/>
        </xdr:cNvSpPr>
      </xdr:nvSpPr>
      <xdr:spPr bwMode="auto">
        <a:xfrm>
          <a:off x="70294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716" name="Text Box 4"/>
        <xdr:cNvSpPr txBox="1">
          <a:spLocks noChangeArrowheads="1"/>
        </xdr:cNvSpPr>
      </xdr:nvSpPr>
      <xdr:spPr bwMode="auto">
        <a:xfrm>
          <a:off x="70294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17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18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19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20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21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22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23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24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25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26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27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28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29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30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31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32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33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34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35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36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37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38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39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40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41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742" name="Text Box 4"/>
        <xdr:cNvSpPr txBox="1">
          <a:spLocks noChangeArrowheads="1"/>
        </xdr:cNvSpPr>
      </xdr:nvSpPr>
      <xdr:spPr bwMode="auto">
        <a:xfrm>
          <a:off x="70294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743" name="Text Box 4"/>
        <xdr:cNvSpPr txBox="1">
          <a:spLocks noChangeArrowheads="1"/>
        </xdr:cNvSpPr>
      </xdr:nvSpPr>
      <xdr:spPr bwMode="auto">
        <a:xfrm>
          <a:off x="70294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744" name="Text Box 4"/>
        <xdr:cNvSpPr txBox="1">
          <a:spLocks noChangeArrowheads="1"/>
        </xdr:cNvSpPr>
      </xdr:nvSpPr>
      <xdr:spPr bwMode="auto">
        <a:xfrm>
          <a:off x="70294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745" name="Text Box 4"/>
        <xdr:cNvSpPr txBox="1">
          <a:spLocks noChangeArrowheads="1"/>
        </xdr:cNvSpPr>
      </xdr:nvSpPr>
      <xdr:spPr bwMode="auto">
        <a:xfrm>
          <a:off x="70294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746" name="Text Box 4"/>
        <xdr:cNvSpPr txBox="1">
          <a:spLocks noChangeArrowheads="1"/>
        </xdr:cNvSpPr>
      </xdr:nvSpPr>
      <xdr:spPr bwMode="auto">
        <a:xfrm>
          <a:off x="70294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47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48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49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50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51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52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53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54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55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56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57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58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59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60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61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62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63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64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65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66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67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68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69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70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71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772" name="Text Box 4"/>
        <xdr:cNvSpPr txBox="1">
          <a:spLocks noChangeArrowheads="1"/>
        </xdr:cNvSpPr>
      </xdr:nvSpPr>
      <xdr:spPr bwMode="auto">
        <a:xfrm>
          <a:off x="70294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773" name="Text Box 4"/>
        <xdr:cNvSpPr txBox="1">
          <a:spLocks noChangeArrowheads="1"/>
        </xdr:cNvSpPr>
      </xdr:nvSpPr>
      <xdr:spPr bwMode="auto">
        <a:xfrm>
          <a:off x="70294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774" name="Text Box 4"/>
        <xdr:cNvSpPr txBox="1">
          <a:spLocks noChangeArrowheads="1"/>
        </xdr:cNvSpPr>
      </xdr:nvSpPr>
      <xdr:spPr bwMode="auto">
        <a:xfrm>
          <a:off x="70294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775" name="Text Box 4"/>
        <xdr:cNvSpPr txBox="1">
          <a:spLocks noChangeArrowheads="1"/>
        </xdr:cNvSpPr>
      </xdr:nvSpPr>
      <xdr:spPr bwMode="auto">
        <a:xfrm>
          <a:off x="70294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776" name="Text Box 4"/>
        <xdr:cNvSpPr txBox="1">
          <a:spLocks noChangeArrowheads="1"/>
        </xdr:cNvSpPr>
      </xdr:nvSpPr>
      <xdr:spPr bwMode="auto">
        <a:xfrm>
          <a:off x="70294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77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78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79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80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81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82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83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84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85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86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87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88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89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90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91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92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93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94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95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96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97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98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99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800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801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802" name="Text Box 4"/>
        <xdr:cNvSpPr txBox="1">
          <a:spLocks noChangeArrowheads="1"/>
        </xdr:cNvSpPr>
      </xdr:nvSpPr>
      <xdr:spPr bwMode="auto">
        <a:xfrm>
          <a:off x="70294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803" name="Text Box 4"/>
        <xdr:cNvSpPr txBox="1">
          <a:spLocks noChangeArrowheads="1"/>
        </xdr:cNvSpPr>
      </xdr:nvSpPr>
      <xdr:spPr bwMode="auto">
        <a:xfrm>
          <a:off x="70294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804" name="Text Box 4"/>
        <xdr:cNvSpPr txBox="1">
          <a:spLocks noChangeArrowheads="1"/>
        </xdr:cNvSpPr>
      </xdr:nvSpPr>
      <xdr:spPr bwMode="auto">
        <a:xfrm>
          <a:off x="70294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805" name="Text Box 4"/>
        <xdr:cNvSpPr txBox="1">
          <a:spLocks noChangeArrowheads="1"/>
        </xdr:cNvSpPr>
      </xdr:nvSpPr>
      <xdr:spPr bwMode="auto">
        <a:xfrm>
          <a:off x="70294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806" name="Text Box 4"/>
        <xdr:cNvSpPr txBox="1">
          <a:spLocks noChangeArrowheads="1"/>
        </xdr:cNvSpPr>
      </xdr:nvSpPr>
      <xdr:spPr bwMode="auto">
        <a:xfrm>
          <a:off x="702945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807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808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809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810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811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812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813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814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815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816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817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818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819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820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821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822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823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824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825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826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827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828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829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830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831" name="Text Box 4"/>
        <xdr:cNvSpPr txBox="1">
          <a:spLocks noChangeArrowheads="1"/>
        </xdr:cNvSpPr>
      </xdr:nvSpPr>
      <xdr:spPr bwMode="auto">
        <a:xfrm>
          <a:off x="702945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474345</xdr:colOff>
      <xdr:row>12</xdr:row>
      <xdr:rowOff>0</xdr:rowOff>
    </xdr:from>
    <xdr:to>
      <xdr:col>2</xdr:col>
      <xdr:colOff>612922</xdr:colOff>
      <xdr:row>12</xdr:row>
      <xdr:rowOff>100542</xdr:rowOff>
    </xdr:to>
    <xdr:sp macro="" textlink="">
      <xdr:nvSpPr>
        <xdr:cNvPr id="832" name="Text Box 3"/>
        <xdr:cNvSpPr txBox="1">
          <a:spLocks noChangeArrowheads="1"/>
        </xdr:cNvSpPr>
      </xdr:nvSpPr>
      <xdr:spPr bwMode="auto">
        <a:xfrm>
          <a:off x="3103245" y="2743200"/>
          <a:ext cx="138577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620259</xdr:colOff>
      <xdr:row>13</xdr:row>
      <xdr:rowOff>100542</xdr:rowOff>
    </xdr:to>
    <xdr:sp macro="" textlink="">
      <xdr:nvSpPr>
        <xdr:cNvPr id="833" name="Text Box 3"/>
        <xdr:cNvSpPr txBox="1">
          <a:spLocks noChangeArrowheads="1"/>
        </xdr:cNvSpPr>
      </xdr:nvSpPr>
      <xdr:spPr bwMode="auto">
        <a:xfrm>
          <a:off x="3101340" y="2933700"/>
          <a:ext cx="14781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577362</xdr:colOff>
      <xdr:row>12</xdr:row>
      <xdr:rowOff>125942</xdr:rowOff>
    </xdr:to>
    <xdr:sp macro="" textlink="">
      <xdr:nvSpPr>
        <xdr:cNvPr id="834" name="Text Box 3"/>
        <xdr:cNvSpPr txBox="1">
          <a:spLocks noChangeArrowheads="1"/>
        </xdr:cNvSpPr>
      </xdr:nvSpPr>
      <xdr:spPr bwMode="auto">
        <a:xfrm>
          <a:off x="3103245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584699</xdr:colOff>
      <xdr:row>13</xdr:row>
      <xdr:rowOff>125942</xdr:rowOff>
    </xdr:to>
    <xdr:sp macro="" textlink="">
      <xdr:nvSpPr>
        <xdr:cNvPr id="835" name="Text Box 3"/>
        <xdr:cNvSpPr txBox="1">
          <a:spLocks noChangeArrowheads="1"/>
        </xdr:cNvSpPr>
      </xdr:nvSpPr>
      <xdr:spPr bwMode="auto">
        <a:xfrm>
          <a:off x="3101340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577362</xdr:colOff>
      <xdr:row>12</xdr:row>
      <xdr:rowOff>125942</xdr:rowOff>
    </xdr:to>
    <xdr:sp macro="" textlink="">
      <xdr:nvSpPr>
        <xdr:cNvPr id="836" name="Text Box 3"/>
        <xdr:cNvSpPr txBox="1">
          <a:spLocks noChangeArrowheads="1"/>
        </xdr:cNvSpPr>
      </xdr:nvSpPr>
      <xdr:spPr bwMode="auto">
        <a:xfrm>
          <a:off x="3103245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584699</xdr:colOff>
      <xdr:row>13</xdr:row>
      <xdr:rowOff>125942</xdr:rowOff>
    </xdr:to>
    <xdr:sp macro="" textlink="">
      <xdr:nvSpPr>
        <xdr:cNvPr id="837" name="Text Box 3"/>
        <xdr:cNvSpPr txBox="1">
          <a:spLocks noChangeArrowheads="1"/>
        </xdr:cNvSpPr>
      </xdr:nvSpPr>
      <xdr:spPr bwMode="auto">
        <a:xfrm>
          <a:off x="3101340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577362</xdr:colOff>
      <xdr:row>12</xdr:row>
      <xdr:rowOff>125942</xdr:rowOff>
    </xdr:to>
    <xdr:sp macro="" textlink="">
      <xdr:nvSpPr>
        <xdr:cNvPr id="838" name="Text Box 3"/>
        <xdr:cNvSpPr txBox="1">
          <a:spLocks noChangeArrowheads="1"/>
        </xdr:cNvSpPr>
      </xdr:nvSpPr>
      <xdr:spPr bwMode="auto">
        <a:xfrm>
          <a:off x="3103245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584699</xdr:colOff>
      <xdr:row>13</xdr:row>
      <xdr:rowOff>125942</xdr:rowOff>
    </xdr:to>
    <xdr:sp macro="" textlink="">
      <xdr:nvSpPr>
        <xdr:cNvPr id="839" name="Text Box 3"/>
        <xdr:cNvSpPr txBox="1">
          <a:spLocks noChangeArrowheads="1"/>
        </xdr:cNvSpPr>
      </xdr:nvSpPr>
      <xdr:spPr bwMode="auto">
        <a:xfrm>
          <a:off x="3101340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577362</xdr:colOff>
      <xdr:row>12</xdr:row>
      <xdr:rowOff>125942</xdr:rowOff>
    </xdr:to>
    <xdr:sp macro="" textlink="">
      <xdr:nvSpPr>
        <xdr:cNvPr id="840" name="Text Box 3"/>
        <xdr:cNvSpPr txBox="1">
          <a:spLocks noChangeArrowheads="1"/>
        </xdr:cNvSpPr>
      </xdr:nvSpPr>
      <xdr:spPr bwMode="auto">
        <a:xfrm>
          <a:off x="3103245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584699</xdr:colOff>
      <xdr:row>13</xdr:row>
      <xdr:rowOff>125942</xdr:rowOff>
    </xdr:to>
    <xdr:sp macro="" textlink="">
      <xdr:nvSpPr>
        <xdr:cNvPr id="841" name="Text Box 3"/>
        <xdr:cNvSpPr txBox="1">
          <a:spLocks noChangeArrowheads="1"/>
        </xdr:cNvSpPr>
      </xdr:nvSpPr>
      <xdr:spPr bwMode="auto">
        <a:xfrm>
          <a:off x="3101340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577362</xdr:colOff>
      <xdr:row>12</xdr:row>
      <xdr:rowOff>125942</xdr:rowOff>
    </xdr:to>
    <xdr:sp macro="" textlink="">
      <xdr:nvSpPr>
        <xdr:cNvPr id="842" name="Text Box 3"/>
        <xdr:cNvSpPr txBox="1">
          <a:spLocks noChangeArrowheads="1"/>
        </xdr:cNvSpPr>
      </xdr:nvSpPr>
      <xdr:spPr bwMode="auto">
        <a:xfrm>
          <a:off x="3103245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584699</xdr:colOff>
      <xdr:row>13</xdr:row>
      <xdr:rowOff>125942</xdr:rowOff>
    </xdr:to>
    <xdr:sp macro="" textlink="">
      <xdr:nvSpPr>
        <xdr:cNvPr id="843" name="Text Box 3"/>
        <xdr:cNvSpPr txBox="1">
          <a:spLocks noChangeArrowheads="1"/>
        </xdr:cNvSpPr>
      </xdr:nvSpPr>
      <xdr:spPr bwMode="auto">
        <a:xfrm>
          <a:off x="3101340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13</xdr:row>
      <xdr:rowOff>0</xdr:rowOff>
    </xdr:from>
    <xdr:to>
      <xdr:col>2</xdr:col>
      <xdr:colOff>586887</xdr:colOff>
      <xdr:row>13</xdr:row>
      <xdr:rowOff>125942</xdr:rowOff>
    </xdr:to>
    <xdr:sp macro="" textlink="">
      <xdr:nvSpPr>
        <xdr:cNvPr id="844" name="Text Box 3"/>
        <xdr:cNvSpPr txBox="1">
          <a:spLocks noChangeArrowheads="1"/>
        </xdr:cNvSpPr>
      </xdr:nvSpPr>
      <xdr:spPr bwMode="auto">
        <a:xfrm>
          <a:off x="3103245" y="29337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14</xdr:row>
      <xdr:rowOff>0</xdr:rowOff>
    </xdr:from>
    <xdr:to>
      <xdr:col>2</xdr:col>
      <xdr:colOff>584699</xdr:colOff>
      <xdr:row>14</xdr:row>
      <xdr:rowOff>125942</xdr:rowOff>
    </xdr:to>
    <xdr:sp macro="" textlink="">
      <xdr:nvSpPr>
        <xdr:cNvPr id="845" name="Text Box 3"/>
        <xdr:cNvSpPr txBox="1">
          <a:spLocks noChangeArrowheads="1"/>
        </xdr:cNvSpPr>
      </xdr:nvSpPr>
      <xdr:spPr bwMode="auto">
        <a:xfrm>
          <a:off x="3101340" y="31242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14</xdr:row>
      <xdr:rowOff>0</xdr:rowOff>
    </xdr:from>
    <xdr:to>
      <xdr:col>2</xdr:col>
      <xdr:colOff>584982</xdr:colOff>
      <xdr:row>14</xdr:row>
      <xdr:rowOff>133350</xdr:rowOff>
    </xdr:to>
    <xdr:sp macro="" textlink="">
      <xdr:nvSpPr>
        <xdr:cNvPr id="846" name="Text Box 10"/>
        <xdr:cNvSpPr txBox="1">
          <a:spLocks noChangeArrowheads="1"/>
        </xdr:cNvSpPr>
      </xdr:nvSpPr>
      <xdr:spPr bwMode="auto">
        <a:xfrm>
          <a:off x="3101340" y="312420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13</xdr:row>
      <xdr:rowOff>0</xdr:rowOff>
    </xdr:from>
    <xdr:to>
      <xdr:col>2</xdr:col>
      <xdr:colOff>586887</xdr:colOff>
      <xdr:row>13</xdr:row>
      <xdr:rowOff>125942</xdr:rowOff>
    </xdr:to>
    <xdr:sp macro="" textlink="">
      <xdr:nvSpPr>
        <xdr:cNvPr id="847" name="Text Box 3"/>
        <xdr:cNvSpPr txBox="1">
          <a:spLocks noChangeArrowheads="1"/>
        </xdr:cNvSpPr>
      </xdr:nvSpPr>
      <xdr:spPr bwMode="auto">
        <a:xfrm>
          <a:off x="3103245" y="29337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14</xdr:row>
      <xdr:rowOff>0</xdr:rowOff>
    </xdr:from>
    <xdr:to>
      <xdr:col>2</xdr:col>
      <xdr:colOff>584699</xdr:colOff>
      <xdr:row>14</xdr:row>
      <xdr:rowOff>125942</xdr:rowOff>
    </xdr:to>
    <xdr:sp macro="" textlink="">
      <xdr:nvSpPr>
        <xdr:cNvPr id="848" name="Text Box 3"/>
        <xdr:cNvSpPr txBox="1">
          <a:spLocks noChangeArrowheads="1"/>
        </xdr:cNvSpPr>
      </xdr:nvSpPr>
      <xdr:spPr bwMode="auto">
        <a:xfrm>
          <a:off x="3101340" y="31242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14</xdr:row>
      <xdr:rowOff>0</xdr:rowOff>
    </xdr:from>
    <xdr:to>
      <xdr:col>2</xdr:col>
      <xdr:colOff>584982</xdr:colOff>
      <xdr:row>14</xdr:row>
      <xdr:rowOff>133350</xdr:rowOff>
    </xdr:to>
    <xdr:sp macro="" textlink="">
      <xdr:nvSpPr>
        <xdr:cNvPr id="849" name="Text Box 10"/>
        <xdr:cNvSpPr txBox="1">
          <a:spLocks noChangeArrowheads="1"/>
        </xdr:cNvSpPr>
      </xdr:nvSpPr>
      <xdr:spPr bwMode="auto">
        <a:xfrm>
          <a:off x="3101340" y="312420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612922</xdr:colOff>
      <xdr:row>12</xdr:row>
      <xdr:rowOff>100542</xdr:rowOff>
    </xdr:to>
    <xdr:sp macro="" textlink="">
      <xdr:nvSpPr>
        <xdr:cNvPr id="850" name="Text Box 3"/>
        <xdr:cNvSpPr txBox="1">
          <a:spLocks noChangeArrowheads="1"/>
        </xdr:cNvSpPr>
      </xdr:nvSpPr>
      <xdr:spPr bwMode="auto">
        <a:xfrm>
          <a:off x="3103245" y="2743200"/>
          <a:ext cx="138577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610734</xdr:colOff>
      <xdr:row>13</xdr:row>
      <xdr:rowOff>100542</xdr:rowOff>
    </xdr:to>
    <xdr:sp macro="" textlink="">
      <xdr:nvSpPr>
        <xdr:cNvPr id="851" name="Text Box 3"/>
        <xdr:cNvSpPr txBox="1">
          <a:spLocks noChangeArrowheads="1"/>
        </xdr:cNvSpPr>
      </xdr:nvSpPr>
      <xdr:spPr bwMode="auto">
        <a:xfrm>
          <a:off x="3101340" y="2933700"/>
          <a:ext cx="13829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577362</xdr:colOff>
      <xdr:row>12</xdr:row>
      <xdr:rowOff>125942</xdr:rowOff>
    </xdr:to>
    <xdr:sp macro="" textlink="">
      <xdr:nvSpPr>
        <xdr:cNvPr id="852" name="Text Box 3"/>
        <xdr:cNvSpPr txBox="1">
          <a:spLocks noChangeArrowheads="1"/>
        </xdr:cNvSpPr>
      </xdr:nvSpPr>
      <xdr:spPr bwMode="auto">
        <a:xfrm>
          <a:off x="3103245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584699</xdr:colOff>
      <xdr:row>13</xdr:row>
      <xdr:rowOff>125942</xdr:rowOff>
    </xdr:to>
    <xdr:sp macro="" textlink="">
      <xdr:nvSpPr>
        <xdr:cNvPr id="853" name="Text Box 3"/>
        <xdr:cNvSpPr txBox="1">
          <a:spLocks noChangeArrowheads="1"/>
        </xdr:cNvSpPr>
      </xdr:nvSpPr>
      <xdr:spPr bwMode="auto">
        <a:xfrm>
          <a:off x="3101340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577362</xdr:colOff>
      <xdr:row>12</xdr:row>
      <xdr:rowOff>125942</xdr:rowOff>
    </xdr:to>
    <xdr:sp macro="" textlink="">
      <xdr:nvSpPr>
        <xdr:cNvPr id="854" name="Text Box 3"/>
        <xdr:cNvSpPr txBox="1">
          <a:spLocks noChangeArrowheads="1"/>
        </xdr:cNvSpPr>
      </xdr:nvSpPr>
      <xdr:spPr bwMode="auto">
        <a:xfrm>
          <a:off x="3103245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584699</xdr:colOff>
      <xdr:row>13</xdr:row>
      <xdr:rowOff>125942</xdr:rowOff>
    </xdr:to>
    <xdr:sp macro="" textlink="">
      <xdr:nvSpPr>
        <xdr:cNvPr id="855" name="Text Box 3"/>
        <xdr:cNvSpPr txBox="1">
          <a:spLocks noChangeArrowheads="1"/>
        </xdr:cNvSpPr>
      </xdr:nvSpPr>
      <xdr:spPr bwMode="auto">
        <a:xfrm>
          <a:off x="3101340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577362</xdr:colOff>
      <xdr:row>12</xdr:row>
      <xdr:rowOff>125942</xdr:rowOff>
    </xdr:to>
    <xdr:sp macro="" textlink="">
      <xdr:nvSpPr>
        <xdr:cNvPr id="856" name="Text Box 3"/>
        <xdr:cNvSpPr txBox="1">
          <a:spLocks noChangeArrowheads="1"/>
        </xdr:cNvSpPr>
      </xdr:nvSpPr>
      <xdr:spPr bwMode="auto">
        <a:xfrm>
          <a:off x="3103245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584699</xdr:colOff>
      <xdr:row>13</xdr:row>
      <xdr:rowOff>125942</xdr:rowOff>
    </xdr:to>
    <xdr:sp macro="" textlink="">
      <xdr:nvSpPr>
        <xdr:cNvPr id="857" name="Text Box 3"/>
        <xdr:cNvSpPr txBox="1">
          <a:spLocks noChangeArrowheads="1"/>
        </xdr:cNvSpPr>
      </xdr:nvSpPr>
      <xdr:spPr bwMode="auto">
        <a:xfrm>
          <a:off x="3101340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577362</xdr:colOff>
      <xdr:row>12</xdr:row>
      <xdr:rowOff>125942</xdr:rowOff>
    </xdr:to>
    <xdr:sp macro="" textlink="">
      <xdr:nvSpPr>
        <xdr:cNvPr id="858" name="Text Box 3"/>
        <xdr:cNvSpPr txBox="1">
          <a:spLocks noChangeArrowheads="1"/>
        </xdr:cNvSpPr>
      </xdr:nvSpPr>
      <xdr:spPr bwMode="auto">
        <a:xfrm>
          <a:off x="3103245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584699</xdr:colOff>
      <xdr:row>13</xdr:row>
      <xdr:rowOff>125942</xdr:rowOff>
    </xdr:to>
    <xdr:sp macro="" textlink="">
      <xdr:nvSpPr>
        <xdr:cNvPr id="859" name="Text Box 3"/>
        <xdr:cNvSpPr txBox="1">
          <a:spLocks noChangeArrowheads="1"/>
        </xdr:cNvSpPr>
      </xdr:nvSpPr>
      <xdr:spPr bwMode="auto">
        <a:xfrm>
          <a:off x="3101340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577362</xdr:colOff>
      <xdr:row>12</xdr:row>
      <xdr:rowOff>125942</xdr:rowOff>
    </xdr:to>
    <xdr:sp macro="" textlink="">
      <xdr:nvSpPr>
        <xdr:cNvPr id="860" name="Text Box 3"/>
        <xdr:cNvSpPr txBox="1">
          <a:spLocks noChangeArrowheads="1"/>
        </xdr:cNvSpPr>
      </xdr:nvSpPr>
      <xdr:spPr bwMode="auto">
        <a:xfrm>
          <a:off x="3103245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584699</xdr:colOff>
      <xdr:row>13</xdr:row>
      <xdr:rowOff>125942</xdr:rowOff>
    </xdr:to>
    <xdr:sp macro="" textlink="">
      <xdr:nvSpPr>
        <xdr:cNvPr id="861" name="Text Box 3"/>
        <xdr:cNvSpPr txBox="1">
          <a:spLocks noChangeArrowheads="1"/>
        </xdr:cNvSpPr>
      </xdr:nvSpPr>
      <xdr:spPr bwMode="auto">
        <a:xfrm>
          <a:off x="3101340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13</xdr:row>
      <xdr:rowOff>0</xdr:rowOff>
    </xdr:from>
    <xdr:to>
      <xdr:col>2</xdr:col>
      <xdr:colOff>586887</xdr:colOff>
      <xdr:row>13</xdr:row>
      <xdr:rowOff>125942</xdr:rowOff>
    </xdr:to>
    <xdr:sp macro="" textlink="">
      <xdr:nvSpPr>
        <xdr:cNvPr id="862" name="Text Box 3"/>
        <xdr:cNvSpPr txBox="1">
          <a:spLocks noChangeArrowheads="1"/>
        </xdr:cNvSpPr>
      </xdr:nvSpPr>
      <xdr:spPr bwMode="auto">
        <a:xfrm>
          <a:off x="3103245" y="29337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14</xdr:row>
      <xdr:rowOff>0</xdr:rowOff>
    </xdr:from>
    <xdr:to>
      <xdr:col>2</xdr:col>
      <xdr:colOff>584699</xdr:colOff>
      <xdr:row>14</xdr:row>
      <xdr:rowOff>125942</xdr:rowOff>
    </xdr:to>
    <xdr:sp macro="" textlink="">
      <xdr:nvSpPr>
        <xdr:cNvPr id="863" name="Text Box 3"/>
        <xdr:cNvSpPr txBox="1">
          <a:spLocks noChangeArrowheads="1"/>
        </xdr:cNvSpPr>
      </xdr:nvSpPr>
      <xdr:spPr bwMode="auto">
        <a:xfrm>
          <a:off x="3101340" y="31242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14</xdr:row>
      <xdr:rowOff>0</xdr:rowOff>
    </xdr:from>
    <xdr:to>
      <xdr:col>2</xdr:col>
      <xdr:colOff>584982</xdr:colOff>
      <xdr:row>14</xdr:row>
      <xdr:rowOff>133350</xdr:rowOff>
    </xdr:to>
    <xdr:sp macro="" textlink="">
      <xdr:nvSpPr>
        <xdr:cNvPr id="864" name="Text Box 10"/>
        <xdr:cNvSpPr txBox="1">
          <a:spLocks noChangeArrowheads="1"/>
        </xdr:cNvSpPr>
      </xdr:nvSpPr>
      <xdr:spPr bwMode="auto">
        <a:xfrm>
          <a:off x="3101340" y="312420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13</xdr:row>
      <xdr:rowOff>0</xdr:rowOff>
    </xdr:from>
    <xdr:to>
      <xdr:col>2</xdr:col>
      <xdr:colOff>586887</xdr:colOff>
      <xdr:row>13</xdr:row>
      <xdr:rowOff>125942</xdr:rowOff>
    </xdr:to>
    <xdr:sp macro="" textlink="">
      <xdr:nvSpPr>
        <xdr:cNvPr id="865" name="Text Box 3"/>
        <xdr:cNvSpPr txBox="1">
          <a:spLocks noChangeArrowheads="1"/>
        </xdr:cNvSpPr>
      </xdr:nvSpPr>
      <xdr:spPr bwMode="auto">
        <a:xfrm>
          <a:off x="3103245" y="29337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14</xdr:row>
      <xdr:rowOff>0</xdr:rowOff>
    </xdr:from>
    <xdr:to>
      <xdr:col>2</xdr:col>
      <xdr:colOff>584699</xdr:colOff>
      <xdr:row>14</xdr:row>
      <xdr:rowOff>125942</xdr:rowOff>
    </xdr:to>
    <xdr:sp macro="" textlink="">
      <xdr:nvSpPr>
        <xdr:cNvPr id="866" name="Text Box 3"/>
        <xdr:cNvSpPr txBox="1">
          <a:spLocks noChangeArrowheads="1"/>
        </xdr:cNvSpPr>
      </xdr:nvSpPr>
      <xdr:spPr bwMode="auto">
        <a:xfrm>
          <a:off x="3101340" y="31242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14</xdr:row>
      <xdr:rowOff>0</xdr:rowOff>
    </xdr:from>
    <xdr:to>
      <xdr:col>2</xdr:col>
      <xdr:colOff>584982</xdr:colOff>
      <xdr:row>14</xdr:row>
      <xdr:rowOff>133350</xdr:rowOff>
    </xdr:to>
    <xdr:sp macro="" textlink="">
      <xdr:nvSpPr>
        <xdr:cNvPr id="867" name="Text Box 10"/>
        <xdr:cNvSpPr txBox="1">
          <a:spLocks noChangeArrowheads="1"/>
        </xdr:cNvSpPr>
      </xdr:nvSpPr>
      <xdr:spPr bwMode="auto">
        <a:xfrm>
          <a:off x="3101340" y="312420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5</xdr:col>
      <xdr:colOff>38100</xdr:colOff>
      <xdr:row>17</xdr:row>
      <xdr:rowOff>104775</xdr:rowOff>
    </xdr:to>
    <xdr:sp macro="" textlink="">
      <xdr:nvSpPr>
        <xdr:cNvPr id="868" name="Text Box 4"/>
        <xdr:cNvSpPr txBox="1">
          <a:spLocks noChangeArrowheads="1"/>
        </xdr:cNvSpPr>
      </xdr:nvSpPr>
      <xdr:spPr bwMode="auto">
        <a:xfrm>
          <a:off x="4724400" y="3705225"/>
          <a:ext cx="2857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622447</xdr:colOff>
      <xdr:row>12</xdr:row>
      <xdr:rowOff>100542</xdr:rowOff>
    </xdr:to>
    <xdr:sp macro="" textlink="">
      <xdr:nvSpPr>
        <xdr:cNvPr id="869" name="Text Box 3"/>
        <xdr:cNvSpPr txBox="1">
          <a:spLocks noChangeArrowheads="1"/>
        </xdr:cNvSpPr>
      </xdr:nvSpPr>
      <xdr:spPr bwMode="auto">
        <a:xfrm>
          <a:off x="4712970" y="2743200"/>
          <a:ext cx="1481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76200</xdr:colOff>
      <xdr:row>18</xdr:row>
      <xdr:rowOff>104775</xdr:rowOff>
    </xdr:to>
    <xdr:sp macro="" textlink="">
      <xdr:nvSpPr>
        <xdr:cNvPr id="870" name="Text Box 4"/>
        <xdr:cNvSpPr txBox="1">
          <a:spLocks noChangeArrowheads="1"/>
        </xdr:cNvSpPr>
      </xdr:nvSpPr>
      <xdr:spPr bwMode="auto">
        <a:xfrm>
          <a:off x="4714875" y="3895725"/>
          <a:ext cx="3333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472440</xdr:colOff>
      <xdr:row>13</xdr:row>
      <xdr:rowOff>0</xdr:rowOff>
    </xdr:from>
    <xdr:to>
      <xdr:col>4</xdr:col>
      <xdr:colOff>677409</xdr:colOff>
      <xdr:row>13</xdr:row>
      <xdr:rowOff>100542</xdr:rowOff>
    </xdr:to>
    <xdr:sp macro="" textlink="">
      <xdr:nvSpPr>
        <xdr:cNvPr id="871" name="Text Box 3"/>
        <xdr:cNvSpPr txBox="1">
          <a:spLocks noChangeArrowheads="1"/>
        </xdr:cNvSpPr>
      </xdr:nvSpPr>
      <xdr:spPr bwMode="auto">
        <a:xfrm>
          <a:off x="4711065" y="2933700"/>
          <a:ext cx="20496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5</xdr:col>
      <xdr:colOff>9525</xdr:colOff>
      <xdr:row>17</xdr:row>
      <xdr:rowOff>133350</xdr:rowOff>
    </xdr:to>
    <xdr:sp macro="" textlink="">
      <xdr:nvSpPr>
        <xdr:cNvPr id="872" name="Text Box 4"/>
        <xdr:cNvSpPr txBox="1">
          <a:spLocks noChangeArrowheads="1"/>
        </xdr:cNvSpPr>
      </xdr:nvSpPr>
      <xdr:spPr bwMode="auto">
        <a:xfrm>
          <a:off x="4724400" y="3705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586887</xdr:colOff>
      <xdr:row>12</xdr:row>
      <xdr:rowOff>125942</xdr:rowOff>
    </xdr:to>
    <xdr:sp macro="" textlink="">
      <xdr:nvSpPr>
        <xdr:cNvPr id="873" name="Text Box 3"/>
        <xdr:cNvSpPr txBox="1">
          <a:spLocks noChangeArrowheads="1"/>
        </xdr:cNvSpPr>
      </xdr:nvSpPr>
      <xdr:spPr bwMode="auto">
        <a:xfrm>
          <a:off x="4712970" y="27432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47625</xdr:colOff>
      <xdr:row>18</xdr:row>
      <xdr:rowOff>133350</xdr:rowOff>
    </xdr:to>
    <xdr:sp macro="" textlink="">
      <xdr:nvSpPr>
        <xdr:cNvPr id="874" name="Text Box 4"/>
        <xdr:cNvSpPr txBox="1">
          <a:spLocks noChangeArrowheads="1"/>
        </xdr:cNvSpPr>
      </xdr:nvSpPr>
      <xdr:spPr bwMode="auto">
        <a:xfrm>
          <a:off x="4714875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472440</xdr:colOff>
      <xdr:row>13</xdr:row>
      <xdr:rowOff>0</xdr:rowOff>
    </xdr:from>
    <xdr:to>
      <xdr:col>4</xdr:col>
      <xdr:colOff>641849</xdr:colOff>
      <xdr:row>13</xdr:row>
      <xdr:rowOff>125942</xdr:rowOff>
    </xdr:to>
    <xdr:sp macro="" textlink="">
      <xdr:nvSpPr>
        <xdr:cNvPr id="875" name="Text Box 3"/>
        <xdr:cNvSpPr txBox="1">
          <a:spLocks noChangeArrowheads="1"/>
        </xdr:cNvSpPr>
      </xdr:nvSpPr>
      <xdr:spPr bwMode="auto">
        <a:xfrm>
          <a:off x="4711065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876" name="Text Box 4"/>
        <xdr:cNvSpPr txBox="1">
          <a:spLocks noChangeArrowheads="1"/>
        </xdr:cNvSpPr>
      </xdr:nvSpPr>
      <xdr:spPr bwMode="auto">
        <a:xfrm>
          <a:off x="4724400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586887</xdr:colOff>
      <xdr:row>12</xdr:row>
      <xdr:rowOff>125942</xdr:rowOff>
    </xdr:to>
    <xdr:sp macro="" textlink="">
      <xdr:nvSpPr>
        <xdr:cNvPr id="877" name="Text Box 3"/>
        <xdr:cNvSpPr txBox="1">
          <a:spLocks noChangeArrowheads="1"/>
        </xdr:cNvSpPr>
      </xdr:nvSpPr>
      <xdr:spPr bwMode="auto">
        <a:xfrm>
          <a:off x="4712970" y="27432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878" name="Text Box 4"/>
        <xdr:cNvSpPr txBox="1">
          <a:spLocks noChangeArrowheads="1"/>
        </xdr:cNvSpPr>
      </xdr:nvSpPr>
      <xdr:spPr bwMode="auto">
        <a:xfrm>
          <a:off x="471487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472440</xdr:colOff>
      <xdr:row>13</xdr:row>
      <xdr:rowOff>0</xdr:rowOff>
    </xdr:from>
    <xdr:to>
      <xdr:col>4</xdr:col>
      <xdr:colOff>641849</xdr:colOff>
      <xdr:row>13</xdr:row>
      <xdr:rowOff>125942</xdr:rowOff>
    </xdr:to>
    <xdr:sp macro="" textlink="">
      <xdr:nvSpPr>
        <xdr:cNvPr id="879" name="Text Box 3"/>
        <xdr:cNvSpPr txBox="1">
          <a:spLocks noChangeArrowheads="1"/>
        </xdr:cNvSpPr>
      </xdr:nvSpPr>
      <xdr:spPr bwMode="auto">
        <a:xfrm>
          <a:off x="4711065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880" name="Text Box 4"/>
        <xdr:cNvSpPr txBox="1">
          <a:spLocks noChangeArrowheads="1"/>
        </xdr:cNvSpPr>
      </xdr:nvSpPr>
      <xdr:spPr bwMode="auto">
        <a:xfrm>
          <a:off x="4724400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586887</xdr:colOff>
      <xdr:row>12</xdr:row>
      <xdr:rowOff>125942</xdr:rowOff>
    </xdr:to>
    <xdr:sp macro="" textlink="">
      <xdr:nvSpPr>
        <xdr:cNvPr id="881" name="Text Box 3"/>
        <xdr:cNvSpPr txBox="1">
          <a:spLocks noChangeArrowheads="1"/>
        </xdr:cNvSpPr>
      </xdr:nvSpPr>
      <xdr:spPr bwMode="auto">
        <a:xfrm>
          <a:off x="4712970" y="27432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882" name="Text Box 4"/>
        <xdr:cNvSpPr txBox="1">
          <a:spLocks noChangeArrowheads="1"/>
        </xdr:cNvSpPr>
      </xdr:nvSpPr>
      <xdr:spPr bwMode="auto">
        <a:xfrm>
          <a:off x="471487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472440</xdr:colOff>
      <xdr:row>13</xdr:row>
      <xdr:rowOff>0</xdr:rowOff>
    </xdr:from>
    <xdr:to>
      <xdr:col>4</xdr:col>
      <xdr:colOff>641849</xdr:colOff>
      <xdr:row>13</xdr:row>
      <xdr:rowOff>125942</xdr:rowOff>
    </xdr:to>
    <xdr:sp macro="" textlink="">
      <xdr:nvSpPr>
        <xdr:cNvPr id="883" name="Text Box 3"/>
        <xdr:cNvSpPr txBox="1">
          <a:spLocks noChangeArrowheads="1"/>
        </xdr:cNvSpPr>
      </xdr:nvSpPr>
      <xdr:spPr bwMode="auto">
        <a:xfrm>
          <a:off x="4711065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884" name="Text Box 4"/>
        <xdr:cNvSpPr txBox="1">
          <a:spLocks noChangeArrowheads="1"/>
        </xdr:cNvSpPr>
      </xdr:nvSpPr>
      <xdr:spPr bwMode="auto">
        <a:xfrm>
          <a:off x="4724400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586887</xdr:colOff>
      <xdr:row>12</xdr:row>
      <xdr:rowOff>125942</xdr:rowOff>
    </xdr:to>
    <xdr:sp macro="" textlink="">
      <xdr:nvSpPr>
        <xdr:cNvPr id="885" name="Text Box 3"/>
        <xdr:cNvSpPr txBox="1">
          <a:spLocks noChangeArrowheads="1"/>
        </xdr:cNvSpPr>
      </xdr:nvSpPr>
      <xdr:spPr bwMode="auto">
        <a:xfrm>
          <a:off x="4712970" y="27432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886" name="Text Box 4"/>
        <xdr:cNvSpPr txBox="1">
          <a:spLocks noChangeArrowheads="1"/>
        </xdr:cNvSpPr>
      </xdr:nvSpPr>
      <xdr:spPr bwMode="auto">
        <a:xfrm>
          <a:off x="4714875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472440</xdr:colOff>
      <xdr:row>13</xdr:row>
      <xdr:rowOff>0</xdr:rowOff>
    </xdr:from>
    <xdr:to>
      <xdr:col>4</xdr:col>
      <xdr:colOff>641849</xdr:colOff>
      <xdr:row>13</xdr:row>
      <xdr:rowOff>125942</xdr:rowOff>
    </xdr:to>
    <xdr:sp macro="" textlink="">
      <xdr:nvSpPr>
        <xdr:cNvPr id="887" name="Text Box 3"/>
        <xdr:cNvSpPr txBox="1">
          <a:spLocks noChangeArrowheads="1"/>
        </xdr:cNvSpPr>
      </xdr:nvSpPr>
      <xdr:spPr bwMode="auto">
        <a:xfrm>
          <a:off x="4711065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647700</xdr:colOff>
      <xdr:row>17</xdr:row>
      <xdr:rowOff>133350</xdr:rowOff>
    </xdr:to>
    <xdr:sp macro="" textlink="">
      <xdr:nvSpPr>
        <xdr:cNvPr id="888" name="Text Box 4"/>
        <xdr:cNvSpPr txBox="1">
          <a:spLocks noChangeArrowheads="1"/>
        </xdr:cNvSpPr>
      </xdr:nvSpPr>
      <xdr:spPr bwMode="auto">
        <a:xfrm>
          <a:off x="4724400" y="3705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586887</xdr:colOff>
      <xdr:row>12</xdr:row>
      <xdr:rowOff>125942</xdr:rowOff>
    </xdr:to>
    <xdr:sp macro="" textlink="">
      <xdr:nvSpPr>
        <xdr:cNvPr id="889" name="Text Box 3"/>
        <xdr:cNvSpPr txBox="1">
          <a:spLocks noChangeArrowheads="1"/>
        </xdr:cNvSpPr>
      </xdr:nvSpPr>
      <xdr:spPr bwMode="auto">
        <a:xfrm>
          <a:off x="4712970" y="27432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676275</xdr:colOff>
      <xdr:row>18</xdr:row>
      <xdr:rowOff>133350</xdr:rowOff>
    </xdr:to>
    <xdr:sp macro="" textlink="">
      <xdr:nvSpPr>
        <xdr:cNvPr id="890" name="Text Box 4"/>
        <xdr:cNvSpPr txBox="1">
          <a:spLocks noChangeArrowheads="1"/>
        </xdr:cNvSpPr>
      </xdr:nvSpPr>
      <xdr:spPr bwMode="auto">
        <a:xfrm>
          <a:off x="4714875" y="3895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891" name="Text Box 4"/>
        <xdr:cNvSpPr txBox="1">
          <a:spLocks noChangeArrowheads="1"/>
        </xdr:cNvSpPr>
      </xdr:nvSpPr>
      <xdr:spPr bwMode="auto">
        <a:xfrm>
          <a:off x="4724400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13</xdr:row>
      <xdr:rowOff>0</xdr:rowOff>
    </xdr:from>
    <xdr:to>
      <xdr:col>4</xdr:col>
      <xdr:colOff>586887</xdr:colOff>
      <xdr:row>13</xdr:row>
      <xdr:rowOff>125942</xdr:rowOff>
    </xdr:to>
    <xdr:sp macro="" textlink="">
      <xdr:nvSpPr>
        <xdr:cNvPr id="892" name="Text Box 3"/>
        <xdr:cNvSpPr txBox="1">
          <a:spLocks noChangeArrowheads="1"/>
        </xdr:cNvSpPr>
      </xdr:nvSpPr>
      <xdr:spPr bwMode="auto">
        <a:xfrm>
          <a:off x="4712970" y="29337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4</xdr:col>
      <xdr:colOff>676275</xdr:colOff>
      <xdr:row>19</xdr:row>
      <xdr:rowOff>133350</xdr:rowOff>
    </xdr:to>
    <xdr:sp macro="" textlink="">
      <xdr:nvSpPr>
        <xdr:cNvPr id="893" name="Text Box 4"/>
        <xdr:cNvSpPr txBox="1">
          <a:spLocks noChangeArrowheads="1"/>
        </xdr:cNvSpPr>
      </xdr:nvSpPr>
      <xdr:spPr bwMode="auto">
        <a:xfrm>
          <a:off x="4714875" y="4086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4</xdr:col>
      <xdr:colOff>609600</xdr:colOff>
      <xdr:row>19</xdr:row>
      <xdr:rowOff>133350</xdr:rowOff>
    </xdr:to>
    <xdr:sp macro="" textlink="">
      <xdr:nvSpPr>
        <xdr:cNvPr id="894" name="Text Box 15"/>
        <xdr:cNvSpPr txBox="1">
          <a:spLocks noChangeArrowheads="1"/>
        </xdr:cNvSpPr>
      </xdr:nvSpPr>
      <xdr:spPr bwMode="auto">
        <a:xfrm>
          <a:off x="471487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676275</xdr:colOff>
      <xdr:row>18</xdr:row>
      <xdr:rowOff>133350</xdr:rowOff>
    </xdr:to>
    <xdr:sp macro="" textlink="">
      <xdr:nvSpPr>
        <xdr:cNvPr id="895" name="Text Box 4"/>
        <xdr:cNvSpPr txBox="1">
          <a:spLocks noChangeArrowheads="1"/>
        </xdr:cNvSpPr>
      </xdr:nvSpPr>
      <xdr:spPr bwMode="auto">
        <a:xfrm>
          <a:off x="4724400" y="38957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13</xdr:row>
      <xdr:rowOff>0</xdr:rowOff>
    </xdr:from>
    <xdr:to>
      <xdr:col>4</xdr:col>
      <xdr:colOff>586887</xdr:colOff>
      <xdr:row>13</xdr:row>
      <xdr:rowOff>125942</xdr:rowOff>
    </xdr:to>
    <xdr:sp macro="" textlink="">
      <xdr:nvSpPr>
        <xdr:cNvPr id="896" name="Text Box 3"/>
        <xdr:cNvSpPr txBox="1">
          <a:spLocks noChangeArrowheads="1"/>
        </xdr:cNvSpPr>
      </xdr:nvSpPr>
      <xdr:spPr bwMode="auto">
        <a:xfrm>
          <a:off x="4712970" y="29337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5</xdr:col>
      <xdr:colOff>0</xdr:colOff>
      <xdr:row>19</xdr:row>
      <xdr:rowOff>133350</xdr:rowOff>
    </xdr:to>
    <xdr:sp macro="" textlink="">
      <xdr:nvSpPr>
        <xdr:cNvPr id="897" name="Text Box 4"/>
        <xdr:cNvSpPr txBox="1">
          <a:spLocks noChangeArrowheads="1"/>
        </xdr:cNvSpPr>
      </xdr:nvSpPr>
      <xdr:spPr bwMode="auto">
        <a:xfrm>
          <a:off x="4714875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4</xdr:col>
      <xdr:colOff>609600</xdr:colOff>
      <xdr:row>19</xdr:row>
      <xdr:rowOff>133350</xdr:rowOff>
    </xdr:to>
    <xdr:sp macro="" textlink="">
      <xdr:nvSpPr>
        <xdr:cNvPr id="898" name="Text Box 15"/>
        <xdr:cNvSpPr txBox="1">
          <a:spLocks noChangeArrowheads="1"/>
        </xdr:cNvSpPr>
      </xdr:nvSpPr>
      <xdr:spPr bwMode="auto">
        <a:xfrm>
          <a:off x="471487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695325</xdr:colOff>
      <xdr:row>17</xdr:row>
      <xdr:rowOff>104775</xdr:rowOff>
    </xdr:to>
    <xdr:sp macro="" textlink="">
      <xdr:nvSpPr>
        <xdr:cNvPr id="899" name="Text Box 4"/>
        <xdr:cNvSpPr txBox="1">
          <a:spLocks noChangeArrowheads="1"/>
        </xdr:cNvSpPr>
      </xdr:nvSpPr>
      <xdr:spPr bwMode="auto">
        <a:xfrm>
          <a:off x="4724400" y="3705225"/>
          <a:ext cx="2095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612922</xdr:colOff>
      <xdr:row>12</xdr:row>
      <xdr:rowOff>100542</xdr:rowOff>
    </xdr:to>
    <xdr:sp macro="" textlink="">
      <xdr:nvSpPr>
        <xdr:cNvPr id="900" name="Text Box 3"/>
        <xdr:cNvSpPr txBox="1">
          <a:spLocks noChangeArrowheads="1"/>
        </xdr:cNvSpPr>
      </xdr:nvSpPr>
      <xdr:spPr bwMode="auto">
        <a:xfrm>
          <a:off x="4712970" y="2743200"/>
          <a:ext cx="138577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0</xdr:colOff>
      <xdr:row>18</xdr:row>
      <xdr:rowOff>104775</xdr:rowOff>
    </xdr:to>
    <xdr:sp macro="" textlink="">
      <xdr:nvSpPr>
        <xdr:cNvPr id="901" name="Text Box 4"/>
        <xdr:cNvSpPr txBox="1">
          <a:spLocks noChangeArrowheads="1"/>
        </xdr:cNvSpPr>
      </xdr:nvSpPr>
      <xdr:spPr bwMode="auto">
        <a:xfrm>
          <a:off x="4714875" y="3895725"/>
          <a:ext cx="2571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472440</xdr:colOff>
      <xdr:row>13</xdr:row>
      <xdr:rowOff>0</xdr:rowOff>
    </xdr:from>
    <xdr:to>
      <xdr:col>4</xdr:col>
      <xdr:colOff>610734</xdr:colOff>
      <xdr:row>13</xdr:row>
      <xdr:rowOff>100542</xdr:rowOff>
    </xdr:to>
    <xdr:sp macro="" textlink="">
      <xdr:nvSpPr>
        <xdr:cNvPr id="902" name="Text Box 3"/>
        <xdr:cNvSpPr txBox="1">
          <a:spLocks noChangeArrowheads="1"/>
        </xdr:cNvSpPr>
      </xdr:nvSpPr>
      <xdr:spPr bwMode="auto">
        <a:xfrm>
          <a:off x="4711065" y="2933700"/>
          <a:ext cx="13829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666750</xdr:colOff>
      <xdr:row>17</xdr:row>
      <xdr:rowOff>133350</xdr:rowOff>
    </xdr:to>
    <xdr:sp macro="" textlink="">
      <xdr:nvSpPr>
        <xdr:cNvPr id="903" name="Text Box 4"/>
        <xdr:cNvSpPr txBox="1">
          <a:spLocks noChangeArrowheads="1"/>
        </xdr:cNvSpPr>
      </xdr:nvSpPr>
      <xdr:spPr bwMode="auto">
        <a:xfrm>
          <a:off x="4724400" y="3705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586887</xdr:colOff>
      <xdr:row>12</xdr:row>
      <xdr:rowOff>125942</xdr:rowOff>
    </xdr:to>
    <xdr:sp macro="" textlink="">
      <xdr:nvSpPr>
        <xdr:cNvPr id="904" name="Text Box 3"/>
        <xdr:cNvSpPr txBox="1">
          <a:spLocks noChangeArrowheads="1"/>
        </xdr:cNvSpPr>
      </xdr:nvSpPr>
      <xdr:spPr bwMode="auto">
        <a:xfrm>
          <a:off x="4712970" y="27432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704850</xdr:colOff>
      <xdr:row>18</xdr:row>
      <xdr:rowOff>133350</xdr:rowOff>
    </xdr:to>
    <xdr:sp macro="" textlink="">
      <xdr:nvSpPr>
        <xdr:cNvPr id="905" name="Text Box 4"/>
        <xdr:cNvSpPr txBox="1">
          <a:spLocks noChangeArrowheads="1"/>
        </xdr:cNvSpPr>
      </xdr:nvSpPr>
      <xdr:spPr bwMode="auto">
        <a:xfrm>
          <a:off x="4714875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472440</xdr:colOff>
      <xdr:row>13</xdr:row>
      <xdr:rowOff>0</xdr:rowOff>
    </xdr:from>
    <xdr:to>
      <xdr:col>4</xdr:col>
      <xdr:colOff>613274</xdr:colOff>
      <xdr:row>13</xdr:row>
      <xdr:rowOff>125942</xdr:rowOff>
    </xdr:to>
    <xdr:sp macro="" textlink="">
      <xdr:nvSpPr>
        <xdr:cNvPr id="906" name="Text Box 3"/>
        <xdr:cNvSpPr txBox="1">
          <a:spLocks noChangeArrowheads="1"/>
        </xdr:cNvSpPr>
      </xdr:nvSpPr>
      <xdr:spPr bwMode="auto">
        <a:xfrm>
          <a:off x="4711065" y="29337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609600</xdr:colOff>
      <xdr:row>17</xdr:row>
      <xdr:rowOff>133350</xdr:rowOff>
    </xdr:to>
    <xdr:sp macro="" textlink="">
      <xdr:nvSpPr>
        <xdr:cNvPr id="907" name="Text Box 4"/>
        <xdr:cNvSpPr txBox="1">
          <a:spLocks noChangeArrowheads="1"/>
        </xdr:cNvSpPr>
      </xdr:nvSpPr>
      <xdr:spPr bwMode="auto">
        <a:xfrm>
          <a:off x="472440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586887</xdr:colOff>
      <xdr:row>12</xdr:row>
      <xdr:rowOff>125942</xdr:rowOff>
    </xdr:to>
    <xdr:sp macro="" textlink="">
      <xdr:nvSpPr>
        <xdr:cNvPr id="908" name="Text Box 3"/>
        <xdr:cNvSpPr txBox="1">
          <a:spLocks noChangeArrowheads="1"/>
        </xdr:cNvSpPr>
      </xdr:nvSpPr>
      <xdr:spPr bwMode="auto">
        <a:xfrm>
          <a:off x="4712970" y="27432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909" name="Text Box 4"/>
        <xdr:cNvSpPr txBox="1">
          <a:spLocks noChangeArrowheads="1"/>
        </xdr:cNvSpPr>
      </xdr:nvSpPr>
      <xdr:spPr bwMode="auto">
        <a:xfrm>
          <a:off x="471487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472440</xdr:colOff>
      <xdr:row>13</xdr:row>
      <xdr:rowOff>0</xdr:rowOff>
    </xdr:from>
    <xdr:to>
      <xdr:col>4</xdr:col>
      <xdr:colOff>613274</xdr:colOff>
      <xdr:row>13</xdr:row>
      <xdr:rowOff>125942</xdr:rowOff>
    </xdr:to>
    <xdr:sp macro="" textlink="">
      <xdr:nvSpPr>
        <xdr:cNvPr id="910" name="Text Box 3"/>
        <xdr:cNvSpPr txBox="1">
          <a:spLocks noChangeArrowheads="1"/>
        </xdr:cNvSpPr>
      </xdr:nvSpPr>
      <xdr:spPr bwMode="auto">
        <a:xfrm>
          <a:off x="4711065" y="29337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609600</xdr:colOff>
      <xdr:row>17</xdr:row>
      <xdr:rowOff>133350</xdr:rowOff>
    </xdr:to>
    <xdr:sp macro="" textlink="">
      <xdr:nvSpPr>
        <xdr:cNvPr id="911" name="Text Box 4"/>
        <xdr:cNvSpPr txBox="1">
          <a:spLocks noChangeArrowheads="1"/>
        </xdr:cNvSpPr>
      </xdr:nvSpPr>
      <xdr:spPr bwMode="auto">
        <a:xfrm>
          <a:off x="472440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586887</xdr:colOff>
      <xdr:row>12</xdr:row>
      <xdr:rowOff>125942</xdr:rowOff>
    </xdr:to>
    <xdr:sp macro="" textlink="">
      <xdr:nvSpPr>
        <xdr:cNvPr id="912" name="Text Box 3"/>
        <xdr:cNvSpPr txBox="1">
          <a:spLocks noChangeArrowheads="1"/>
        </xdr:cNvSpPr>
      </xdr:nvSpPr>
      <xdr:spPr bwMode="auto">
        <a:xfrm>
          <a:off x="4712970" y="27432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913" name="Text Box 4"/>
        <xdr:cNvSpPr txBox="1">
          <a:spLocks noChangeArrowheads="1"/>
        </xdr:cNvSpPr>
      </xdr:nvSpPr>
      <xdr:spPr bwMode="auto">
        <a:xfrm>
          <a:off x="471487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472440</xdr:colOff>
      <xdr:row>13</xdr:row>
      <xdr:rowOff>0</xdr:rowOff>
    </xdr:from>
    <xdr:to>
      <xdr:col>4</xdr:col>
      <xdr:colOff>613274</xdr:colOff>
      <xdr:row>13</xdr:row>
      <xdr:rowOff>125942</xdr:rowOff>
    </xdr:to>
    <xdr:sp macro="" textlink="">
      <xdr:nvSpPr>
        <xdr:cNvPr id="914" name="Text Box 3"/>
        <xdr:cNvSpPr txBox="1">
          <a:spLocks noChangeArrowheads="1"/>
        </xdr:cNvSpPr>
      </xdr:nvSpPr>
      <xdr:spPr bwMode="auto">
        <a:xfrm>
          <a:off x="4711065" y="29337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609600</xdr:colOff>
      <xdr:row>17</xdr:row>
      <xdr:rowOff>133350</xdr:rowOff>
    </xdr:to>
    <xdr:sp macro="" textlink="">
      <xdr:nvSpPr>
        <xdr:cNvPr id="915" name="Text Box 4"/>
        <xdr:cNvSpPr txBox="1">
          <a:spLocks noChangeArrowheads="1"/>
        </xdr:cNvSpPr>
      </xdr:nvSpPr>
      <xdr:spPr bwMode="auto">
        <a:xfrm>
          <a:off x="472440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586887</xdr:colOff>
      <xdr:row>12</xdr:row>
      <xdr:rowOff>125942</xdr:rowOff>
    </xdr:to>
    <xdr:sp macro="" textlink="">
      <xdr:nvSpPr>
        <xdr:cNvPr id="916" name="Text Box 3"/>
        <xdr:cNvSpPr txBox="1">
          <a:spLocks noChangeArrowheads="1"/>
        </xdr:cNvSpPr>
      </xdr:nvSpPr>
      <xdr:spPr bwMode="auto">
        <a:xfrm>
          <a:off x="4712970" y="27432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917" name="Text Box 4"/>
        <xdr:cNvSpPr txBox="1">
          <a:spLocks noChangeArrowheads="1"/>
        </xdr:cNvSpPr>
      </xdr:nvSpPr>
      <xdr:spPr bwMode="auto">
        <a:xfrm>
          <a:off x="471487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472440</xdr:colOff>
      <xdr:row>13</xdr:row>
      <xdr:rowOff>0</xdr:rowOff>
    </xdr:from>
    <xdr:to>
      <xdr:col>4</xdr:col>
      <xdr:colOff>613274</xdr:colOff>
      <xdr:row>13</xdr:row>
      <xdr:rowOff>125942</xdr:rowOff>
    </xdr:to>
    <xdr:sp macro="" textlink="">
      <xdr:nvSpPr>
        <xdr:cNvPr id="918" name="Text Box 3"/>
        <xdr:cNvSpPr txBox="1">
          <a:spLocks noChangeArrowheads="1"/>
        </xdr:cNvSpPr>
      </xdr:nvSpPr>
      <xdr:spPr bwMode="auto">
        <a:xfrm>
          <a:off x="4711065" y="29337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609600</xdr:colOff>
      <xdr:row>17</xdr:row>
      <xdr:rowOff>133350</xdr:rowOff>
    </xdr:to>
    <xdr:sp macro="" textlink="">
      <xdr:nvSpPr>
        <xdr:cNvPr id="919" name="Text Box 4"/>
        <xdr:cNvSpPr txBox="1">
          <a:spLocks noChangeArrowheads="1"/>
        </xdr:cNvSpPr>
      </xdr:nvSpPr>
      <xdr:spPr bwMode="auto">
        <a:xfrm>
          <a:off x="472440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586887</xdr:colOff>
      <xdr:row>12</xdr:row>
      <xdr:rowOff>125942</xdr:rowOff>
    </xdr:to>
    <xdr:sp macro="" textlink="">
      <xdr:nvSpPr>
        <xdr:cNvPr id="920" name="Text Box 3"/>
        <xdr:cNvSpPr txBox="1">
          <a:spLocks noChangeArrowheads="1"/>
        </xdr:cNvSpPr>
      </xdr:nvSpPr>
      <xdr:spPr bwMode="auto">
        <a:xfrm>
          <a:off x="4712970" y="27432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921" name="Text Box 4"/>
        <xdr:cNvSpPr txBox="1">
          <a:spLocks noChangeArrowheads="1"/>
        </xdr:cNvSpPr>
      </xdr:nvSpPr>
      <xdr:spPr bwMode="auto">
        <a:xfrm>
          <a:off x="471487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922" name="Text Box 4"/>
        <xdr:cNvSpPr txBox="1">
          <a:spLocks noChangeArrowheads="1"/>
        </xdr:cNvSpPr>
      </xdr:nvSpPr>
      <xdr:spPr bwMode="auto">
        <a:xfrm>
          <a:off x="472440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13</xdr:row>
      <xdr:rowOff>0</xdr:rowOff>
    </xdr:from>
    <xdr:to>
      <xdr:col>4</xdr:col>
      <xdr:colOff>586887</xdr:colOff>
      <xdr:row>13</xdr:row>
      <xdr:rowOff>125942</xdr:rowOff>
    </xdr:to>
    <xdr:sp macro="" textlink="">
      <xdr:nvSpPr>
        <xdr:cNvPr id="923" name="Text Box 3"/>
        <xdr:cNvSpPr txBox="1">
          <a:spLocks noChangeArrowheads="1"/>
        </xdr:cNvSpPr>
      </xdr:nvSpPr>
      <xdr:spPr bwMode="auto">
        <a:xfrm>
          <a:off x="4712970" y="29337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4</xdr:col>
      <xdr:colOff>609600</xdr:colOff>
      <xdr:row>19</xdr:row>
      <xdr:rowOff>133350</xdr:rowOff>
    </xdr:to>
    <xdr:sp macro="" textlink="">
      <xdr:nvSpPr>
        <xdr:cNvPr id="924" name="Text Box 4"/>
        <xdr:cNvSpPr txBox="1">
          <a:spLocks noChangeArrowheads="1"/>
        </xdr:cNvSpPr>
      </xdr:nvSpPr>
      <xdr:spPr bwMode="auto">
        <a:xfrm>
          <a:off x="471487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4</xdr:col>
      <xdr:colOff>609600</xdr:colOff>
      <xdr:row>19</xdr:row>
      <xdr:rowOff>133350</xdr:rowOff>
    </xdr:to>
    <xdr:sp macro="" textlink="">
      <xdr:nvSpPr>
        <xdr:cNvPr id="925" name="Text Box 15"/>
        <xdr:cNvSpPr txBox="1">
          <a:spLocks noChangeArrowheads="1"/>
        </xdr:cNvSpPr>
      </xdr:nvSpPr>
      <xdr:spPr bwMode="auto">
        <a:xfrm>
          <a:off x="471487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926" name="Text Box 4"/>
        <xdr:cNvSpPr txBox="1">
          <a:spLocks noChangeArrowheads="1"/>
        </xdr:cNvSpPr>
      </xdr:nvSpPr>
      <xdr:spPr bwMode="auto">
        <a:xfrm>
          <a:off x="472440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13</xdr:row>
      <xdr:rowOff>0</xdr:rowOff>
    </xdr:from>
    <xdr:to>
      <xdr:col>4</xdr:col>
      <xdr:colOff>586887</xdr:colOff>
      <xdr:row>13</xdr:row>
      <xdr:rowOff>125942</xdr:rowOff>
    </xdr:to>
    <xdr:sp macro="" textlink="">
      <xdr:nvSpPr>
        <xdr:cNvPr id="927" name="Text Box 3"/>
        <xdr:cNvSpPr txBox="1">
          <a:spLocks noChangeArrowheads="1"/>
        </xdr:cNvSpPr>
      </xdr:nvSpPr>
      <xdr:spPr bwMode="auto">
        <a:xfrm>
          <a:off x="4712970" y="29337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4</xdr:col>
      <xdr:colOff>609600</xdr:colOff>
      <xdr:row>19</xdr:row>
      <xdr:rowOff>133350</xdr:rowOff>
    </xdr:to>
    <xdr:sp macro="" textlink="">
      <xdr:nvSpPr>
        <xdr:cNvPr id="928" name="Text Box 4"/>
        <xdr:cNvSpPr txBox="1">
          <a:spLocks noChangeArrowheads="1"/>
        </xdr:cNvSpPr>
      </xdr:nvSpPr>
      <xdr:spPr bwMode="auto">
        <a:xfrm>
          <a:off x="471487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4</xdr:col>
      <xdr:colOff>609600</xdr:colOff>
      <xdr:row>19</xdr:row>
      <xdr:rowOff>133350</xdr:rowOff>
    </xdr:to>
    <xdr:sp macro="" textlink="">
      <xdr:nvSpPr>
        <xdr:cNvPr id="929" name="Text Box 15"/>
        <xdr:cNvSpPr txBox="1">
          <a:spLocks noChangeArrowheads="1"/>
        </xdr:cNvSpPr>
      </xdr:nvSpPr>
      <xdr:spPr bwMode="auto">
        <a:xfrm>
          <a:off x="471487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485775</xdr:colOff>
      <xdr:row>17</xdr:row>
      <xdr:rowOff>9525</xdr:rowOff>
    </xdr:from>
    <xdr:to>
      <xdr:col>6</xdr:col>
      <xdr:colOff>38100</xdr:colOff>
      <xdr:row>17</xdr:row>
      <xdr:rowOff>104775</xdr:rowOff>
    </xdr:to>
    <xdr:sp macro="" textlink="">
      <xdr:nvSpPr>
        <xdr:cNvPr id="930" name="Text Box 4"/>
        <xdr:cNvSpPr txBox="1">
          <a:spLocks noChangeArrowheads="1"/>
        </xdr:cNvSpPr>
      </xdr:nvSpPr>
      <xdr:spPr bwMode="auto">
        <a:xfrm>
          <a:off x="5457825" y="37052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18</xdr:row>
      <xdr:rowOff>9525</xdr:rowOff>
    </xdr:from>
    <xdr:to>
      <xdr:col>6</xdr:col>
      <xdr:colOff>76200</xdr:colOff>
      <xdr:row>18</xdr:row>
      <xdr:rowOff>104775</xdr:rowOff>
    </xdr:to>
    <xdr:sp macro="" textlink="">
      <xdr:nvSpPr>
        <xdr:cNvPr id="931" name="Text Box 4"/>
        <xdr:cNvSpPr txBox="1">
          <a:spLocks noChangeArrowheads="1"/>
        </xdr:cNvSpPr>
      </xdr:nvSpPr>
      <xdr:spPr bwMode="auto">
        <a:xfrm>
          <a:off x="5448300" y="3895725"/>
          <a:ext cx="1809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96384</xdr:colOff>
      <xdr:row>13</xdr:row>
      <xdr:rowOff>100542</xdr:rowOff>
    </xdr:to>
    <xdr:sp macro="" textlink="">
      <xdr:nvSpPr>
        <xdr:cNvPr id="932" name="Text Box 3"/>
        <xdr:cNvSpPr txBox="1">
          <a:spLocks noChangeArrowheads="1"/>
        </xdr:cNvSpPr>
      </xdr:nvSpPr>
      <xdr:spPr bwMode="auto">
        <a:xfrm>
          <a:off x="6025515" y="2933700"/>
          <a:ext cx="20496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96384</xdr:colOff>
      <xdr:row>13</xdr:row>
      <xdr:rowOff>100542</xdr:rowOff>
    </xdr:to>
    <xdr:sp macro="" textlink="">
      <xdr:nvSpPr>
        <xdr:cNvPr id="933" name="Text Box 3"/>
        <xdr:cNvSpPr txBox="1">
          <a:spLocks noChangeArrowheads="1"/>
        </xdr:cNvSpPr>
      </xdr:nvSpPr>
      <xdr:spPr bwMode="auto">
        <a:xfrm>
          <a:off x="6025515" y="2933700"/>
          <a:ext cx="20496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86859</xdr:colOff>
      <xdr:row>13</xdr:row>
      <xdr:rowOff>100542</xdr:rowOff>
    </xdr:to>
    <xdr:sp macro="" textlink="">
      <xdr:nvSpPr>
        <xdr:cNvPr id="934" name="Text Box 3"/>
        <xdr:cNvSpPr txBox="1">
          <a:spLocks noChangeArrowheads="1"/>
        </xdr:cNvSpPr>
      </xdr:nvSpPr>
      <xdr:spPr bwMode="auto">
        <a:xfrm>
          <a:off x="6025515" y="2933700"/>
          <a:ext cx="19544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485775</xdr:colOff>
      <xdr:row>17</xdr:row>
      <xdr:rowOff>9525</xdr:rowOff>
    </xdr:from>
    <xdr:to>
      <xdr:col>6</xdr:col>
      <xdr:colOff>9525</xdr:colOff>
      <xdr:row>17</xdr:row>
      <xdr:rowOff>133350</xdr:rowOff>
    </xdr:to>
    <xdr:sp macro="" textlink="">
      <xdr:nvSpPr>
        <xdr:cNvPr id="935" name="Text Box 4"/>
        <xdr:cNvSpPr txBox="1">
          <a:spLocks noChangeArrowheads="1"/>
        </xdr:cNvSpPr>
      </xdr:nvSpPr>
      <xdr:spPr bwMode="auto">
        <a:xfrm>
          <a:off x="5457825" y="3705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18</xdr:row>
      <xdr:rowOff>9525</xdr:rowOff>
    </xdr:from>
    <xdr:to>
      <xdr:col>6</xdr:col>
      <xdr:colOff>47625</xdr:colOff>
      <xdr:row>18</xdr:row>
      <xdr:rowOff>133350</xdr:rowOff>
    </xdr:to>
    <xdr:sp macro="" textlink="">
      <xdr:nvSpPr>
        <xdr:cNvPr id="936" name="Text Box 4"/>
        <xdr:cNvSpPr txBox="1">
          <a:spLocks noChangeArrowheads="1"/>
        </xdr:cNvSpPr>
      </xdr:nvSpPr>
      <xdr:spPr bwMode="auto">
        <a:xfrm>
          <a:off x="5448300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937" name="Text Box 3"/>
        <xdr:cNvSpPr txBox="1">
          <a:spLocks noChangeArrowheads="1"/>
        </xdr:cNvSpPr>
      </xdr:nvSpPr>
      <xdr:spPr bwMode="auto">
        <a:xfrm>
          <a:off x="6025515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938" name="Text Box 3"/>
        <xdr:cNvSpPr txBox="1">
          <a:spLocks noChangeArrowheads="1"/>
        </xdr:cNvSpPr>
      </xdr:nvSpPr>
      <xdr:spPr bwMode="auto">
        <a:xfrm>
          <a:off x="6025515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51299</xdr:colOff>
      <xdr:row>13</xdr:row>
      <xdr:rowOff>125942</xdr:rowOff>
    </xdr:to>
    <xdr:sp macro="" textlink="">
      <xdr:nvSpPr>
        <xdr:cNvPr id="939" name="Text Box 3"/>
        <xdr:cNvSpPr txBox="1">
          <a:spLocks noChangeArrowheads="1"/>
        </xdr:cNvSpPr>
      </xdr:nvSpPr>
      <xdr:spPr bwMode="auto">
        <a:xfrm>
          <a:off x="6025515" y="2933700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940" name="Text Box 3"/>
        <xdr:cNvSpPr txBox="1">
          <a:spLocks noChangeArrowheads="1"/>
        </xdr:cNvSpPr>
      </xdr:nvSpPr>
      <xdr:spPr bwMode="auto">
        <a:xfrm>
          <a:off x="6025515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941" name="Text Box 3"/>
        <xdr:cNvSpPr txBox="1">
          <a:spLocks noChangeArrowheads="1"/>
        </xdr:cNvSpPr>
      </xdr:nvSpPr>
      <xdr:spPr bwMode="auto">
        <a:xfrm>
          <a:off x="6025515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51299</xdr:colOff>
      <xdr:row>13</xdr:row>
      <xdr:rowOff>125942</xdr:rowOff>
    </xdr:to>
    <xdr:sp macro="" textlink="">
      <xdr:nvSpPr>
        <xdr:cNvPr id="942" name="Text Box 3"/>
        <xdr:cNvSpPr txBox="1">
          <a:spLocks noChangeArrowheads="1"/>
        </xdr:cNvSpPr>
      </xdr:nvSpPr>
      <xdr:spPr bwMode="auto">
        <a:xfrm>
          <a:off x="6025515" y="2933700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943" name="Text Box 3"/>
        <xdr:cNvSpPr txBox="1">
          <a:spLocks noChangeArrowheads="1"/>
        </xdr:cNvSpPr>
      </xdr:nvSpPr>
      <xdr:spPr bwMode="auto">
        <a:xfrm>
          <a:off x="6025515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944" name="Text Box 3"/>
        <xdr:cNvSpPr txBox="1">
          <a:spLocks noChangeArrowheads="1"/>
        </xdr:cNvSpPr>
      </xdr:nvSpPr>
      <xdr:spPr bwMode="auto">
        <a:xfrm>
          <a:off x="6025515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51299</xdr:colOff>
      <xdr:row>13</xdr:row>
      <xdr:rowOff>125942</xdr:rowOff>
    </xdr:to>
    <xdr:sp macro="" textlink="">
      <xdr:nvSpPr>
        <xdr:cNvPr id="945" name="Text Box 3"/>
        <xdr:cNvSpPr txBox="1">
          <a:spLocks noChangeArrowheads="1"/>
        </xdr:cNvSpPr>
      </xdr:nvSpPr>
      <xdr:spPr bwMode="auto">
        <a:xfrm>
          <a:off x="6025515" y="2933700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946" name="Text Box 3"/>
        <xdr:cNvSpPr txBox="1">
          <a:spLocks noChangeArrowheads="1"/>
        </xdr:cNvSpPr>
      </xdr:nvSpPr>
      <xdr:spPr bwMode="auto">
        <a:xfrm>
          <a:off x="6025515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947" name="Text Box 3"/>
        <xdr:cNvSpPr txBox="1">
          <a:spLocks noChangeArrowheads="1"/>
        </xdr:cNvSpPr>
      </xdr:nvSpPr>
      <xdr:spPr bwMode="auto">
        <a:xfrm>
          <a:off x="6025515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51299</xdr:colOff>
      <xdr:row>13</xdr:row>
      <xdr:rowOff>125942</xdr:rowOff>
    </xdr:to>
    <xdr:sp macro="" textlink="">
      <xdr:nvSpPr>
        <xdr:cNvPr id="948" name="Text Box 3"/>
        <xdr:cNvSpPr txBox="1">
          <a:spLocks noChangeArrowheads="1"/>
        </xdr:cNvSpPr>
      </xdr:nvSpPr>
      <xdr:spPr bwMode="auto">
        <a:xfrm>
          <a:off x="6025515" y="2933700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13199</xdr:colOff>
      <xdr:row>13</xdr:row>
      <xdr:rowOff>125942</xdr:rowOff>
    </xdr:to>
    <xdr:sp macro="" textlink="">
      <xdr:nvSpPr>
        <xdr:cNvPr id="949" name="Text Box 3"/>
        <xdr:cNvSpPr txBox="1">
          <a:spLocks noChangeArrowheads="1"/>
        </xdr:cNvSpPr>
      </xdr:nvSpPr>
      <xdr:spPr bwMode="auto">
        <a:xfrm>
          <a:off x="6025515" y="2933700"/>
          <a:ext cx="1217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13199</xdr:colOff>
      <xdr:row>13</xdr:row>
      <xdr:rowOff>125942</xdr:rowOff>
    </xdr:to>
    <xdr:sp macro="" textlink="">
      <xdr:nvSpPr>
        <xdr:cNvPr id="950" name="Text Box 3"/>
        <xdr:cNvSpPr txBox="1">
          <a:spLocks noChangeArrowheads="1"/>
        </xdr:cNvSpPr>
      </xdr:nvSpPr>
      <xdr:spPr bwMode="auto">
        <a:xfrm>
          <a:off x="6025515" y="2933700"/>
          <a:ext cx="1217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13199</xdr:colOff>
      <xdr:row>14</xdr:row>
      <xdr:rowOff>125942</xdr:rowOff>
    </xdr:to>
    <xdr:sp macro="" textlink="">
      <xdr:nvSpPr>
        <xdr:cNvPr id="951" name="Text Box 3"/>
        <xdr:cNvSpPr txBox="1">
          <a:spLocks noChangeArrowheads="1"/>
        </xdr:cNvSpPr>
      </xdr:nvSpPr>
      <xdr:spPr bwMode="auto">
        <a:xfrm>
          <a:off x="6025515" y="3124200"/>
          <a:ext cx="1217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13199</xdr:colOff>
      <xdr:row>14</xdr:row>
      <xdr:rowOff>125942</xdr:rowOff>
    </xdr:to>
    <xdr:sp macro="" textlink="">
      <xdr:nvSpPr>
        <xdr:cNvPr id="952" name="Text Box 3"/>
        <xdr:cNvSpPr txBox="1">
          <a:spLocks noChangeArrowheads="1"/>
        </xdr:cNvSpPr>
      </xdr:nvSpPr>
      <xdr:spPr bwMode="auto">
        <a:xfrm>
          <a:off x="6025515" y="3124200"/>
          <a:ext cx="1217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953" name="Text Box 10"/>
        <xdr:cNvSpPr txBox="1">
          <a:spLocks noChangeArrowheads="1"/>
        </xdr:cNvSpPr>
      </xdr:nvSpPr>
      <xdr:spPr bwMode="auto">
        <a:xfrm>
          <a:off x="6025515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954" name="Text Box 10"/>
        <xdr:cNvSpPr txBox="1">
          <a:spLocks noChangeArrowheads="1"/>
        </xdr:cNvSpPr>
      </xdr:nvSpPr>
      <xdr:spPr bwMode="auto">
        <a:xfrm>
          <a:off x="6025515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955" name="Text Box 10"/>
        <xdr:cNvSpPr txBox="1">
          <a:spLocks noChangeArrowheads="1"/>
        </xdr:cNvSpPr>
      </xdr:nvSpPr>
      <xdr:spPr bwMode="auto">
        <a:xfrm>
          <a:off x="6025515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956" name="Text Box 10"/>
        <xdr:cNvSpPr txBox="1">
          <a:spLocks noChangeArrowheads="1"/>
        </xdr:cNvSpPr>
      </xdr:nvSpPr>
      <xdr:spPr bwMode="auto">
        <a:xfrm>
          <a:off x="6025515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957" name="Text Box 10"/>
        <xdr:cNvSpPr txBox="1">
          <a:spLocks noChangeArrowheads="1"/>
        </xdr:cNvSpPr>
      </xdr:nvSpPr>
      <xdr:spPr bwMode="auto">
        <a:xfrm>
          <a:off x="6025515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958" name="Text Box 10"/>
        <xdr:cNvSpPr txBox="1">
          <a:spLocks noChangeArrowheads="1"/>
        </xdr:cNvSpPr>
      </xdr:nvSpPr>
      <xdr:spPr bwMode="auto">
        <a:xfrm>
          <a:off x="6025515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13199</xdr:colOff>
      <xdr:row>14</xdr:row>
      <xdr:rowOff>125942</xdr:rowOff>
    </xdr:to>
    <xdr:sp macro="" textlink="">
      <xdr:nvSpPr>
        <xdr:cNvPr id="959" name="Text Box 3"/>
        <xdr:cNvSpPr txBox="1">
          <a:spLocks noChangeArrowheads="1"/>
        </xdr:cNvSpPr>
      </xdr:nvSpPr>
      <xdr:spPr bwMode="auto">
        <a:xfrm>
          <a:off x="6025515" y="3124200"/>
          <a:ext cx="1217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13199</xdr:colOff>
      <xdr:row>14</xdr:row>
      <xdr:rowOff>125942</xdr:rowOff>
    </xdr:to>
    <xdr:sp macro="" textlink="">
      <xdr:nvSpPr>
        <xdr:cNvPr id="960" name="Text Box 3"/>
        <xdr:cNvSpPr txBox="1">
          <a:spLocks noChangeArrowheads="1"/>
        </xdr:cNvSpPr>
      </xdr:nvSpPr>
      <xdr:spPr bwMode="auto">
        <a:xfrm>
          <a:off x="6025515" y="3124200"/>
          <a:ext cx="1217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961" name="Text Box 10"/>
        <xdr:cNvSpPr txBox="1">
          <a:spLocks noChangeArrowheads="1"/>
        </xdr:cNvSpPr>
      </xdr:nvSpPr>
      <xdr:spPr bwMode="auto">
        <a:xfrm>
          <a:off x="6025515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962" name="Text Box 10"/>
        <xdr:cNvSpPr txBox="1">
          <a:spLocks noChangeArrowheads="1"/>
        </xdr:cNvSpPr>
      </xdr:nvSpPr>
      <xdr:spPr bwMode="auto">
        <a:xfrm>
          <a:off x="6025515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963" name="Text Box 10"/>
        <xdr:cNvSpPr txBox="1">
          <a:spLocks noChangeArrowheads="1"/>
        </xdr:cNvSpPr>
      </xdr:nvSpPr>
      <xdr:spPr bwMode="auto">
        <a:xfrm>
          <a:off x="6025515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964" name="Text Box 10"/>
        <xdr:cNvSpPr txBox="1">
          <a:spLocks noChangeArrowheads="1"/>
        </xdr:cNvSpPr>
      </xdr:nvSpPr>
      <xdr:spPr bwMode="auto">
        <a:xfrm>
          <a:off x="6025515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965" name="Text Box 10"/>
        <xdr:cNvSpPr txBox="1">
          <a:spLocks noChangeArrowheads="1"/>
        </xdr:cNvSpPr>
      </xdr:nvSpPr>
      <xdr:spPr bwMode="auto">
        <a:xfrm>
          <a:off x="6025515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966" name="Text Box 10"/>
        <xdr:cNvSpPr txBox="1">
          <a:spLocks noChangeArrowheads="1"/>
        </xdr:cNvSpPr>
      </xdr:nvSpPr>
      <xdr:spPr bwMode="auto">
        <a:xfrm>
          <a:off x="6025515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144009</xdr:colOff>
      <xdr:row>13</xdr:row>
      <xdr:rowOff>100542</xdr:rowOff>
    </xdr:to>
    <xdr:sp macro="" textlink="">
      <xdr:nvSpPr>
        <xdr:cNvPr id="967" name="Text Box 3"/>
        <xdr:cNvSpPr txBox="1">
          <a:spLocks noChangeArrowheads="1"/>
        </xdr:cNvSpPr>
      </xdr:nvSpPr>
      <xdr:spPr bwMode="auto">
        <a:xfrm>
          <a:off x="6025515" y="2933700"/>
          <a:ext cx="25259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144009</xdr:colOff>
      <xdr:row>13</xdr:row>
      <xdr:rowOff>100542</xdr:rowOff>
    </xdr:to>
    <xdr:sp macro="" textlink="">
      <xdr:nvSpPr>
        <xdr:cNvPr id="968" name="Text Box 3"/>
        <xdr:cNvSpPr txBox="1">
          <a:spLocks noChangeArrowheads="1"/>
        </xdr:cNvSpPr>
      </xdr:nvSpPr>
      <xdr:spPr bwMode="auto">
        <a:xfrm>
          <a:off x="6025515" y="2933700"/>
          <a:ext cx="25259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134484</xdr:colOff>
      <xdr:row>13</xdr:row>
      <xdr:rowOff>100542</xdr:rowOff>
    </xdr:to>
    <xdr:sp macro="" textlink="">
      <xdr:nvSpPr>
        <xdr:cNvPr id="969" name="Text Box 3"/>
        <xdr:cNvSpPr txBox="1">
          <a:spLocks noChangeArrowheads="1"/>
        </xdr:cNvSpPr>
      </xdr:nvSpPr>
      <xdr:spPr bwMode="auto">
        <a:xfrm>
          <a:off x="6025515" y="2933700"/>
          <a:ext cx="24306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108449</xdr:colOff>
      <xdr:row>13</xdr:row>
      <xdr:rowOff>125942</xdr:rowOff>
    </xdr:to>
    <xdr:sp macro="" textlink="">
      <xdr:nvSpPr>
        <xdr:cNvPr id="970" name="Text Box 3"/>
        <xdr:cNvSpPr txBox="1">
          <a:spLocks noChangeArrowheads="1"/>
        </xdr:cNvSpPr>
      </xdr:nvSpPr>
      <xdr:spPr bwMode="auto">
        <a:xfrm>
          <a:off x="6025515" y="2933700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108449</xdr:colOff>
      <xdr:row>13</xdr:row>
      <xdr:rowOff>125942</xdr:rowOff>
    </xdr:to>
    <xdr:sp macro="" textlink="">
      <xdr:nvSpPr>
        <xdr:cNvPr id="971" name="Text Box 3"/>
        <xdr:cNvSpPr txBox="1">
          <a:spLocks noChangeArrowheads="1"/>
        </xdr:cNvSpPr>
      </xdr:nvSpPr>
      <xdr:spPr bwMode="auto">
        <a:xfrm>
          <a:off x="6025515" y="2933700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98924</xdr:colOff>
      <xdr:row>13</xdr:row>
      <xdr:rowOff>125942</xdr:rowOff>
    </xdr:to>
    <xdr:sp macro="" textlink="">
      <xdr:nvSpPr>
        <xdr:cNvPr id="972" name="Text Box 3"/>
        <xdr:cNvSpPr txBox="1">
          <a:spLocks noChangeArrowheads="1"/>
        </xdr:cNvSpPr>
      </xdr:nvSpPr>
      <xdr:spPr bwMode="auto">
        <a:xfrm>
          <a:off x="6025515" y="2933700"/>
          <a:ext cx="2075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108449</xdr:colOff>
      <xdr:row>13</xdr:row>
      <xdr:rowOff>125942</xdr:rowOff>
    </xdr:to>
    <xdr:sp macro="" textlink="">
      <xdr:nvSpPr>
        <xdr:cNvPr id="973" name="Text Box 3"/>
        <xdr:cNvSpPr txBox="1">
          <a:spLocks noChangeArrowheads="1"/>
        </xdr:cNvSpPr>
      </xdr:nvSpPr>
      <xdr:spPr bwMode="auto">
        <a:xfrm>
          <a:off x="6025515" y="2933700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108449</xdr:colOff>
      <xdr:row>13</xdr:row>
      <xdr:rowOff>125942</xdr:rowOff>
    </xdr:to>
    <xdr:sp macro="" textlink="">
      <xdr:nvSpPr>
        <xdr:cNvPr id="974" name="Text Box 3"/>
        <xdr:cNvSpPr txBox="1">
          <a:spLocks noChangeArrowheads="1"/>
        </xdr:cNvSpPr>
      </xdr:nvSpPr>
      <xdr:spPr bwMode="auto">
        <a:xfrm>
          <a:off x="6025515" y="2933700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98924</xdr:colOff>
      <xdr:row>13</xdr:row>
      <xdr:rowOff>125942</xdr:rowOff>
    </xdr:to>
    <xdr:sp macro="" textlink="">
      <xdr:nvSpPr>
        <xdr:cNvPr id="975" name="Text Box 3"/>
        <xdr:cNvSpPr txBox="1">
          <a:spLocks noChangeArrowheads="1"/>
        </xdr:cNvSpPr>
      </xdr:nvSpPr>
      <xdr:spPr bwMode="auto">
        <a:xfrm>
          <a:off x="6025515" y="2933700"/>
          <a:ext cx="2075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108449</xdr:colOff>
      <xdr:row>13</xdr:row>
      <xdr:rowOff>125942</xdr:rowOff>
    </xdr:to>
    <xdr:sp macro="" textlink="">
      <xdr:nvSpPr>
        <xdr:cNvPr id="976" name="Text Box 3"/>
        <xdr:cNvSpPr txBox="1">
          <a:spLocks noChangeArrowheads="1"/>
        </xdr:cNvSpPr>
      </xdr:nvSpPr>
      <xdr:spPr bwMode="auto">
        <a:xfrm>
          <a:off x="6025515" y="2933700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108449</xdr:colOff>
      <xdr:row>13</xdr:row>
      <xdr:rowOff>125942</xdr:rowOff>
    </xdr:to>
    <xdr:sp macro="" textlink="">
      <xdr:nvSpPr>
        <xdr:cNvPr id="977" name="Text Box 3"/>
        <xdr:cNvSpPr txBox="1">
          <a:spLocks noChangeArrowheads="1"/>
        </xdr:cNvSpPr>
      </xdr:nvSpPr>
      <xdr:spPr bwMode="auto">
        <a:xfrm>
          <a:off x="6025515" y="2933700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98924</xdr:colOff>
      <xdr:row>13</xdr:row>
      <xdr:rowOff>125942</xdr:rowOff>
    </xdr:to>
    <xdr:sp macro="" textlink="">
      <xdr:nvSpPr>
        <xdr:cNvPr id="978" name="Text Box 3"/>
        <xdr:cNvSpPr txBox="1">
          <a:spLocks noChangeArrowheads="1"/>
        </xdr:cNvSpPr>
      </xdr:nvSpPr>
      <xdr:spPr bwMode="auto">
        <a:xfrm>
          <a:off x="6025515" y="2933700"/>
          <a:ext cx="2075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108449</xdr:colOff>
      <xdr:row>13</xdr:row>
      <xdr:rowOff>125942</xdr:rowOff>
    </xdr:to>
    <xdr:sp macro="" textlink="">
      <xdr:nvSpPr>
        <xdr:cNvPr id="979" name="Text Box 3"/>
        <xdr:cNvSpPr txBox="1">
          <a:spLocks noChangeArrowheads="1"/>
        </xdr:cNvSpPr>
      </xdr:nvSpPr>
      <xdr:spPr bwMode="auto">
        <a:xfrm>
          <a:off x="6025515" y="2933700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108449</xdr:colOff>
      <xdr:row>13</xdr:row>
      <xdr:rowOff>125942</xdr:rowOff>
    </xdr:to>
    <xdr:sp macro="" textlink="">
      <xdr:nvSpPr>
        <xdr:cNvPr id="980" name="Text Box 3"/>
        <xdr:cNvSpPr txBox="1">
          <a:spLocks noChangeArrowheads="1"/>
        </xdr:cNvSpPr>
      </xdr:nvSpPr>
      <xdr:spPr bwMode="auto">
        <a:xfrm>
          <a:off x="6025515" y="2933700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98924</xdr:colOff>
      <xdr:row>13</xdr:row>
      <xdr:rowOff>125942</xdr:rowOff>
    </xdr:to>
    <xdr:sp macro="" textlink="">
      <xdr:nvSpPr>
        <xdr:cNvPr id="981" name="Text Box 3"/>
        <xdr:cNvSpPr txBox="1">
          <a:spLocks noChangeArrowheads="1"/>
        </xdr:cNvSpPr>
      </xdr:nvSpPr>
      <xdr:spPr bwMode="auto">
        <a:xfrm>
          <a:off x="6025515" y="2933700"/>
          <a:ext cx="2075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982" name="Text Box 3"/>
        <xdr:cNvSpPr txBox="1">
          <a:spLocks noChangeArrowheads="1"/>
        </xdr:cNvSpPr>
      </xdr:nvSpPr>
      <xdr:spPr bwMode="auto">
        <a:xfrm>
          <a:off x="6025515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983" name="Text Box 3"/>
        <xdr:cNvSpPr txBox="1">
          <a:spLocks noChangeArrowheads="1"/>
        </xdr:cNvSpPr>
      </xdr:nvSpPr>
      <xdr:spPr bwMode="auto">
        <a:xfrm>
          <a:off x="6025515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60824</xdr:colOff>
      <xdr:row>14</xdr:row>
      <xdr:rowOff>125942</xdr:rowOff>
    </xdr:to>
    <xdr:sp macro="" textlink="">
      <xdr:nvSpPr>
        <xdr:cNvPr id="984" name="Text Box 3"/>
        <xdr:cNvSpPr txBox="1">
          <a:spLocks noChangeArrowheads="1"/>
        </xdr:cNvSpPr>
      </xdr:nvSpPr>
      <xdr:spPr bwMode="auto">
        <a:xfrm>
          <a:off x="6025515" y="31242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60824</xdr:colOff>
      <xdr:row>14</xdr:row>
      <xdr:rowOff>125942</xdr:rowOff>
    </xdr:to>
    <xdr:sp macro="" textlink="">
      <xdr:nvSpPr>
        <xdr:cNvPr id="985" name="Text Box 3"/>
        <xdr:cNvSpPr txBox="1">
          <a:spLocks noChangeArrowheads="1"/>
        </xdr:cNvSpPr>
      </xdr:nvSpPr>
      <xdr:spPr bwMode="auto">
        <a:xfrm>
          <a:off x="6025515" y="31242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986" name="Text Box 10"/>
        <xdr:cNvSpPr txBox="1">
          <a:spLocks noChangeArrowheads="1"/>
        </xdr:cNvSpPr>
      </xdr:nvSpPr>
      <xdr:spPr bwMode="auto">
        <a:xfrm>
          <a:off x="6025515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987" name="Text Box 10"/>
        <xdr:cNvSpPr txBox="1">
          <a:spLocks noChangeArrowheads="1"/>
        </xdr:cNvSpPr>
      </xdr:nvSpPr>
      <xdr:spPr bwMode="auto">
        <a:xfrm>
          <a:off x="6025515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988" name="Text Box 10"/>
        <xdr:cNvSpPr txBox="1">
          <a:spLocks noChangeArrowheads="1"/>
        </xdr:cNvSpPr>
      </xdr:nvSpPr>
      <xdr:spPr bwMode="auto">
        <a:xfrm>
          <a:off x="6025515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989" name="Text Box 10"/>
        <xdr:cNvSpPr txBox="1">
          <a:spLocks noChangeArrowheads="1"/>
        </xdr:cNvSpPr>
      </xdr:nvSpPr>
      <xdr:spPr bwMode="auto">
        <a:xfrm>
          <a:off x="6025515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990" name="Text Box 10"/>
        <xdr:cNvSpPr txBox="1">
          <a:spLocks noChangeArrowheads="1"/>
        </xdr:cNvSpPr>
      </xdr:nvSpPr>
      <xdr:spPr bwMode="auto">
        <a:xfrm>
          <a:off x="6025515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991" name="Text Box 10"/>
        <xdr:cNvSpPr txBox="1">
          <a:spLocks noChangeArrowheads="1"/>
        </xdr:cNvSpPr>
      </xdr:nvSpPr>
      <xdr:spPr bwMode="auto">
        <a:xfrm>
          <a:off x="6025515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60824</xdr:colOff>
      <xdr:row>14</xdr:row>
      <xdr:rowOff>125942</xdr:rowOff>
    </xdr:to>
    <xdr:sp macro="" textlink="">
      <xdr:nvSpPr>
        <xdr:cNvPr id="992" name="Text Box 3"/>
        <xdr:cNvSpPr txBox="1">
          <a:spLocks noChangeArrowheads="1"/>
        </xdr:cNvSpPr>
      </xdr:nvSpPr>
      <xdr:spPr bwMode="auto">
        <a:xfrm>
          <a:off x="6025515" y="31242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60824</xdr:colOff>
      <xdr:row>14</xdr:row>
      <xdr:rowOff>125942</xdr:rowOff>
    </xdr:to>
    <xdr:sp macro="" textlink="">
      <xdr:nvSpPr>
        <xdr:cNvPr id="993" name="Text Box 3"/>
        <xdr:cNvSpPr txBox="1">
          <a:spLocks noChangeArrowheads="1"/>
        </xdr:cNvSpPr>
      </xdr:nvSpPr>
      <xdr:spPr bwMode="auto">
        <a:xfrm>
          <a:off x="6025515" y="31242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994" name="Text Box 10"/>
        <xdr:cNvSpPr txBox="1">
          <a:spLocks noChangeArrowheads="1"/>
        </xdr:cNvSpPr>
      </xdr:nvSpPr>
      <xdr:spPr bwMode="auto">
        <a:xfrm>
          <a:off x="6025515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995" name="Text Box 10"/>
        <xdr:cNvSpPr txBox="1">
          <a:spLocks noChangeArrowheads="1"/>
        </xdr:cNvSpPr>
      </xdr:nvSpPr>
      <xdr:spPr bwMode="auto">
        <a:xfrm>
          <a:off x="6025515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996" name="Text Box 10"/>
        <xdr:cNvSpPr txBox="1">
          <a:spLocks noChangeArrowheads="1"/>
        </xdr:cNvSpPr>
      </xdr:nvSpPr>
      <xdr:spPr bwMode="auto">
        <a:xfrm>
          <a:off x="6025515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997" name="Text Box 10"/>
        <xdr:cNvSpPr txBox="1">
          <a:spLocks noChangeArrowheads="1"/>
        </xdr:cNvSpPr>
      </xdr:nvSpPr>
      <xdr:spPr bwMode="auto">
        <a:xfrm>
          <a:off x="6025515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998" name="Text Box 10"/>
        <xdr:cNvSpPr txBox="1">
          <a:spLocks noChangeArrowheads="1"/>
        </xdr:cNvSpPr>
      </xdr:nvSpPr>
      <xdr:spPr bwMode="auto">
        <a:xfrm>
          <a:off x="6025515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999" name="Text Box 10"/>
        <xdr:cNvSpPr txBox="1">
          <a:spLocks noChangeArrowheads="1"/>
        </xdr:cNvSpPr>
      </xdr:nvSpPr>
      <xdr:spPr bwMode="auto">
        <a:xfrm>
          <a:off x="6025515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000" name="Text Box 4"/>
        <xdr:cNvSpPr txBox="1">
          <a:spLocks noChangeArrowheads="1"/>
        </xdr:cNvSpPr>
      </xdr:nvSpPr>
      <xdr:spPr bwMode="auto">
        <a:xfrm>
          <a:off x="72009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001" name="Text Box 4"/>
        <xdr:cNvSpPr txBox="1">
          <a:spLocks noChangeArrowheads="1"/>
        </xdr:cNvSpPr>
      </xdr:nvSpPr>
      <xdr:spPr bwMode="auto">
        <a:xfrm>
          <a:off x="72009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002" name="Text Box 4"/>
        <xdr:cNvSpPr txBox="1">
          <a:spLocks noChangeArrowheads="1"/>
        </xdr:cNvSpPr>
      </xdr:nvSpPr>
      <xdr:spPr bwMode="auto">
        <a:xfrm>
          <a:off x="72009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003" name="Text Box 4"/>
        <xdr:cNvSpPr txBox="1">
          <a:spLocks noChangeArrowheads="1"/>
        </xdr:cNvSpPr>
      </xdr:nvSpPr>
      <xdr:spPr bwMode="auto">
        <a:xfrm>
          <a:off x="72009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004" name="Text Box 4"/>
        <xdr:cNvSpPr txBox="1">
          <a:spLocks noChangeArrowheads="1"/>
        </xdr:cNvSpPr>
      </xdr:nvSpPr>
      <xdr:spPr bwMode="auto">
        <a:xfrm>
          <a:off x="72009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9</xdr:col>
      <xdr:colOff>3322</xdr:colOff>
      <xdr:row>12</xdr:row>
      <xdr:rowOff>100542</xdr:rowOff>
    </xdr:to>
    <xdr:sp macro="" textlink="">
      <xdr:nvSpPr>
        <xdr:cNvPr id="1005" name="Text Box 3"/>
        <xdr:cNvSpPr txBox="1">
          <a:spLocks noChangeArrowheads="1"/>
        </xdr:cNvSpPr>
      </xdr:nvSpPr>
      <xdr:spPr bwMode="auto">
        <a:xfrm>
          <a:off x="7189470" y="2743200"/>
          <a:ext cx="1100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96384</xdr:colOff>
      <xdr:row>13</xdr:row>
      <xdr:rowOff>100542</xdr:rowOff>
    </xdr:to>
    <xdr:sp macro="" textlink="">
      <xdr:nvSpPr>
        <xdr:cNvPr id="1006" name="Text Box 3"/>
        <xdr:cNvSpPr txBox="1">
          <a:spLocks noChangeArrowheads="1"/>
        </xdr:cNvSpPr>
      </xdr:nvSpPr>
      <xdr:spPr bwMode="auto">
        <a:xfrm>
          <a:off x="6606540" y="2933700"/>
          <a:ext cx="20496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1007" name="Text Box 4"/>
        <xdr:cNvSpPr txBox="1">
          <a:spLocks noChangeArrowheads="1"/>
        </xdr:cNvSpPr>
      </xdr:nvSpPr>
      <xdr:spPr bwMode="auto">
        <a:xfrm>
          <a:off x="721042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96384</xdr:colOff>
      <xdr:row>13</xdr:row>
      <xdr:rowOff>100542</xdr:rowOff>
    </xdr:to>
    <xdr:sp macro="" textlink="">
      <xdr:nvSpPr>
        <xdr:cNvPr id="1008" name="Text Box 3"/>
        <xdr:cNvSpPr txBox="1">
          <a:spLocks noChangeArrowheads="1"/>
        </xdr:cNvSpPr>
      </xdr:nvSpPr>
      <xdr:spPr bwMode="auto">
        <a:xfrm>
          <a:off x="6606540" y="2933700"/>
          <a:ext cx="20496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1009" name="Text Box 4"/>
        <xdr:cNvSpPr txBox="1">
          <a:spLocks noChangeArrowheads="1"/>
        </xdr:cNvSpPr>
      </xdr:nvSpPr>
      <xdr:spPr bwMode="auto">
        <a:xfrm>
          <a:off x="7181850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1010" name="Text Box 4"/>
        <xdr:cNvSpPr txBox="1">
          <a:spLocks noChangeArrowheads="1"/>
        </xdr:cNvSpPr>
      </xdr:nvSpPr>
      <xdr:spPr bwMode="auto">
        <a:xfrm>
          <a:off x="7181850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104775</xdr:rowOff>
    </xdr:to>
    <xdr:sp macro="" textlink="">
      <xdr:nvSpPr>
        <xdr:cNvPr id="1011" name="Text Box 4"/>
        <xdr:cNvSpPr txBox="1">
          <a:spLocks noChangeArrowheads="1"/>
        </xdr:cNvSpPr>
      </xdr:nvSpPr>
      <xdr:spPr bwMode="auto">
        <a:xfrm>
          <a:off x="7191375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104775</xdr:rowOff>
    </xdr:to>
    <xdr:sp macro="" textlink="">
      <xdr:nvSpPr>
        <xdr:cNvPr id="1012" name="Text Box 4"/>
        <xdr:cNvSpPr txBox="1">
          <a:spLocks noChangeArrowheads="1"/>
        </xdr:cNvSpPr>
      </xdr:nvSpPr>
      <xdr:spPr bwMode="auto">
        <a:xfrm>
          <a:off x="7191375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86859</xdr:colOff>
      <xdr:row>13</xdr:row>
      <xdr:rowOff>100542</xdr:rowOff>
    </xdr:to>
    <xdr:sp macro="" textlink="">
      <xdr:nvSpPr>
        <xdr:cNvPr id="1013" name="Text Box 3"/>
        <xdr:cNvSpPr txBox="1">
          <a:spLocks noChangeArrowheads="1"/>
        </xdr:cNvSpPr>
      </xdr:nvSpPr>
      <xdr:spPr bwMode="auto">
        <a:xfrm>
          <a:off x="6606540" y="2933700"/>
          <a:ext cx="19544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1134</xdr:colOff>
      <xdr:row>13</xdr:row>
      <xdr:rowOff>100542</xdr:rowOff>
    </xdr:to>
    <xdr:sp macro="" textlink="">
      <xdr:nvSpPr>
        <xdr:cNvPr id="1014" name="Text Box 3"/>
        <xdr:cNvSpPr txBox="1">
          <a:spLocks noChangeArrowheads="1"/>
        </xdr:cNvSpPr>
      </xdr:nvSpPr>
      <xdr:spPr bwMode="auto">
        <a:xfrm>
          <a:off x="7187565" y="2933700"/>
          <a:ext cx="10971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015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016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017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018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019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1020" name="Text Box 3"/>
        <xdr:cNvSpPr txBox="1">
          <a:spLocks noChangeArrowheads="1"/>
        </xdr:cNvSpPr>
      </xdr:nvSpPr>
      <xdr:spPr bwMode="auto">
        <a:xfrm>
          <a:off x="71894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1021" name="Text Box 3"/>
        <xdr:cNvSpPr txBox="1">
          <a:spLocks noChangeArrowheads="1"/>
        </xdr:cNvSpPr>
      </xdr:nvSpPr>
      <xdr:spPr bwMode="auto">
        <a:xfrm>
          <a:off x="6606540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022" name="Text Box 4"/>
        <xdr:cNvSpPr txBox="1">
          <a:spLocks noChangeArrowheads="1"/>
        </xdr:cNvSpPr>
      </xdr:nvSpPr>
      <xdr:spPr bwMode="auto">
        <a:xfrm>
          <a:off x="72104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1023" name="Text Box 3"/>
        <xdr:cNvSpPr txBox="1">
          <a:spLocks noChangeArrowheads="1"/>
        </xdr:cNvSpPr>
      </xdr:nvSpPr>
      <xdr:spPr bwMode="auto">
        <a:xfrm>
          <a:off x="6606540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024" name="Text Box 4"/>
        <xdr:cNvSpPr txBox="1">
          <a:spLocks noChangeArrowheads="1"/>
        </xdr:cNvSpPr>
      </xdr:nvSpPr>
      <xdr:spPr bwMode="auto">
        <a:xfrm>
          <a:off x="71818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025" name="Text Box 4"/>
        <xdr:cNvSpPr txBox="1">
          <a:spLocks noChangeArrowheads="1"/>
        </xdr:cNvSpPr>
      </xdr:nvSpPr>
      <xdr:spPr bwMode="auto">
        <a:xfrm>
          <a:off x="71818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026" name="Text Box 4"/>
        <xdr:cNvSpPr txBox="1">
          <a:spLocks noChangeArrowheads="1"/>
        </xdr:cNvSpPr>
      </xdr:nvSpPr>
      <xdr:spPr bwMode="auto">
        <a:xfrm>
          <a:off x="71913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027" name="Text Box 4"/>
        <xdr:cNvSpPr txBox="1">
          <a:spLocks noChangeArrowheads="1"/>
        </xdr:cNvSpPr>
      </xdr:nvSpPr>
      <xdr:spPr bwMode="auto">
        <a:xfrm>
          <a:off x="71913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51299</xdr:colOff>
      <xdr:row>13</xdr:row>
      <xdr:rowOff>125942</xdr:rowOff>
    </xdr:to>
    <xdr:sp macro="" textlink="">
      <xdr:nvSpPr>
        <xdr:cNvPr id="1028" name="Text Box 3"/>
        <xdr:cNvSpPr txBox="1">
          <a:spLocks noChangeArrowheads="1"/>
        </xdr:cNvSpPr>
      </xdr:nvSpPr>
      <xdr:spPr bwMode="auto">
        <a:xfrm>
          <a:off x="6606540" y="2933700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1029" name="Text Box 3"/>
        <xdr:cNvSpPr txBox="1">
          <a:spLocks noChangeArrowheads="1"/>
        </xdr:cNvSpPr>
      </xdr:nvSpPr>
      <xdr:spPr bwMode="auto">
        <a:xfrm>
          <a:off x="7187565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030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031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032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033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034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1035" name="Text Box 3"/>
        <xdr:cNvSpPr txBox="1">
          <a:spLocks noChangeArrowheads="1"/>
        </xdr:cNvSpPr>
      </xdr:nvSpPr>
      <xdr:spPr bwMode="auto">
        <a:xfrm>
          <a:off x="71894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1036" name="Text Box 3"/>
        <xdr:cNvSpPr txBox="1">
          <a:spLocks noChangeArrowheads="1"/>
        </xdr:cNvSpPr>
      </xdr:nvSpPr>
      <xdr:spPr bwMode="auto">
        <a:xfrm>
          <a:off x="6606540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037" name="Text Box 4"/>
        <xdr:cNvSpPr txBox="1">
          <a:spLocks noChangeArrowheads="1"/>
        </xdr:cNvSpPr>
      </xdr:nvSpPr>
      <xdr:spPr bwMode="auto">
        <a:xfrm>
          <a:off x="72104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1038" name="Text Box 3"/>
        <xdr:cNvSpPr txBox="1">
          <a:spLocks noChangeArrowheads="1"/>
        </xdr:cNvSpPr>
      </xdr:nvSpPr>
      <xdr:spPr bwMode="auto">
        <a:xfrm>
          <a:off x="6606540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039" name="Text Box 4"/>
        <xdr:cNvSpPr txBox="1">
          <a:spLocks noChangeArrowheads="1"/>
        </xdr:cNvSpPr>
      </xdr:nvSpPr>
      <xdr:spPr bwMode="auto">
        <a:xfrm>
          <a:off x="71818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040" name="Text Box 4"/>
        <xdr:cNvSpPr txBox="1">
          <a:spLocks noChangeArrowheads="1"/>
        </xdr:cNvSpPr>
      </xdr:nvSpPr>
      <xdr:spPr bwMode="auto">
        <a:xfrm>
          <a:off x="71818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041" name="Text Box 4"/>
        <xdr:cNvSpPr txBox="1">
          <a:spLocks noChangeArrowheads="1"/>
        </xdr:cNvSpPr>
      </xdr:nvSpPr>
      <xdr:spPr bwMode="auto">
        <a:xfrm>
          <a:off x="71913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042" name="Text Box 4"/>
        <xdr:cNvSpPr txBox="1">
          <a:spLocks noChangeArrowheads="1"/>
        </xdr:cNvSpPr>
      </xdr:nvSpPr>
      <xdr:spPr bwMode="auto">
        <a:xfrm>
          <a:off x="71913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51299</xdr:colOff>
      <xdr:row>13</xdr:row>
      <xdr:rowOff>125942</xdr:rowOff>
    </xdr:to>
    <xdr:sp macro="" textlink="">
      <xdr:nvSpPr>
        <xdr:cNvPr id="1043" name="Text Box 3"/>
        <xdr:cNvSpPr txBox="1">
          <a:spLocks noChangeArrowheads="1"/>
        </xdr:cNvSpPr>
      </xdr:nvSpPr>
      <xdr:spPr bwMode="auto">
        <a:xfrm>
          <a:off x="6606540" y="2933700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1044" name="Text Box 3"/>
        <xdr:cNvSpPr txBox="1">
          <a:spLocks noChangeArrowheads="1"/>
        </xdr:cNvSpPr>
      </xdr:nvSpPr>
      <xdr:spPr bwMode="auto">
        <a:xfrm>
          <a:off x="7187565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045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046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047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048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049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1050" name="Text Box 3"/>
        <xdr:cNvSpPr txBox="1">
          <a:spLocks noChangeArrowheads="1"/>
        </xdr:cNvSpPr>
      </xdr:nvSpPr>
      <xdr:spPr bwMode="auto">
        <a:xfrm>
          <a:off x="71894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1051" name="Text Box 3"/>
        <xdr:cNvSpPr txBox="1">
          <a:spLocks noChangeArrowheads="1"/>
        </xdr:cNvSpPr>
      </xdr:nvSpPr>
      <xdr:spPr bwMode="auto">
        <a:xfrm>
          <a:off x="6606540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052" name="Text Box 4"/>
        <xdr:cNvSpPr txBox="1">
          <a:spLocks noChangeArrowheads="1"/>
        </xdr:cNvSpPr>
      </xdr:nvSpPr>
      <xdr:spPr bwMode="auto">
        <a:xfrm>
          <a:off x="72104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1053" name="Text Box 3"/>
        <xdr:cNvSpPr txBox="1">
          <a:spLocks noChangeArrowheads="1"/>
        </xdr:cNvSpPr>
      </xdr:nvSpPr>
      <xdr:spPr bwMode="auto">
        <a:xfrm>
          <a:off x="6606540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054" name="Text Box 4"/>
        <xdr:cNvSpPr txBox="1">
          <a:spLocks noChangeArrowheads="1"/>
        </xdr:cNvSpPr>
      </xdr:nvSpPr>
      <xdr:spPr bwMode="auto">
        <a:xfrm>
          <a:off x="71818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055" name="Text Box 4"/>
        <xdr:cNvSpPr txBox="1">
          <a:spLocks noChangeArrowheads="1"/>
        </xdr:cNvSpPr>
      </xdr:nvSpPr>
      <xdr:spPr bwMode="auto">
        <a:xfrm>
          <a:off x="71818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056" name="Text Box 4"/>
        <xdr:cNvSpPr txBox="1">
          <a:spLocks noChangeArrowheads="1"/>
        </xdr:cNvSpPr>
      </xdr:nvSpPr>
      <xdr:spPr bwMode="auto">
        <a:xfrm>
          <a:off x="71913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057" name="Text Box 4"/>
        <xdr:cNvSpPr txBox="1">
          <a:spLocks noChangeArrowheads="1"/>
        </xdr:cNvSpPr>
      </xdr:nvSpPr>
      <xdr:spPr bwMode="auto">
        <a:xfrm>
          <a:off x="71913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51299</xdr:colOff>
      <xdr:row>13</xdr:row>
      <xdr:rowOff>125942</xdr:rowOff>
    </xdr:to>
    <xdr:sp macro="" textlink="">
      <xdr:nvSpPr>
        <xdr:cNvPr id="1058" name="Text Box 3"/>
        <xdr:cNvSpPr txBox="1">
          <a:spLocks noChangeArrowheads="1"/>
        </xdr:cNvSpPr>
      </xdr:nvSpPr>
      <xdr:spPr bwMode="auto">
        <a:xfrm>
          <a:off x="6606540" y="2933700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1059" name="Text Box 3"/>
        <xdr:cNvSpPr txBox="1">
          <a:spLocks noChangeArrowheads="1"/>
        </xdr:cNvSpPr>
      </xdr:nvSpPr>
      <xdr:spPr bwMode="auto">
        <a:xfrm>
          <a:off x="7187565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060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061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062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063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064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1065" name="Text Box 3"/>
        <xdr:cNvSpPr txBox="1">
          <a:spLocks noChangeArrowheads="1"/>
        </xdr:cNvSpPr>
      </xdr:nvSpPr>
      <xdr:spPr bwMode="auto">
        <a:xfrm>
          <a:off x="71894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1066" name="Text Box 3"/>
        <xdr:cNvSpPr txBox="1">
          <a:spLocks noChangeArrowheads="1"/>
        </xdr:cNvSpPr>
      </xdr:nvSpPr>
      <xdr:spPr bwMode="auto">
        <a:xfrm>
          <a:off x="6606540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067" name="Text Box 4"/>
        <xdr:cNvSpPr txBox="1">
          <a:spLocks noChangeArrowheads="1"/>
        </xdr:cNvSpPr>
      </xdr:nvSpPr>
      <xdr:spPr bwMode="auto">
        <a:xfrm>
          <a:off x="72104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1068" name="Text Box 3"/>
        <xdr:cNvSpPr txBox="1">
          <a:spLocks noChangeArrowheads="1"/>
        </xdr:cNvSpPr>
      </xdr:nvSpPr>
      <xdr:spPr bwMode="auto">
        <a:xfrm>
          <a:off x="6606540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069" name="Text Box 4"/>
        <xdr:cNvSpPr txBox="1">
          <a:spLocks noChangeArrowheads="1"/>
        </xdr:cNvSpPr>
      </xdr:nvSpPr>
      <xdr:spPr bwMode="auto">
        <a:xfrm>
          <a:off x="71818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070" name="Text Box 4"/>
        <xdr:cNvSpPr txBox="1">
          <a:spLocks noChangeArrowheads="1"/>
        </xdr:cNvSpPr>
      </xdr:nvSpPr>
      <xdr:spPr bwMode="auto">
        <a:xfrm>
          <a:off x="71818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071" name="Text Box 4"/>
        <xdr:cNvSpPr txBox="1">
          <a:spLocks noChangeArrowheads="1"/>
        </xdr:cNvSpPr>
      </xdr:nvSpPr>
      <xdr:spPr bwMode="auto">
        <a:xfrm>
          <a:off x="71913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072" name="Text Box 4"/>
        <xdr:cNvSpPr txBox="1">
          <a:spLocks noChangeArrowheads="1"/>
        </xdr:cNvSpPr>
      </xdr:nvSpPr>
      <xdr:spPr bwMode="auto">
        <a:xfrm>
          <a:off x="71913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51299</xdr:colOff>
      <xdr:row>13</xdr:row>
      <xdr:rowOff>125942</xdr:rowOff>
    </xdr:to>
    <xdr:sp macro="" textlink="">
      <xdr:nvSpPr>
        <xdr:cNvPr id="1073" name="Text Box 3"/>
        <xdr:cNvSpPr txBox="1">
          <a:spLocks noChangeArrowheads="1"/>
        </xdr:cNvSpPr>
      </xdr:nvSpPr>
      <xdr:spPr bwMode="auto">
        <a:xfrm>
          <a:off x="6606540" y="2933700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1074" name="Text Box 3"/>
        <xdr:cNvSpPr txBox="1">
          <a:spLocks noChangeArrowheads="1"/>
        </xdr:cNvSpPr>
      </xdr:nvSpPr>
      <xdr:spPr bwMode="auto">
        <a:xfrm>
          <a:off x="7187565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075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076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077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078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079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1080" name="Text Box 3"/>
        <xdr:cNvSpPr txBox="1">
          <a:spLocks noChangeArrowheads="1"/>
        </xdr:cNvSpPr>
      </xdr:nvSpPr>
      <xdr:spPr bwMode="auto">
        <a:xfrm>
          <a:off x="71894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13199</xdr:colOff>
      <xdr:row>13</xdr:row>
      <xdr:rowOff>125942</xdr:rowOff>
    </xdr:to>
    <xdr:sp macro="" textlink="">
      <xdr:nvSpPr>
        <xdr:cNvPr id="1081" name="Text Box 3"/>
        <xdr:cNvSpPr txBox="1">
          <a:spLocks noChangeArrowheads="1"/>
        </xdr:cNvSpPr>
      </xdr:nvSpPr>
      <xdr:spPr bwMode="auto">
        <a:xfrm>
          <a:off x="6606540" y="2933700"/>
          <a:ext cx="1217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082" name="Text Box 4"/>
        <xdr:cNvSpPr txBox="1">
          <a:spLocks noChangeArrowheads="1"/>
        </xdr:cNvSpPr>
      </xdr:nvSpPr>
      <xdr:spPr bwMode="auto">
        <a:xfrm>
          <a:off x="72104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13199</xdr:colOff>
      <xdr:row>13</xdr:row>
      <xdr:rowOff>125942</xdr:rowOff>
    </xdr:to>
    <xdr:sp macro="" textlink="">
      <xdr:nvSpPr>
        <xdr:cNvPr id="1083" name="Text Box 3"/>
        <xdr:cNvSpPr txBox="1">
          <a:spLocks noChangeArrowheads="1"/>
        </xdr:cNvSpPr>
      </xdr:nvSpPr>
      <xdr:spPr bwMode="auto">
        <a:xfrm>
          <a:off x="6606540" y="2933700"/>
          <a:ext cx="1217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084" name="Text Box 4"/>
        <xdr:cNvSpPr txBox="1">
          <a:spLocks noChangeArrowheads="1"/>
        </xdr:cNvSpPr>
      </xdr:nvSpPr>
      <xdr:spPr bwMode="auto">
        <a:xfrm>
          <a:off x="71818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085" name="Text Box 4"/>
        <xdr:cNvSpPr txBox="1">
          <a:spLocks noChangeArrowheads="1"/>
        </xdr:cNvSpPr>
      </xdr:nvSpPr>
      <xdr:spPr bwMode="auto">
        <a:xfrm>
          <a:off x="71818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086" name="Text Box 4"/>
        <xdr:cNvSpPr txBox="1">
          <a:spLocks noChangeArrowheads="1"/>
        </xdr:cNvSpPr>
      </xdr:nvSpPr>
      <xdr:spPr bwMode="auto">
        <a:xfrm>
          <a:off x="71913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087" name="Text Box 4"/>
        <xdr:cNvSpPr txBox="1">
          <a:spLocks noChangeArrowheads="1"/>
        </xdr:cNvSpPr>
      </xdr:nvSpPr>
      <xdr:spPr bwMode="auto">
        <a:xfrm>
          <a:off x="71913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088" name="Text Box 4"/>
        <xdr:cNvSpPr txBox="1">
          <a:spLocks noChangeArrowheads="1"/>
        </xdr:cNvSpPr>
      </xdr:nvSpPr>
      <xdr:spPr bwMode="auto">
        <a:xfrm>
          <a:off x="72009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089" name="Text Box 4"/>
        <xdr:cNvSpPr txBox="1">
          <a:spLocks noChangeArrowheads="1"/>
        </xdr:cNvSpPr>
      </xdr:nvSpPr>
      <xdr:spPr bwMode="auto">
        <a:xfrm>
          <a:off x="72009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090" name="Text Box 4"/>
        <xdr:cNvSpPr txBox="1">
          <a:spLocks noChangeArrowheads="1"/>
        </xdr:cNvSpPr>
      </xdr:nvSpPr>
      <xdr:spPr bwMode="auto">
        <a:xfrm>
          <a:off x="72009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091" name="Text Box 4"/>
        <xdr:cNvSpPr txBox="1">
          <a:spLocks noChangeArrowheads="1"/>
        </xdr:cNvSpPr>
      </xdr:nvSpPr>
      <xdr:spPr bwMode="auto">
        <a:xfrm>
          <a:off x="72009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092" name="Text Box 4"/>
        <xdr:cNvSpPr txBox="1">
          <a:spLocks noChangeArrowheads="1"/>
        </xdr:cNvSpPr>
      </xdr:nvSpPr>
      <xdr:spPr bwMode="auto">
        <a:xfrm>
          <a:off x="72009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13</xdr:row>
      <xdr:rowOff>0</xdr:rowOff>
    </xdr:from>
    <xdr:to>
      <xdr:col>8</xdr:col>
      <xdr:colOff>577362</xdr:colOff>
      <xdr:row>13</xdr:row>
      <xdr:rowOff>125942</xdr:rowOff>
    </xdr:to>
    <xdr:sp macro="" textlink="">
      <xdr:nvSpPr>
        <xdr:cNvPr id="1093" name="Text Box 3"/>
        <xdr:cNvSpPr txBox="1">
          <a:spLocks noChangeArrowheads="1"/>
        </xdr:cNvSpPr>
      </xdr:nvSpPr>
      <xdr:spPr bwMode="auto">
        <a:xfrm>
          <a:off x="7189470" y="29337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13199</xdr:colOff>
      <xdr:row>14</xdr:row>
      <xdr:rowOff>125942</xdr:rowOff>
    </xdr:to>
    <xdr:sp macro="" textlink="">
      <xdr:nvSpPr>
        <xdr:cNvPr id="1094" name="Text Box 3"/>
        <xdr:cNvSpPr txBox="1">
          <a:spLocks noChangeArrowheads="1"/>
        </xdr:cNvSpPr>
      </xdr:nvSpPr>
      <xdr:spPr bwMode="auto">
        <a:xfrm>
          <a:off x="6606540" y="3124200"/>
          <a:ext cx="1217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095" name="Text Box 4"/>
        <xdr:cNvSpPr txBox="1">
          <a:spLocks noChangeArrowheads="1"/>
        </xdr:cNvSpPr>
      </xdr:nvSpPr>
      <xdr:spPr bwMode="auto">
        <a:xfrm>
          <a:off x="721042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13199</xdr:colOff>
      <xdr:row>14</xdr:row>
      <xdr:rowOff>125942</xdr:rowOff>
    </xdr:to>
    <xdr:sp macro="" textlink="">
      <xdr:nvSpPr>
        <xdr:cNvPr id="1096" name="Text Box 3"/>
        <xdr:cNvSpPr txBox="1">
          <a:spLocks noChangeArrowheads="1"/>
        </xdr:cNvSpPr>
      </xdr:nvSpPr>
      <xdr:spPr bwMode="auto">
        <a:xfrm>
          <a:off x="6606540" y="3124200"/>
          <a:ext cx="1217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097" name="Text Box 4"/>
        <xdr:cNvSpPr txBox="1">
          <a:spLocks noChangeArrowheads="1"/>
        </xdr:cNvSpPr>
      </xdr:nvSpPr>
      <xdr:spPr bwMode="auto">
        <a:xfrm>
          <a:off x="718185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098" name="Text Box 4"/>
        <xdr:cNvSpPr txBox="1">
          <a:spLocks noChangeArrowheads="1"/>
        </xdr:cNvSpPr>
      </xdr:nvSpPr>
      <xdr:spPr bwMode="auto">
        <a:xfrm>
          <a:off x="718185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099" name="Text Box 4"/>
        <xdr:cNvSpPr txBox="1">
          <a:spLocks noChangeArrowheads="1"/>
        </xdr:cNvSpPr>
      </xdr:nvSpPr>
      <xdr:spPr bwMode="auto">
        <a:xfrm>
          <a:off x="71913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100" name="Text Box 4"/>
        <xdr:cNvSpPr txBox="1">
          <a:spLocks noChangeArrowheads="1"/>
        </xdr:cNvSpPr>
      </xdr:nvSpPr>
      <xdr:spPr bwMode="auto">
        <a:xfrm>
          <a:off x="71913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1101" name="Text Box 10"/>
        <xdr:cNvSpPr txBox="1">
          <a:spLocks noChangeArrowheads="1"/>
        </xdr:cNvSpPr>
      </xdr:nvSpPr>
      <xdr:spPr bwMode="auto">
        <a:xfrm>
          <a:off x="6606540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102" name="Text Box 15"/>
        <xdr:cNvSpPr txBox="1">
          <a:spLocks noChangeArrowheads="1"/>
        </xdr:cNvSpPr>
      </xdr:nvSpPr>
      <xdr:spPr bwMode="auto">
        <a:xfrm>
          <a:off x="71913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1103" name="Text Box 10"/>
        <xdr:cNvSpPr txBox="1">
          <a:spLocks noChangeArrowheads="1"/>
        </xdr:cNvSpPr>
      </xdr:nvSpPr>
      <xdr:spPr bwMode="auto">
        <a:xfrm>
          <a:off x="6606540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104" name="Text Box 15"/>
        <xdr:cNvSpPr txBox="1">
          <a:spLocks noChangeArrowheads="1"/>
        </xdr:cNvSpPr>
      </xdr:nvSpPr>
      <xdr:spPr bwMode="auto">
        <a:xfrm>
          <a:off x="71913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1105" name="Text Box 10"/>
        <xdr:cNvSpPr txBox="1">
          <a:spLocks noChangeArrowheads="1"/>
        </xdr:cNvSpPr>
      </xdr:nvSpPr>
      <xdr:spPr bwMode="auto">
        <a:xfrm>
          <a:off x="6606540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1106" name="Text Box 10"/>
        <xdr:cNvSpPr txBox="1">
          <a:spLocks noChangeArrowheads="1"/>
        </xdr:cNvSpPr>
      </xdr:nvSpPr>
      <xdr:spPr bwMode="auto">
        <a:xfrm>
          <a:off x="6606540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107" name="Text Box 15"/>
        <xdr:cNvSpPr txBox="1">
          <a:spLocks noChangeArrowheads="1"/>
        </xdr:cNvSpPr>
      </xdr:nvSpPr>
      <xdr:spPr bwMode="auto">
        <a:xfrm>
          <a:off x="71913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1108" name="Text Box 10"/>
        <xdr:cNvSpPr txBox="1">
          <a:spLocks noChangeArrowheads="1"/>
        </xdr:cNvSpPr>
      </xdr:nvSpPr>
      <xdr:spPr bwMode="auto">
        <a:xfrm>
          <a:off x="6606540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109" name="Text Box 15"/>
        <xdr:cNvSpPr txBox="1">
          <a:spLocks noChangeArrowheads="1"/>
        </xdr:cNvSpPr>
      </xdr:nvSpPr>
      <xdr:spPr bwMode="auto">
        <a:xfrm>
          <a:off x="71913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1110" name="Text Box 10"/>
        <xdr:cNvSpPr txBox="1">
          <a:spLocks noChangeArrowheads="1"/>
        </xdr:cNvSpPr>
      </xdr:nvSpPr>
      <xdr:spPr bwMode="auto">
        <a:xfrm>
          <a:off x="6606540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111" name="Text Box 15"/>
        <xdr:cNvSpPr txBox="1">
          <a:spLocks noChangeArrowheads="1"/>
        </xdr:cNvSpPr>
      </xdr:nvSpPr>
      <xdr:spPr bwMode="auto">
        <a:xfrm>
          <a:off x="71913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112" name="Text Box 4"/>
        <xdr:cNvSpPr txBox="1">
          <a:spLocks noChangeArrowheads="1"/>
        </xdr:cNvSpPr>
      </xdr:nvSpPr>
      <xdr:spPr bwMode="auto">
        <a:xfrm>
          <a:off x="72009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113" name="Text Box 4"/>
        <xdr:cNvSpPr txBox="1">
          <a:spLocks noChangeArrowheads="1"/>
        </xdr:cNvSpPr>
      </xdr:nvSpPr>
      <xdr:spPr bwMode="auto">
        <a:xfrm>
          <a:off x="72009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114" name="Text Box 4"/>
        <xdr:cNvSpPr txBox="1">
          <a:spLocks noChangeArrowheads="1"/>
        </xdr:cNvSpPr>
      </xdr:nvSpPr>
      <xdr:spPr bwMode="auto">
        <a:xfrm>
          <a:off x="72009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115" name="Text Box 4"/>
        <xdr:cNvSpPr txBox="1">
          <a:spLocks noChangeArrowheads="1"/>
        </xdr:cNvSpPr>
      </xdr:nvSpPr>
      <xdr:spPr bwMode="auto">
        <a:xfrm>
          <a:off x="72009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116" name="Text Box 4"/>
        <xdr:cNvSpPr txBox="1">
          <a:spLocks noChangeArrowheads="1"/>
        </xdr:cNvSpPr>
      </xdr:nvSpPr>
      <xdr:spPr bwMode="auto">
        <a:xfrm>
          <a:off x="72009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13</xdr:row>
      <xdr:rowOff>0</xdr:rowOff>
    </xdr:from>
    <xdr:to>
      <xdr:col>8</xdr:col>
      <xdr:colOff>577362</xdr:colOff>
      <xdr:row>13</xdr:row>
      <xdr:rowOff>125942</xdr:rowOff>
    </xdr:to>
    <xdr:sp macro="" textlink="">
      <xdr:nvSpPr>
        <xdr:cNvPr id="1117" name="Text Box 3"/>
        <xdr:cNvSpPr txBox="1">
          <a:spLocks noChangeArrowheads="1"/>
        </xdr:cNvSpPr>
      </xdr:nvSpPr>
      <xdr:spPr bwMode="auto">
        <a:xfrm>
          <a:off x="7189470" y="29337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13199</xdr:colOff>
      <xdr:row>14</xdr:row>
      <xdr:rowOff>125942</xdr:rowOff>
    </xdr:to>
    <xdr:sp macro="" textlink="">
      <xdr:nvSpPr>
        <xdr:cNvPr id="1118" name="Text Box 3"/>
        <xdr:cNvSpPr txBox="1">
          <a:spLocks noChangeArrowheads="1"/>
        </xdr:cNvSpPr>
      </xdr:nvSpPr>
      <xdr:spPr bwMode="auto">
        <a:xfrm>
          <a:off x="6606540" y="3124200"/>
          <a:ext cx="1217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119" name="Text Box 4"/>
        <xdr:cNvSpPr txBox="1">
          <a:spLocks noChangeArrowheads="1"/>
        </xdr:cNvSpPr>
      </xdr:nvSpPr>
      <xdr:spPr bwMode="auto">
        <a:xfrm>
          <a:off x="721042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13199</xdr:colOff>
      <xdr:row>14</xdr:row>
      <xdr:rowOff>125942</xdr:rowOff>
    </xdr:to>
    <xdr:sp macro="" textlink="">
      <xdr:nvSpPr>
        <xdr:cNvPr id="1120" name="Text Box 3"/>
        <xdr:cNvSpPr txBox="1">
          <a:spLocks noChangeArrowheads="1"/>
        </xdr:cNvSpPr>
      </xdr:nvSpPr>
      <xdr:spPr bwMode="auto">
        <a:xfrm>
          <a:off x="6606540" y="3124200"/>
          <a:ext cx="1217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121" name="Text Box 4"/>
        <xdr:cNvSpPr txBox="1">
          <a:spLocks noChangeArrowheads="1"/>
        </xdr:cNvSpPr>
      </xdr:nvSpPr>
      <xdr:spPr bwMode="auto">
        <a:xfrm>
          <a:off x="718185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122" name="Text Box 4"/>
        <xdr:cNvSpPr txBox="1">
          <a:spLocks noChangeArrowheads="1"/>
        </xdr:cNvSpPr>
      </xdr:nvSpPr>
      <xdr:spPr bwMode="auto">
        <a:xfrm>
          <a:off x="718185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123" name="Text Box 4"/>
        <xdr:cNvSpPr txBox="1">
          <a:spLocks noChangeArrowheads="1"/>
        </xdr:cNvSpPr>
      </xdr:nvSpPr>
      <xdr:spPr bwMode="auto">
        <a:xfrm>
          <a:off x="71913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124" name="Text Box 4"/>
        <xdr:cNvSpPr txBox="1">
          <a:spLocks noChangeArrowheads="1"/>
        </xdr:cNvSpPr>
      </xdr:nvSpPr>
      <xdr:spPr bwMode="auto">
        <a:xfrm>
          <a:off x="71913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1125" name="Text Box 10"/>
        <xdr:cNvSpPr txBox="1">
          <a:spLocks noChangeArrowheads="1"/>
        </xdr:cNvSpPr>
      </xdr:nvSpPr>
      <xdr:spPr bwMode="auto">
        <a:xfrm>
          <a:off x="6606540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126" name="Text Box 15"/>
        <xdr:cNvSpPr txBox="1">
          <a:spLocks noChangeArrowheads="1"/>
        </xdr:cNvSpPr>
      </xdr:nvSpPr>
      <xdr:spPr bwMode="auto">
        <a:xfrm>
          <a:off x="71913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1127" name="Text Box 10"/>
        <xdr:cNvSpPr txBox="1">
          <a:spLocks noChangeArrowheads="1"/>
        </xdr:cNvSpPr>
      </xdr:nvSpPr>
      <xdr:spPr bwMode="auto">
        <a:xfrm>
          <a:off x="6606540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128" name="Text Box 15"/>
        <xdr:cNvSpPr txBox="1">
          <a:spLocks noChangeArrowheads="1"/>
        </xdr:cNvSpPr>
      </xdr:nvSpPr>
      <xdr:spPr bwMode="auto">
        <a:xfrm>
          <a:off x="71913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1129" name="Text Box 10"/>
        <xdr:cNvSpPr txBox="1">
          <a:spLocks noChangeArrowheads="1"/>
        </xdr:cNvSpPr>
      </xdr:nvSpPr>
      <xdr:spPr bwMode="auto">
        <a:xfrm>
          <a:off x="6606540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1130" name="Text Box 10"/>
        <xdr:cNvSpPr txBox="1">
          <a:spLocks noChangeArrowheads="1"/>
        </xdr:cNvSpPr>
      </xdr:nvSpPr>
      <xdr:spPr bwMode="auto">
        <a:xfrm>
          <a:off x="6606540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131" name="Text Box 15"/>
        <xdr:cNvSpPr txBox="1">
          <a:spLocks noChangeArrowheads="1"/>
        </xdr:cNvSpPr>
      </xdr:nvSpPr>
      <xdr:spPr bwMode="auto">
        <a:xfrm>
          <a:off x="71913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1132" name="Text Box 10"/>
        <xdr:cNvSpPr txBox="1">
          <a:spLocks noChangeArrowheads="1"/>
        </xdr:cNvSpPr>
      </xdr:nvSpPr>
      <xdr:spPr bwMode="auto">
        <a:xfrm>
          <a:off x="6606540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133" name="Text Box 15"/>
        <xdr:cNvSpPr txBox="1">
          <a:spLocks noChangeArrowheads="1"/>
        </xdr:cNvSpPr>
      </xdr:nvSpPr>
      <xdr:spPr bwMode="auto">
        <a:xfrm>
          <a:off x="71913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1134" name="Text Box 10"/>
        <xdr:cNvSpPr txBox="1">
          <a:spLocks noChangeArrowheads="1"/>
        </xdr:cNvSpPr>
      </xdr:nvSpPr>
      <xdr:spPr bwMode="auto">
        <a:xfrm>
          <a:off x="6606540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135" name="Text Box 15"/>
        <xdr:cNvSpPr txBox="1">
          <a:spLocks noChangeArrowheads="1"/>
        </xdr:cNvSpPr>
      </xdr:nvSpPr>
      <xdr:spPr bwMode="auto">
        <a:xfrm>
          <a:off x="71913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136" name="Text Box 4"/>
        <xdr:cNvSpPr txBox="1">
          <a:spLocks noChangeArrowheads="1"/>
        </xdr:cNvSpPr>
      </xdr:nvSpPr>
      <xdr:spPr bwMode="auto">
        <a:xfrm>
          <a:off x="72009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137" name="Text Box 4"/>
        <xdr:cNvSpPr txBox="1">
          <a:spLocks noChangeArrowheads="1"/>
        </xdr:cNvSpPr>
      </xdr:nvSpPr>
      <xdr:spPr bwMode="auto">
        <a:xfrm>
          <a:off x="72009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138" name="Text Box 4"/>
        <xdr:cNvSpPr txBox="1">
          <a:spLocks noChangeArrowheads="1"/>
        </xdr:cNvSpPr>
      </xdr:nvSpPr>
      <xdr:spPr bwMode="auto">
        <a:xfrm>
          <a:off x="72009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139" name="Text Box 4"/>
        <xdr:cNvSpPr txBox="1">
          <a:spLocks noChangeArrowheads="1"/>
        </xdr:cNvSpPr>
      </xdr:nvSpPr>
      <xdr:spPr bwMode="auto">
        <a:xfrm>
          <a:off x="72009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140" name="Text Box 4"/>
        <xdr:cNvSpPr txBox="1">
          <a:spLocks noChangeArrowheads="1"/>
        </xdr:cNvSpPr>
      </xdr:nvSpPr>
      <xdr:spPr bwMode="auto">
        <a:xfrm>
          <a:off x="72009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9</xdr:col>
      <xdr:colOff>3322</xdr:colOff>
      <xdr:row>12</xdr:row>
      <xdr:rowOff>100542</xdr:rowOff>
    </xdr:to>
    <xdr:sp macro="" textlink="">
      <xdr:nvSpPr>
        <xdr:cNvPr id="1141" name="Text Box 3"/>
        <xdr:cNvSpPr txBox="1">
          <a:spLocks noChangeArrowheads="1"/>
        </xdr:cNvSpPr>
      </xdr:nvSpPr>
      <xdr:spPr bwMode="auto">
        <a:xfrm>
          <a:off x="7189470" y="2743200"/>
          <a:ext cx="1100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144009</xdr:colOff>
      <xdr:row>13</xdr:row>
      <xdr:rowOff>100542</xdr:rowOff>
    </xdr:to>
    <xdr:sp macro="" textlink="">
      <xdr:nvSpPr>
        <xdr:cNvPr id="1142" name="Text Box 3"/>
        <xdr:cNvSpPr txBox="1">
          <a:spLocks noChangeArrowheads="1"/>
        </xdr:cNvSpPr>
      </xdr:nvSpPr>
      <xdr:spPr bwMode="auto">
        <a:xfrm>
          <a:off x="6606540" y="2933700"/>
          <a:ext cx="25259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1143" name="Text Box 4"/>
        <xdr:cNvSpPr txBox="1">
          <a:spLocks noChangeArrowheads="1"/>
        </xdr:cNvSpPr>
      </xdr:nvSpPr>
      <xdr:spPr bwMode="auto">
        <a:xfrm>
          <a:off x="7210425" y="3895725"/>
          <a:ext cx="857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144009</xdr:colOff>
      <xdr:row>13</xdr:row>
      <xdr:rowOff>100542</xdr:rowOff>
    </xdr:to>
    <xdr:sp macro="" textlink="">
      <xdr:nvSpPr>
        <xdr:cNvPr id="1144" name="Text Box 3"/>
        <xdr:cNvSpPr txBox="1">
          <a:spLocks noChangeArrowheads="1"/>
        </xdr:cNvSpPr>
      </xdr:nvSpPr>
      <xdr:spPr bwMode="auto">
        <a:xfrm>
          <a:off x="6606540" y="2933700"/>
          <a:ext cx="25259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1145" name="Text Box 4"/>
        <xdr:cNvSpPr txBox="1">
          <a:spLocks noChangeArrowheads="1"/>
        </xdr:cNvSpPr>
      </xdr:nvSpPr>
      <xdr:spPr bwMode="auto">
        <a:xfrm>
          <a:off x="7181850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1146" name="Text Box 4"/>
        <xdr:cNvSpPr txBox="1">
          <a:spLocks noChangeArrowheads="1"/>
        </xdr:cNvSpPr>
      </xdr:nvSpPr>
      <xdr:spPr bwMode="auto">
        <a:xfrm>
          <a:off x="7181850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1147" name="Text Box 4"/>
        <xdr:cNvSpPr txBox="1">
          <a:spLocks noChangeArrowheads="1"/>
        </xdr:cNvSpPr>
      </xdr:nvSpPr>
      <xdr:spPr bwMode="auto">
        <a:xfrm>
          <a:off x="71913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1148" name="Text Box 4"/>
        <xdr:cNvSpPr txBox="1">
          <a:spLocks noChangeArrowheads="1"/>
        </xdr:cNvSpPr>
      </xdr:nvSpPr>
      <xdr:spPr bwMode="auto">
        <a:xfrm>
          <a:off x="71913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134484</xdr:colOff>
      <xdr:row>13</xdr:row>
      <xdr:rowOff>100542</xdr:rowOff>
    </xdr:to>
    <xdr:sp macro="" textlink="">
      <xdr:nvSpPr>
        <xdr:cNvPr id="1149" name="Text Box 3"/>
        <xdr:cNvSpPr txBox="1">
          <a:spLocks noChangeArrowheads="1"/>
        </xdr:cNvSpPr>
      </xdr:nvSpPr>
      <xdr:spPr bwMode="auto">
        <a:xfrm>
          <a:off x="6606540" y="2933700"/>
          <a:ext cx="24306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1134</xdr:colOff>
      <xdr:row>13</xdr:row>
      <xdr:rowOff>100542</xdr:rowOff>
    </xdr:to>
    <xdr:sp macro="" textlink="">
      <xdr:nvSpPr>
        <xdr:cNvPr id="1150" name="Text Box 3"/>
        <xdr:cNvSpPr txBox="1">
          <a:spLocks noChangeArrowheads="1"/>
        </xdr:cNvSpPr>
      </xdr:nvSpPr>
      <xdr:spPr bwMode="auto">
        <a:xfrm>
          <a:off x="7187565" y="2933700"/>
          <a:ext cx="10971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151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152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153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154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155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1156" name="Text Box 3"/>
        <xdr:cNvSpPr txBox="1">
          <a:spLocks noChangeArrowheads="1"/>
        </xdr:cNvSpPr>
      </xdr:nvSpPr>
      <xdr:spPr bwMode="auto">
        <a:xfrm>
          <a:off x="71894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1157" name="Text Box 3"/>
        <xdr:cNvSpPr txBox="1">
          <a:spLocks noChangeArrowheads="1"/>
        </xdr:cNvSpPr>
      </xdr:nvSpPr>
      <xdr:spPr bwMode="auto">
        <a:xfrm>
          <a:off x="6606540" y="2933700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158" name="Text Box 4"/>
        <xdr:cNvSpPr txBox="1">
          <a:spLocks noChangeArrowheads="1"/>
        </xdr:cNvSpPr>
      </xdr:nvSpPr>
      <xdr:spPr bwMode="auto">
        <a:xfrm>
          <a:off x="72104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1159" name="Text Box 3"/>
        <xdr:cNvSpPr txBox="1">
          <a:spLocks noChangeArrowheads="1"/>
        </xdr:cNvSpPr>
      </xdr:nvSpPr>
      <xdr:spPr bwMode="auto">
        <a:xfrm>
          <a:off x="6606540" y="2933700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160" name="Text Box 4"/>
        <xdr:cNvSpPr txBox="1">
          <a:spLocks noChangeArrowheads="1"/>
        </xdr:cNvSpPr>
      </xdr:nvSpPr>
      <xdr:spPr bwMode="auto">
        <a:xfrm>
          <a:off x="71818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161" name="Text Box 4"/>
        <xdr:cNvSpPr txBox="1">
          <a:spLocks noChangeArrowheads="1"/>
        </xdr:cNvSpPr>
      </xdr:nvSpPr>
      <xdr:spPr bwMode="auto">
        <a:xfrm>
          <a:off x="71818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162" name="Text Box 4"/>
        <xdr:cNvSpPr txBox="1">
          <a:spLocks noChangeArrowheads="1"/>
        </xdr:cNvSpPr>
      </xdr:nvSpPr>
      <xdr:spPr bwMode="auto">
        <a:xfrm>
          <a:off x="71913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163" name="Text Box 4"/>
        <xdr:cNvSpPr txBox="1">
          <a:spLocks noChangeArrowheads="1"/>
        </xdr:cNvSpPr>
      </xdr:nvSpPr>
      <xdr:spPr bwMode="auto">
        <a:xfrm>
          <a:off x="71913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98924</xdr:colOff>
      <xdr:row>13</xdr:row>
      <xdr:rowOff>125942</xdr:rowOff>
    </xdr:to>
    <xdr:sp macro="" textlink="">
      <xdr:nvSpPr>
        <xdr:cNvPr id="1164" name="Text Box 3"/>
        <xdr:cNvSpPr txBox="1">
          <a:spLocks noChangeArrowheads="1"/>
        </xdr:cNvSpPr>
      </xdr:nvSpPr>
      <xdr:spPr bwMode="auto">
        <a:xfrm>
          <a:off x="6606540" y="2933700"/>
          <a:ext cx="2075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1165" name="Text Box 3"/>
        <xdr:cNvSpPr txBox="1">
          <a:spLocks noChangeArrowheads="1"/>
        </xdr:cNvSpPr>
      </xdr:nvSpPr>
      <xdr:spPr bwMode="auto">
        <a:xfrm>
          <a:off x="7187565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166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167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168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169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170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1171" name="Text Box 3"/>
        <xdr:cNvSpPr txBox="1">
          <a:spLocks noChangeArrowheads="1"/>
        </xdr:cNvSpPr>
      </xdr:nvSpPr>
      <xdr:spPr bwMode="auto">
        <a:xfrm>
          <a:off x="71894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1172" name="Text Box 3"/>
        <xdr:cNvSpPr txBox="1">
          <a:spLocks noChangeArrowheads="1"/>
        </xdr:cNvSpPr>
      </xdr:nvSpPr>
      <xdr:spPr bwMode="auto">
        <a:xfrm>
          <a:off x="6606540" y="2933700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173" name="Text Box 4"/>
        <xdr:cNvSpPr txBox="1">
          <a:spLocks noChangeArrowheads="1"/>
        </xdr:cNvSpPr>
      </xdr:nvSpPr>
      <xdr:spPr bwMode="auto">
        <a:xfrm>
          <a:off x="72104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1174" name="Text Box 3"/>
        <xdr:cNvSpPr txBox="1">
          <a:spLocks noChangeArrowheads="1"/>
        </xdr:cNvSpPr>
      </xdr:nvSpPr>
      <xdr:spPr bwMode="auto">
        <a:xfrm>
          <a:off x="6606540" y="2933700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175" name="Text Box 4"/>
        <xdr:cNvSpPr txBox="1">
          <a:spLocks noChangeArrowheads="1"/>
        </xdr:cNvSpPr>
      </xdr:nvSpPr>
      <xdr:spPr bwMode="auto">
        <a:xfrm>
          <a:off x="71818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176" name="Text Box 4"/>
        <xdr:cNvSpPr txBox="1">
          <a:spLocks noChangeArrowheads="1"/>
        </xdr:cNvSpPr>
      </xdr:nvSpPr>
      <xdr:spPr bwMode="auto">
        <a:xfrm>
          <a:off x="71818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177" name="Text Box 4"/>
        <xdr:cNvSpPr txBox="1">
          <a:spLocks noChangeArrowheads="1"/>
        </xdr:cNvSpPr>
      </xdr:nvSpPr>
      <xdr:spPr bwMode="auto">
        <a:xfrm>
          <a:off x="71913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178" name="Text Box 4"/>
        <xdr:cNvSpPr txBox="1">
          <a:spLocks noChangeArrowheads="1"/>
        </xdr:cNvSpPr>
      </xdr:nvSpPr>
      <xdr:spPr bwMode="auto">
        <a:xfrm>
          <a:off x="71913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98924</xdr:colOff>
      <xdr:row>13</xdr:row>
      <xdr:rowOff>125942</xdr:rowOff>
    </xdr:to>
    <xdr:sp macro="" textlink="">
      <xdr:nvSpPr>
        <xdr:cNvPr id="1179" name="Text Box 3"/>
        <xdr:cNvSpPr txBox="1">
          <a:spLocks noChangeArrowheads="1"/>
        </xdr:cNvSpPr>
      </xdr:nvSpPr>
      <xdr:spPr bwMode="auto">
        <a:xfrm>
          <a:off x="6606540" y="2933700"/>
          <a:ext cx="2075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1180" name="Text Box 3"/>
        <xdr:cNvSpPr txBox="1">
          <a:spLocks noChangeArrowheads="1"/>
        </xdr:cNvSpPr>
      </xdr:nvSpPr>
      <xdr:spPr bwMode="auto">
        <a:xfrm>
          <a:off x="7187565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181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182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183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184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185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1186" name="Text Box 3"/>
        <xdr:cNvSpPr txBox="1">
          <a:spLocks noChangeArrowheads="1"/>
        </xdr:cNvSpPr>
      </xdr:nvSpPr>
      <xdr:spPr bwMode="auto">
        <a:xfrm>
          <a:off x="71894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1187" name="Text Box 3"/>
        <xdr:cNvSpPr txBox="1">
          <a:spLocks noChangeArrowheads="1"/>
        </xdr:cNvSpPr>
      </xdr:nvSpPr>
      <xdr:spPr bwMode="auto">
        <a:xfrm>
          <a:off x="6606540" y="2933700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188" name="Text Box 4"/>
        <xdr:cNvSpPr txBox="1">
          <a:spLocks noChangeArrowheads="1"/>
        </xdr:cNvSpPr>
      </xdr:nvSpPr>
      <xdr:spPr bwMode="auto">
        <a:xfrm>
          <a:off x="72104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1189" name="Text Box 3"/>
        <xdr:cNvSpPr txBox="1">
          <a:spLocks noChangeArrowheads="1"/>
        </xdr:cNvSpPr>
      </xdr:nvSpPr>
      <xdr:spPr bwMode="auto">
        <a:xfrm>
          <a:off x="6606540" y="2933700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190" name="Text Box 4"/>
        <xdr:cNvSpPr txBox="1">
          <a:spLocks noChangeArrowheads="1"/>
        </xdr:cNvSpPr>
      </xdr:nvSpPr>
      <xdr:spPr bwMode="auto">
        <a:xfrm>
          <a:off x="71818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191" name="Text Box 4"/>
        <xdr:cNvSpPr txBox="1">
          <a:spLocks noChangeArrowheads="1"/>
        </xdr:cNvSpPr>
      </xdr:nvSpPr>
      <xdr:spPr bwMode="auto">
        <a:xfrm>
          <a:off x="71818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192" name="Text Box 4"/>
        <xdr:cNvSpPr txBox="1">
          <a:spLocks noChangeArrowheads="1"/>
        </xdr:cNvSpPr>
      </xdr:nvSpPr>
      <xdr:spPr bwMode="auto">
        <a:xfrm>
          <a:off x="71913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193" name="Text Box 4"/>
        <xdr:cNvSpPr txBox="1">
          <a:spLocks noChangeArrowheads="1"/>
        </xdr:cNvSpPr>
      </xdr:nvSpPr>
      <xdr:spPr bwMode="auto">
        <a:xfrm>
          <a:off x="71913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98924</xdr:colOff>
      <xdr:row>13</xdr:row>
      <xdr:rowOff>125942</xdr:rowOff>
    </xdr:to>
    <xdr:sp macro="" textlink="">
      <xdr:nvSpPr>
        <xdr:cNvPr id="1194" name="Text Box 3"/>
        <xdr:cNvSpPr txBox="1">
          <a:spLocks noChangeArrowheads="1"/>
        </xdr:cNvSpPr>
      </xdr:nvSpPr>
      <xdr:spPr bwMode="auto">
        <a:xfrm>
          <a:off x="6606540" y="2933700"/>
          <a:ext cx="2075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1195" name="Text Box 3"/>
        <xdr:cNvSpPr txBox="1">
          <a:spLocks noChangeArrowheads="1"/>
        </xdr:cNvSpPr>
      </xdr:nvSpPr>
      <xdr:spPr bwMode="auto">
        <a:xfrm>
          <a:off x="7187565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196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197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198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199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200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1201" name="Text Box 3"/>
        <xdr:cNvSpPr txBox="1">
          <a:spLocks noChangeArrowheads="1"/>
        </xdr:cNvSpPr>
      </xdr:nvSpPr>
      <xdr:spPr bwMode="auto">
        <a:xfrm>
          <a:off x="71894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1202" name="Text Box 3"/>
        <xdr:cNvSpPr txBox="1">
          <a:spLocks noChangeArrowheads="1"/>
        </xdr:cNvSpPr>
      </xdr:nvSpPr>
      <xdr:spPr bwMode="auto">
        <a:xfrm>
          <a:off x="6606540" y="2933700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203" name="Text Box 4"/>
        <xdr:cNvSpPr txBox="1">
          <a:spLocks noChangeArrowheads="1"/>
        </xdr:cNvSpPr>
      </xdr:nvSpPr>
      <xdr:spPr bwMode="auto">
        <a:xfrm>
          <a:off x="72104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1204" name="Text Box 3"/>
        <xdr:cNvSpPr txBox="1">
          <a:spLocks noChangeArrowheads="1"/>
        </xdr:cNvSpPr>
      </xdr:nvSpPr>
      <xdr:spPr bwMode="auto">
        <a:xfrm>
          <a:off x="6606540" y="2933700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205" name="Text Box 4"/>
        <xdr:cNvSpPr txBox="1">
          <a:spLocks noChangeArrowheads="1"/>
        </xdr:cNvSpPr>
      </xdr:nvSpPr>
      <xdr:spPr bwMode="auto">
        <a:xfrm>
          <a:off x="71818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206" name="Text Box 4"/>
        <xdr:cNvSpPr txBox="1">
          <a:spLocks noChangeArrowheads="1"/>
        </xdr:cNvSpPr>
      </xdr:nvSpPr>
      <xdr:spPr bwMode="auto">
        <a:xfrm>
          <a:off x="71818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207" name="Text Box 4"/>
        <xdr:cNvSpPr txBox="1">
          <a:spLocks noChangeArrowheads="1"/>
        </xdr:cNvSpPr>
      </xdr:nvSpPr>
      <xdr:spPr bwMode="auto">
        <a:xfrm>
          <a:off x="71913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208" name="Text Box 4"/>
        <xdr:cNvSpPr txBox="1">
          <a:spLocks noChangeArrowheads="1"/>
        </xdr:cNvSpPr>
      </xdr:nvSpPr>
      <xdr:spPr bwMode="auto">
        <a:xfrm>
          <a:off x="71913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98924</xdr:colOff>
      <xdr:row>13</xdr:row>
      <xdr:rowOff>125942</xdr:rowOff>
    </xdr:to>
    <xdr:sp macro="" textlink="">
      <xdr:nvSpPr>
        <xdr:cNvPr id="1209" name="Text Box 3"/>
        <xdr:cNvSpPr txBox="1">
          <a:spLocks noChangeArrowheads="1"/>
        </xdr:cNvSpPr>
      </xdr:nvSpPr>
      <xdr:spPr bwMode="auto">
        <a:xfrm>
          <a:off x="6606540" y="2933700"/>
          <a:ext cx="2075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1210" name="Text Box 3"/>
        <xdr:cNvSpPr txBox="1">
          <a:spLocks noChangeArrowheads="1"/>
        </xdr:cNvSpPr>
      </xdr:nvSpPr>
      <xdr:spPr bwMode="auto">
        <a:xfrm>
          <a:off x="7187565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211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212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213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214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215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1216" name="Text Box 3"/>
        <xdr:cNvSpPr txBox="1">
          <a:spLocks noChangeArrowheads="1"/>
        </xdr:cNvSpPr>
      </xdr:nvSpPr>
      <xdr:spPr bwMode="auto">
        <a:xfrm>
          <a:off x="71894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1217" name="Text Box 3"/>
        <xdr:cNvSpPr txBox="1">
          <a:spLocks noChangeArrowheads="1"/>
        </xdr:cNvSpPr>
      </xdr:nvSpPr>
      <xdr:spPr bwMode="auto">
        <a:xfrm>
          <a:off x="6606540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218" name="Text Box 4"/>
        <xdr:cNvSpPr txBox="1">
          <a:spLocks noChangeArrowheads="1"/>
        </xdr:cNvSpPr>
      </xdr:nvSpPr>
      <xdr:spPr bwMode="auto">
        <a:xfrm>
          <a:off x="72104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1219" name="Text Box 3"/>
        <xdr:cNvSpPr txBox="1">
          <a:spLocks noChangeArrowheads="1"/>
        </xdr:cNvSpPr>
      </xdr:nvSpPr>
      <xdr:spPr bwMode="auto">
        <a:xfrm>
          <a:off x="6606540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220" name="Text Box 4"/>
        <xdr:cNvSpPr txBox="1">
          <a:spLocks noChangeArrowheads="1"/>
        </xdr:cNvSpPr>
      </xdr:nvSpPr>
      <xdr:spPr bwMode="auto">
        <a:xfrm>
          <a:off x="71818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221" name="Text Box 4"/>
        <xdr:cNvSpPr txBox="1">
          <a:spLocks noChangeArrowheads="1"/>
        </xdr:cNvSpPr>
      </xdr:nvSpPr>
      <xdr:spPr bwMode="auto">
        <a:xfrm>
          <a:off x="71818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222" name="Text Box 4"/>
        <xdr:cNvSpPr txBox="1">
          <a:spLocks noChangeArrowheads="1"/>
        </xdr:cNvSpPr>
      </xdr:nvSpPr>
      <xdr:spPr bwMode="auto">
        <a:xfrm>
          <a:off x="71913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223" name="Text Box 4"/>
        <xdr:cNvSpPr txBox="1">
          <a:spLocks noChangeArrowheads="1"/>
        </xdr:cNvSpPr>
      </xdr:nvSpPr>
      <xdr:spPr bwMode="auto">
        <a:xfrm>
          <a:off x="71913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224" name="Text Box 4"/>
        <xdr:cNvSpPr txBox="1">
          <a:spLocks noChangeArrowheads="1"/>
        </xdr:cNvSpPr>
      </xdr:nvSpPr>
      <xdr:spPr bwMode="auto">
        <a:xfrm>
          <a:off x="72009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225" name="Text Box 4"/>
        <xdr:cNvSpPr txBox="1">
          <a:spLocks noChangeArrowheads="1"/>
        </xdr:cNvSpPr>
      </xdr:nvSpPr>
      <xdr:spPr bwMode="auto">
        <a:xfrm>
          <a:off x="72009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226" name="Text Box 4"/>
        <xdr:cNvSpPr txBox="1">
          <a:spLocks noChangeArrowheads="1"/>
        </xdr:cNvSpPr>
      </xdr:nvSpPr>
      <xdr:spPr bwMode="auto">
        <a:xfrm>
          <a:off x="72009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227" name="Text Box 4"/>
        <xdr:cNvSpPr txBox="1">
          <a:spLocks noChangeArrowheads="1"/>
        </xdr:cNvSpPr>
      </xdr:nvSpPr>
      <xdr:spPr bwMode="auto">
        <a:xfrm>
          <a:off x="72009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228" name="Text Box 4"/>
        <xdr:cNvSpPr txBox="1">
          <a:spLocks noChangeArrowheads="1"/>
        </xdr:cNvSpPr>
      </xdr:nvSpPr>
      <xdr:spPr bwMode="auto">
        <a:xfrm>
          <a:off x="72009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13</xdr:row>
      <xdr:rowOff>0</xdr:rowOff>
    </xdr:from>
    <xdr:to>
      <xdr:col>8</xdr:col>
      <xdr:colOff>577362</xdr:colOff>
      <xdr:row>13</xdr:row>
      <xdr:rowOff>125942</xdr:rowOff>
    </xdr:to>
    <xdr:sp macro="" textlink="">
      <xdr:nvSpPr>
        <xdr:cNvPr id="1229" name="Text Box 3"/>
        <xdr:cNvSpPr txBox="1">
          <a:spLocks noChangeArrowheads="1"/>
        </xdr:cNvSpPr>
      </xdr:nvSpPr>
      <xdr:spPr bwMode="auto">
        <a:xfrm>
          <a:off x="7189470" y="29337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60824</xdr:colOff>
      <xdr:row>14</xdr:row>
      <xdr:rowOff>125942</xdr:rowOff>
    </xdr:to>
    <xdr:sp macro="" textlink="">
      <xdr:nvSpPr>
        <xdr:cNvPr id="1230" name="Text Box 3"/>
        <xdr:cNvSpPr txBox="1">
          <a:spLocks noChangeArrowheads="1"/>
        </xdr:cNvSpPr>
      </xdr:nvSpPr>
      <xdr:spPr bwMode="auto">
        <a:xfrm>
          <a:off x="6606540" y="31242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231" name="Text Box 4"/>
        <xdr:cNvSpPr txBox="1">
          <a:spLocks noChangeArrowheads="1"/>
        </xdr:cNvSpPr>
      </xdr:nvSpPr>
      <xdr:spPr bwMode="auto">
        <a:xfrm>
          <a:off x="721042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60824</xdr:colOff>
      <xdr:row>14</xdr:row>
      <xdr:rowOff>125942</xdr:rowOff>
    </xdr:to>
    <xdr:sp macro="" textlink="">
      <xdr:nvSpPr>
        <xdr:cNvPr id="1232" name="Text Box 3"/>
        <xdr:cNvSpPr txBox="1">
          <a:spLocks noChangeArrowheads="1"/>
        </xdr:cNvSpPr>
      </xdr:nvSpPr>
      <xdr:spPr bwMode="auto">
        <a:xfrm>
          <a:off x="6606540" y="31242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233" name="Text Box 4"/>
        <xdr:cNvSpPr txBox="1">
          <a:spLocks noChangeArrowheads="1"/>
        </xdr:cNvSpPr>
      </xdr:nvSpPr>
      <xdr:spPr bwMode="auto">
        <a:xfrm>
          <a:off x="718185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234" name="Text Box 4"/>
        <xdr:cNvSpPr txBox="1">
          <a:spLocks noChangeArrowheads="1"/>
        </xdr:cNvSpPr>
      </xdr:nvSpPr>
      <xdr:spPr bwMode="auto">
        <a:xfrm>
          <a:off x="718185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235" name="Text Box 4"/>
        <xdr:cNvSpPr txBox="1">
          <a:spLocks noChangeArrowheads="1"/>
        </xdr:cNvSpPr>
      </xdr:nvSpPr>
      <xdr:spPr bwMode="auto">
        <a:xfrm>
          <a:off x="71913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236" name="Text Box 4"/>
        <xdr:cNvSpPr txBox="1">
          <a:spLocks noChangeArrowheads="1"/>
        </xdr:cNvSpPr>
      </xdr:nvSpPr>
      <xdr:spPr bwMode="auto">
        <a:xfrm>
          <a:off x="71913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1237" name="Text Box 10"/>
        <xdr:cNvSpPr txBox="1">
          <a:spLocks noChangeArrowheads="1"/>
        </xdr:cNvSpPr>
      </xdr:nvSpPr>
      <xdr:spPr bwMode="auto">
        <a:xfrm>
          <a:off x="6606540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238" name="Text Box 15"/>
        <xdr:cNvSpPr txBox="1">
          <a:spLocks noChangeArrowheads="1"/>
        </xdr:cNvSpPr>
      </xdr:nvSpPr>
      <xdr:spPr bwMode="auto">
        <a:xfrm>
          <a:off x="71913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1239" name="Text Box 10"/>
        <xdr:cNvSpPr txBox="1">
          <a:spLocks noChangeArrowheads="1"/>
        </xdr:cNvSpPr>
      </xdr:nvSpPr>
      <xdr:spPr bwMode="auto">
        <a:xfrm>
          <a:off x="6606540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240" name="Text Box 15"/>
        <xdr:cNvSpPr txBox="1">
          <a:spLocks noChangeArrowheads="1"/>
        </xdr:cNvSpPr>
      </xdr:nvSpPr>
      <xdr:spPr bwMode="auto">
        <a:xfrm>
          <a:off x="71913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1241" name="Text Box 10"/>
        <xdr:cNvSpPr txBox="1">
          <a:spLocks noChangeArrowheads="1"/>
        </xdr:cNvSpPr>
      </xdr:nvSpPr>
      <xdr:spPr bwMode="auto">
        <a:xfrm>
          <a:off x="6606540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1242" name="Text Box 10"/>
        <xdr:cNvSpPr txBox="1">
          <a:spLocks noChangeArrowheads="1"/>
        </xdr:cNvSpPr>
      </xdr:nvSpPr>
      <xdr:spPr bwMode="auto">
        <a:xfrm>
          <a:off x="6606540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243" name="Text Box 15"/>
        <xdr:cNvSpPr txBox="1">
          <a:spLocks noChangeArrowheads="1"/>
        </xdr:cNvSpPr>
      </xdr:nvSpPr>
      <xdr:spPr bwMode="auto">
        <a:xfrm>
          <a:off x="71913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1244" name="Text Box 10"/>
        <xdr:cNvSpPr txBox="1">
          <a:spLocks noChangeArrowheads="1"/>
        </xdr:cNvSpPr>
      </xdr:nvSpPr>
      <xdr:spPr bwMode="auto">
        <a:xfrm>
          <a:off x="6606540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245" name="Text Box 15"/>
        <xdr:cNvSpPr txBox="1">
          <a:spLocks noChangeArrowheads="1"/>
        </xdr:cNvSpPr>
      </xdr:nvSpPr>
      <xdr:spPr bwMode="auto">
        <a:xfrm>
          <a:off x="71913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1246" name="Text Box 10"/>
        <xdr:cNvSpPr txBox="1">
          <a:spLocks noChangeArrowheads="1"/>
        </xdr:cNvSpPr>
      </xdr:nvSpPr>
      <xdr:spPr bwMode="auto">
        <a:xfrm>
          <a:off x="6606540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247" name="Text Box 15"/>
        <xdr:cNvSpPr txBox="1">
          <a:spLocks noChangeArrowheads="1"/>
        </xdr:cNvSpPr>
      </xdr:nvSpPr>
      <xdr:spPr bwMode="auto">
        <a:xfrm>
          <a:off x="71913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248" name="Text Box 4"/>
        <xdr:cNvSpPr txBox="1">
          <a:spLocks noChangeArrowheads="1"/>
        </xdr:cNvSpPr>
      </xdr:nvSpPr>
      <xdr:spPr bwMode="auto">
        <a:xfrm>
          <a:off x="72009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249" name="Text Box 4"/>
        <xdr:cNvSpPr txBox="1">
          <a:spLocks noChangeArrowheads="1"/>
        </xdr:cNvSpPr>
      </xdr:nvSpPr>
      <xdr:spPr bwMode="auto">
        <a:xfrm>
          <a:off x="72009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250" name="Text Box 4"/>
        <xdr:cNvSpPr txBox="1">
          <a:spLocks noChangeArrowheads="1"/>
        </xdr:cNvSpPr>
      </xdr:nvSpPr>
      <xdr:spPr bwMode="auto">
        <a:xfrm>
          <a:off x="72009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251" name="Text Box 4"/>
        <xdr:cNvSpPr txBox="1">
          <a:spLocks noChangeArrowheads="1"/>
        </xdr:cNvSpPr>
      </xdr:nvSpPr>
      <xdr:spPr bwMode="auto">
        <a:xfrm>
          <a:off x="72009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252" name="Text Box 4"/>
        <xdr:cNvSpPr txBox="1">
          <a:spLocks noChangeArrowheads="1"/>
        </xdr:cNvSpPr>
      </xdr:nvSpPr>
      <xdr:spPr bwMode="auto">
        <a:xfrm>
          <a:off x="72009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13</xdr:row>
      <xdr:rowOff>0</xdr:rowOff>
    </xdr:from>
    <xdr:to>
      <xdr:col>8</xdr:col>
      <xdr:colOff>577362</xdr:colOff>
      <xdr:row>13</xdr:row>
      <xdr:rowOff>125942</xdr:rowOff>
    </xdr:to>
    <xdr:sp macro="" textlink="">
      <xdr:nvSpPr>
        <xdr:cNvPr id="1253" name="Text Box 3"/>
        <xdr:cNvSpPr txBox="1">
          <a:spLocks noChangeArrowheads="1"/>
        </xdr:cNvSpPr>
      </xdr:nvSpPr>
      <xdr:spPr bwMode="auto">
        <a:xfrm>
          <a:off x="7189470" y="29337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60824</xdr:colOff>
      <xdr:row>14</xdr:row>
      <xdr:rowOff>125942</xdr:rowOff>
    </xdr:to>
    <xdr:sp macro="" textlink="">
      <xdr:nvSpPr>
        <xdr:cNvPr id="1254" name="Text Box 3"/>
        <xdr:cNvSpPr txBox="1">
          <a:spLocks noChangeArrowheads="1"/>
        </xdr:cNvSpPr>
      </xdr:nvSpPr>
      <xdr:spPr bwMode="auto">
        <a:xfrm>
          <a:off x="6606540" y="31242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255" name="Text Box 4"/>
        <xdr:cNvSpPr txBox="1">
          <a:spLocks noChangeArrowheads="1"/>
        </xdr:cNvSpPr>
      </xdr:nvSpPr>
      <xdr:spPr bwMode="auto">
        <a:xfrm>
          <a:off x="721042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60824</xdr:colOff>
      <xdr:row>14</xdr:row>
      <xdr:rowOff>125942</xdr:rowOff>
    </xdr:to>
    <xdr:sp macro="" textlink="">
      <xdr:nvSpPr>
        <xdr:cNvPr id="1256" name="Text Box 3"/>
        <xdr:cNvSpPr txBox="1">
          <a:spLocks noChangeArrowheads="1"/>
        </xdr:cNvSpPr>
      </xdr:nvSpPr>
      <xdr:spPr bwMode="auto">
        <a:xfrm>
          <a:off x="6606540" y="31242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257" name="Text Box 4"/>
        <xdr:cNvSpPr txBox="1">
          <a:spLocks noChangeArrowheads="1"/>
        </xdr:cNvSpPr>
      </xdr:nvSpPr>
      <xdr:spPr bwMode="auto">
        <a:xfrm>
          <a:off x="718185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258" name="Text Box 4"/>
        <xdr:cNvSpPr txBox="1">
          <a:spLocks noChangeArrowheads="1"/>
        </xdr:cNvSpPr>
      </xdr:nvSpPr>
      <xdr:spPr bwMode="auto">
        <a:xfrm>
          <a:off x="718185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259" name="Text Box 4"/>
        <xdr:cNvSpPr txBox="1">
          <a:spLocks noChangeArrowheads="1"/>
        </xdr:cNvSpPr>
      </xdr:nvSpPr>
      <xdr:spPr bwMode="auto">
        <a:xfrm>
          <a:off x="71913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260" name="Text Box 4"/>
        <xdr:cNvSpPr txBox="1">
          <a:spLocks noChangeArrowheads="1"/>
        </xdr:cNvSpPr>
      </xdr:nvSpPr>
      <xdr:spPr bwMode="auto">
        <a:xfrm>
          <a:off x="71913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1261" name="Text Box 10"/>
        <xdr:cNvSpPr txBox="1">
          <a:spLocks noChangeArrowheads="1"/>
        </xdr:cNvSpPr>
      </xdr:nvSpPr>
      <xdr:spPr bwMode="auto">
        <a:xfrm>
          <a:off x="6606540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262" name="Text Box 15"/>
        <xdr:cNvSpPr txBox="1">
          <a:spLocks noChangeArrowheads="1"/>
        </xdr:cNvSpPr>
      </xdr:nvSpPr>
      <xdr:spPr bwMode="auto">
        <a:xfrm>
          <a:off x="71913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1263" name="Text Box 10"/>
        <xdr:cNvSpPr txBox="1">
          <a:spLocks noChangeArrowheads="1"/>
        </xdr:cNvSpPr>
      </xdr:nvSpPr>
      <xdr:spPr bwMode="auto">
        <a:xfrm>
          <a:off x="6606540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264" name="Text Box 15"/>
        <xdr:cNvSpPr txBox="1">
          <a:spLocks noChangeArrowheads="1"/>
        </xdr:cNvSpPr>
      </xdr:nvSpPr>
      <xdr:spPr bwMode="auto">
        <a:xfrm>
          <a:off x="71913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1265" name="Text Box 10"/>
        <xdr:cNvSpPr txBox="1">
          <a:spLocks noChangeArrowheads="1"/>
        </xdr:cNvSpPr>
      </xdr:nvSpPr>
      <xdr:spPr bwMode="auto">
        <a:xfrm>
          <a:off x="6606540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1266" name="Text Box 10"/>
        <xdr:cNvSpPr txBox="1">
          <a:spLocks noChangeArrowheads="1"/>
        </xdr:cNvSpPr>
      </xdr:nvSpPr>
      <xdr:spPr bwMode="auto">
        <a:xfrm>
          <a:off x="6606540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267" name="Text Box 15"/>
        <xdr:cNvSpPr txBox="1">
          <a:spLocks noChangeArrowheads="1"/>
        </xdr:cNvSpPr>
      </xdr:nvSpPr>
      <xdr:spPr bwMode="auto">
        <a:xfrm>
          <a:off x="71913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1268" name="Text Box 10"/>
        <xdr:cNvSpPr txBox="1">
          <a:spLocks noChangeArrowheads="1"/>
        </xdr:cNvSpPr>
      </xdr:nvSpPr>
      <xdr:spPr bwMode="auto">
        <a:xfrm>
          <a:off x="6606540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269" name="Text Box 15"/>
        <xdr:cNvSpPr txBox="1">
          <a:spLocks noChangeArrowheads="1"/>
        </xdr:cNvSpPr>
      </xdr:nvSpPr>
      <xdr:spPr bwMode="auto">
        <a:xfrm>
          <a:off x="71913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1270" name="Text Box 10"/>
        <xdr:cNvSpPr txBox="1">
          <a:spLocks noChangeArrowheads="1"/>
        </xdr:cNvSpPr>
      </xdr:nvSpPr>
      <xdr:spPr bwMode="auto">
        <a:xfrm>
          <a:off x="6606540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271" name="Text Box 4"/>
        <xdr:cNvSpPr txBox="1">
          <a:spLocks noChangeArrowheads="1"/>
        </xdr:cNvSpPr>
      </xdr:nvSpPr>
      <xdr:spPr bwMode="auto">
        <a:xfrm>
          <a:off x="72009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272" name="Text Box 4"/>
        <xdr:cNvSpPr txBox="1">
          <a:spLocks noChangeArrowheads="1"/>
        </xdr:cNvSpPr>
      </xdr:nvSpPr>
      <xdr:spPr bwMode="auto">
        <a:xfrm>
          <a:off x="72009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273" name="Text Box 4"/>
        <xdr:cNvSpPr txBox="1">
          <a:spLocks noChangeArrowheads="1"/>
        </xdr:cNvSpPr>
      </xdr:nvSpPr>
      <xdr:spPr bwMode="auto">
        <a:xfrm>
          <a:off x="72009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274" name="Text Box 4"/>
        <xdr:cNvSpPr txBox="1">
          <a:spLocks noChangeArrowheads="1"/>
        </xdr:cNvSpPr>
      </xdr:nvSpPr>
      <xdr:spPr bwMode="auto">
        <a:xfrm>
          <a:off x="72009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275" name="Text Box 4"/>
        <xdr:cNvSpPr txBox="1">
          <a:spLocks noChangeArrowheads="1"/>
        </xdr:cNvSpPr>
      </xdr:nvSpPr>
      <xdr:spPr bwMode="auto">
        <a:xfrm>
          <a:off x="72009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9</xdr:col>
      <xdr:colOff>3322</xdr:colOff>
      <xdr:row>12</xdr:row>
      <xdr:rowOff>100542</xdr:rowOff>
    </xdr:to>
    <xdr:sp macro="" textlink="">
      <xdr:nvSpPr>
        <xdr:cNvPr id="1276" name="Text Box 3"/>
        <xdr:cNvSpPr txBox="1">
          <a:spLocks noChangeArrowheads="1"/>
        </xdr:cNvSpPr>
      </xdr:nvSpPr>
      <xdr:spPr bwMode="auto">
        <a:xfrm>
          <a:off x="7189470" y="2743200"/>
          <a:ext cx="1100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96384</xdr:colOff>
      <xdr:row>13</xdr:row>
      <xdr:rowOff>100542</xdr:rowOff>
    </xdr:to>
    <xdr:sp macro="" textlink="">
      <xdr:nvSpPr>
        <xdr:cNvPr id="1277" name="Text Box 3"/>
        <xdr:cNvSpPr txBox="1">
          <a:spLocks noChangeArrowheads="1"/>
        </xdr:cNvSpPr>
      </xdr:nvSpPr>
      <xdr:spPr bwMode="auto">
        <a:xfrm>
          <a:off x="6606540" y="2933700"/>
          <a:ext cx="20496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1278" name="Text Box 4"/>
        <xdr:cNvSpPr txBox="1">
          <a:spLocks noChangeArrowheads="1"/>
        </xdr:cNvSpPr>
      </xdr:nvSpPr>
      <xdr:spPr bwMode="auto">
        <a:xfrm>
          <a:off x="721042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96384</xdr:colOff>
      <xdr:row>13</xdr:row>
      <xdr:rowOff>100542</xdr:rowOff>
    </xdr:to>
    <xdr:sp macro="" textlink="">
      <xdr:nvSpPr>
        <xdr:cNvPr id="1279" name="Text Box 3"/>
        <xdr:cNvSpPr txBox="1">
          <a:spLocks noChangeArrowheads="1"/>
        </xdr:cNvSpPr>
      </xdr:nvSpPr>
      <xdr:spPr bwMode="auto">
        <a:xfrm>
          <a:off x="6606540" y="2933700"/>
          <a:ext cx="20496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1280" name="Text Box 4"/>
        <xdr:cNvSpPr txBox="1">
          <a:spLocks noChangeArrowheads="1"/>
        </xdr:cNvSpPr>
      </xdr:nvSpPr>
      <xdr:spPr bwMode="auto">
        <a:xfrm>
          <a:off x="7181850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1281" name="Text Box 4"/>
        <xdr:cNvSpPr txBox="1">
          <a:spLocks noChangeArrowheads="1"/>
        </xdr:cNvSpPr>
      </xdr:nvSpPr>
      <xdr:spPr bwMode="auto">
        <a:xfrm>
          <a:off x="7181850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104775</xdr:rowOff>
    </xdr:to>
    <xdr:sp macro="" textlink="">
      <xdr:nvSpPr>
        <xdr:cNvPr id="1282" name="Text Box 4"/>
        <xdr:cNvSpPr txBox="1">
          <a:spLocks noChangeArrowheads="1"/>
        </xdr:cNvSpPr>
      </xdr:nvSpPr>
      <xdr:spPr bwMode="auto">
        <a:xfrm>
          <a:off x="7191375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104775</xdr:rowOff>
    </xdr:to>
    <xdr:sp macro="" textlink="">
      <xdr:nvSpPr>
        <xdr:cNvPr id="1283" name="Text Box 4"/>
        <xdr:cNvSpPr txBox="1">
          <a:spLocks noChangeArrowheads="1"/>
        </xdr:cNvSpPr>
      </xdr:nvSpPr>
      <xdr:spPr bwMode="auto">
        <a:xfrm>
          <a:off x="7191375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86859</xdr:colOff>
      <xdr:row>13</xdr:row>
      <xdr:rowOff>100542</xdr:rowOff>
    </xdr:to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6606540" y="2933700"/>
          <a:ext cx="19544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1134</xdr:colOff>
      <xdr:row>13</xdr:row>
      <xdr:rowOff>100542</xdr:rowOff>
    </xdr:to>
    <xdr:sp macro="" textlink="">
      <xdr:nvSpPr>
        <xdr:cNvPr id="1285" name="Text Box 3"/>
        <xdr:cNvSpPr txBox="1">
          <a:spLocks noChangeArrowheads="1"/>
        </xdr:cNvSpPr>
      </xdr:nvSpPr>
      <xdr:spPr bwMode="auto">
        <a:xfrm>
          <a:off x="7187565" y="2933700"/>
          <a:ext cx="10971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286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287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288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289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290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1291" name="Text Box 3"/>
        <xdr:cNvSpPr txBox="1">
          <a:spLocks noChangeArrowheads="1"/>
        </xdr:cNvSpPr>
      </xdr:nvSpPr>
      <xdr:spPr bwMode="auto">
        <a:xfrm>
          <a:off x="71894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1292" name="Text Box 3"/>
        <xdr:cNvSpPr txBox="1">
          <a:spLocks noChangeArrowheads="1"/>
        </xdr:cNvSpPr>
      </xdr:nvSpPr>
      <xdr:spPr bwMode="auto">
        <a:xfrm>
          <a:off x="6606540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293" name="Text Box 4"/>
        <xdr:cNvSpPr txBox="1">
          <a:spLocks noChangeArrowheads="1"/>
        </xdr:cNvSpPr>
      </xdr:nvSpPr>
      <xdr:spPr bwMode="auto">
        <a:xfrm>
          <a:off x="72104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1294" name="Text Box 3"/>
        <xdr:cNvSpPr txBox="1">
          <a:spLocks noChangeArrowheads="1"/>
        </xdr:cNvSpPr>
      </xdr:nvSpPr>
      <xdr:spPr bwMode="auto">
        <a:xfrm>
          <a:off x="6606540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295" name="Text Box 4"/>
        <xdr:cNvSpPr txBox="1">
          <a:spLocks noChangeArrowheads="1"/>
        </xdr:cNvSpPr>
      </xdr:nvSpPr>
      <xdr:spPr bwMode="auto">
        <a:xfrm>
          <a:off x="71818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296" name="Text Box 4"/>
        <xdr:cNvSpPr txBox="1">
          <a:spLocks noChangeArrowheads="1"/>
        </xdr:cNvSpPr>
      </xdr:nvSpPr>
      <xdr:spPr bwMode="auto">
        <a:xfrm>
          <a:off x="71818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297" name="Text Box 4"/>
        <xdr:cNvSpPr txBox="1">
          <a:spLocks noChangeArrowheads="1"/>
        </xdr:cNvSpPr>
      </xdr:nvSpPr>
      <xdr:spPr bwMode="auto">
        <a:xfrm>
          <a:off x="71913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298" name="Text Box 4"/>
        <xdr:cNvSpPr txBox="1">
          <a:spLocks noChangeArrowheads="1"/>
        </xdr:cNvSpPr>
      </xdr:nvSpPr>
      <xdr:spPr bwMode="auto">
        <a:xfrm>
          <a:off x="71913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51299</xdr:colOff>
      <xdr:row>13</xdr:row>
      <xdr:rowOff>125942</xdr:rowOff>
    </xdr:to>
    <xdr:sp macro="" textlink="">
      <xdr:nvSpPr>
        <xdr:cNvPr id="1299" name="Text Box 3"/>
        <xdr:cNvSpPr txBox="1">
          <a:spLocks noChangeArrowheads="1"/>
        </xdr:cNvSpPr>
      </xdr:nvSpPr>
      <xdr:spPr bwMode="auto">
        <a:xfrm>
          <a:off x="6606540" y="2933700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1300" name="Text Box 3"/>
        <xdr:cNvSpPr txBox="1">
          <a:spLocks noChangeArrowheads="1"/>
        </xdr:cNvSpPr>
      </xdr:nvSpPr>
      <xdr:spPr bwMode="auto">
        <a:xfrm>
          <a:off x="7187565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301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302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303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304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305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1306" name="Text Box 3"/>
        <xdr:cNvSpPr txBox="1">
          <a:spLocks noChangeArrowheads="1"/>
        </xdr:cNvSpPr>
      </xdr:nvSpPr>
      <xdr:spPr bwMode="auto">
        <a:xfrm>
          <a:off x="71894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1307" name="Text Box 3"/>
        <xdr:cNvSpPr txBox="1">
          <a:spLocks noChangeArrowheads="1"/>
        </xdr:cNvSpPr>
      </xdr:nvSpPr>
      <xdr:spPr bwMode="auto">
        <a:xfrm>
          <a:off x="6606540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308" name="Text Box 4"/>
        <xdr:cNvSpPr txBox="1">
          <a:spLocks noChangeArrowheads="1"/>
        </xdr:cNvSpPr>
      </xdr:nvSpPr>
      <xdr:spPr bwMode="auto">
        <a:xfrm>
          <a:off x="72104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1309" name="Text Box 3"/>
        <xdr:cNvSpPr txBox="1">
          <a:spLocks noChangeArrowheads="1"/>
        </xdr:cNvSpPr>
      </xdr:nvSpPr>
      <xdr:spPr bwMode="auto">
        <a:xfrm>
          <a:off x="6606540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310" name="Text Box 4"/>
        <xdr:cNvSpPr txBox="1">
          <a:spLocks noChangeArrowheads="1"/>
        </xdr:cNvSpPr>
      </xdr:nvSpPr>
      <xdr:spPr bwMode="auto">
        <a:xfrm>
          <a:off x="71818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311" name="Text Box 4"/>
        <xdr:cNvSpPr txBox="1">
          <a:spLocks noChangeArrowheads="1"/>
        </xdr:cNvSpPr>
      </xdr:nvSpPr>
      <xdr:spPr bwMode="auto">
        <a:xfrm>
          <a:off x="71818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312" name="Text Box 4"/>
        <xdr:cNvSpPr txBox="1">
          <a:spLocks noChangeArrowheads="1"/>
        </xdr:cNvSpPr>
      </xdr:nvSpPr>
      <xdr:spPr bwMode="auto">
        <a:xfrm>
          <a:off x="71913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313" name="Text Box 4"/>
        <xdr:cNvSpPr txBox="1">
          <a:spLocks noChangeArrowheads="1"/>
        </xdr:cNvSpPr>
      </xdr:nvSpPr>
      <xdr:spPr bwMode="auto">
        <a:xfrm>
          <a:off x="71913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51299</xdr:colOff>
      <xdr:row>13</xdr:row>
      <xdr:rowOff>125942</xdr:rowOff>
    </xdr:to>
    <xdr:sp macro="" textlink="">
      <xdr:nvSpPr>
        <xdr:cNvPr id="1314" name="Text Box 3"/>
        <xdr:cNvSpPr txBox="1">
          <a:spLocks noChangeArrowheads="1"/>
        </xdr:cNvSpPr>
      </xdr:nvSpPr>
      <xdr:spPr bwMode="auto">
        <a:xfrm>
          <a:off x="6606540" y="2933700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1315" name="Text Box 3"/>
        <xdr:cNvSpPr txBox="1">
          <a:spLocks noChangeArrowheads="1"/>
        </xdr:cNvSpPr>
      </xdr:nvSpPr>
      <xdr:spPr bwMode="auto">
        <a:xfrm>
          <a:off x="7187565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316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317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318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319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320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1321" name="Text Box 3"/>
        <xdr:cNvSpPr txBox="1">
          <a:spLocks noChangeArrowheads="1"/>
        </xdr:cNvSpPr>
      </xdr:nvSpPr>
      <xdr:spPr bwMode="auto">
        <a:xfrm>
          <a:off x="71894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1322" name="Text Box 3"/>
        <xdr:cNvSpPr txBox="1">
          <a:spLocks noChangeArrowheads="1"/>
        </xdr:cNvSpPr>
      </xdr:nvSpPr>
      <xdr:spPr bwMode="auto">
        <a:xfrm>
          <a:off x="6606540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323" name="Text Box 4"/>
        <xdr:cNvSpPr txBox="1">
          <a:spLocks noChangeArrowheads="1"/>
        </xdr:cNvSpPr>
      </xdr:nvSpPr>
      <xdr:spPr bwMode="auto">
        <a:xfrm>
          <a:off x="72104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1324" name="Text Box 3"/>
        <xdr:cNvSpPr txBox="1">
          <a:spLocks noChangeArrowheads="1"/>
        </xdr:cNvSpPr>
      </xdr:nvSpPr>
      <xdr:spPr bwMode="auto">
        <a:xfrm>
          <a:off x="6606540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325" name="Text Box 4"/>
        <xdr:cNvSpPr txBox="1">
          <a:spLocks noChangeArrowheads="1"/>
        </xdr:cNvSpPr>
      </xdr:nvSpPr>
      <xdr:spPr bwMode="auto">
        <a:xfrm>
          <a:off x="71818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326" name="Text Box 4"/>
        <xdr:cNvSpPr txBox="1">
          <a:spLocks noChangeArrowheads="1"/>
        </xdr:cNvSpPr>
      </xdr:nvSpPr>
      <xdr:spPr bwMode="auto">
        <a:xfrm>
          <a:off x="71818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327" name="Text Box 4"/>
        <xdr:cNvSpPr txBox="1">
          <a:spLocks noChangeArrowheads="1"/>
        </xdr:cNvSpPr>
      </xdr:nvSpPr>
      <xdr:spPr bwMode="auto">
        <a:xfrm>
          <a:off x="71913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328" name="Text Box 4"/>
        <xdr:cNvSpPr txBox="1">
          <a:spLocks noChangeArrowheads="1"/>
        </xdr:cNvSpPr>
      </xdr:nvSpPr>
      <xdr:spPr bwMode="auto">
        <a:xfrm>
          <a:off x="71913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51299</xdr:colOff>
      <xdr:row>13</xdr:row>
      <xdr:rowOff>125942</xdr:rowOff>
    </xdr:to>
    <xdr:sp macro="" textlink="">
      <xdr:nvSpPr>
        <xdr:cNvPr id="1329" name="Text Box 3"/>
        <xdr:cNvSpPr txBox="1">
          <a:spLocks noChangeArrowheads="1"/>
        </xdr:cNvSpPr>
      </xdr:nvSpPr>
      <xdr:spPr bwMode="auto">
        <a:xfrm>
          <a:off x="6606540" y="2933700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1330" name="Text Box 3"/>
        <xdr:cNvSpPr txBox="1">
          <a:spLocks noChangeArrowheads="1"/>
        </xdr:cNvSpPr>
      </xdr:nvSpPr>
      <xdr:spPr bwMode="auto">
        <a:xfrm>
          <a:off x="7187565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331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332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333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334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335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1336" name="Text Box 3"/>
        <xdr:cNvSpPr txBox="1">
          <a:spLocks noChangeArrowheads="1"/>
        </xdr:cNvSpPr>
      </xdr:nvSpPr>
      <xdr:spPr bwMode="auto">
        <a:xfrm>
          <a:off x="71894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1337" name="Text Box 3"/>
        <xdr:cNvSpPr txBox="1">
          <a:spLocks noChangeArrowheads="1"/>
        </xdr:cNvSpPr>
      </xdr:nvSpPr>
      <xdr:spPr bwMode="auto">
        <a:xfrm>
          <a:off x="6606540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338" name="Text Box 4"/>
        <xdr:cNvSpPr txBox="1">
          <a:spLocks noChangeArrowheads="1"/>
        </xdr:cNvSpPr>
      </xdr:nvSpPr>
      <xdr:spPr bwMode="auto">
        <a:xfrm>
          <a:off x="72104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1339" name="Text Box 3"/>
        <xdr:cNvSpPr txBox="1">
          <a:spLocks noChangeArrowheads="1"/>
        </xdr:cNvSpPr>
      </xdr:nvSpPr>
      <xdr:spPr bwMode="auto">
        <a:xfrm>
          <a:off x="6606540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340" name="Text Box 4"/>
        <xdr:cNvSpPr txBox="1">
          <a:spLocks noChangeArrowheads="1"/>
        </xdr:cNvSpPr>
      </xdr:nvSpPr>
      <xdr:spPr bwMode="auto">
        <a:xfrm>
          <a:off x="71818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341" name="Text Box 4"/>
        <xdr:cNvSpPr txBox="1">
          <a:spLocks noChangeArrowheads="1"/>
        </xdr:cNvSpPr>
      </xdr:nvSpPr>
      <xdr:spPr bwMode="auto">
        <a:xfrm>
          <a:off x="71818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342" name="Text Box 4"/>
        <xdr:cNvSpPr txBox="1">
          <a:spLocks noChangeArrowheads="1"/>
        </xdr:cNvSpPr>
      </xdr:nvSpPr>
      <xdr:spPr bwMode="auto">
        <a:xfrm>
          <a:off x="71913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343" name="Text Box 4"/>
        <xdr:cNvSpPr txBox="1">
          <a:spLocks noChangeArrowheads="1"/>
        </xdr:cNvSpPr>
      </xdr:nvSpPr>
      <xdr:spPr bwMode="auto">
        <a:xfrm>
          <a:off x="71913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51299</xdr:colOff>
      <xdr:row>13</xdr:row>
      <xdr:rowOff>125942</xdr:rowOff>
    </xdr:to>
    <xdr:sp macro="" textlink="">
      <xdr:nvSpPr>
        <xdr:cNvPr id="1344" name="Text Box 3"/>
        <xdr:cNvSpPr txBox="1">
          <a:spLocks noChangeArrowheads="1"/>
        </xdr:cNvSpPr>
      </xdr:nvSpPr>
      <xdr:spPr bwMode="auto">
        <a:xfrm>
          <a:off x="6606540" y="2933700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1345" name="Text Box 3"/>
        <xdr:cNvSpPr txBox="1">
          <a:spLocks noChangeArrowheads="1"/>
        </xdr:cNvSpPr>
      </xdr:nvSpPr>
      <xdr:spPr bwMode="auto">
        <a:xfrm>
          <a:off x="7187565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346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347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348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349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350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1351" name="Text Box 3"/>
        <xdr:cNvSpPr txBox="1">
          <a:spLocks noChangeArrowheads="1"/>
        </xdr:cNvSpPr>
      </xdr:nvSpPr>
      <xdr:spPr bwMode="auto">
        <a:xfrm>
          <a:off x="71894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13199</xdr:colOff>
      <xdr:row>13</xdr:row>
      <xdr:rowOff>125942</xdr:rowOff>
    </xdr:to>
    <xdr:sp macro="" textlink="">
      <xdr:nvSpPr>
        <xdr:cNvPr id="1352" name="Text Box 3"/>
        <xdr:cNvSpPr txBox="1">
          <a:spLocks noChangeArrowheads="1"/>
        </xdr:cNvSpPr>
      </xdr:nvSpPr>
      <xdr:spPr bwMode="auto">
        <a:xfrm>
          <a:off x="6606540" y="2933700"/>
          <a:ext cx="1217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353" name="Text Box 4"/>
        <xdr:cNvSpPr txBox="1">
          <a:spLocks noChangeArrowheads="1"/>
        </xdr:cNvSpPr>
      </xdr:nvSpPr>
      <xdr:spPr bwMode="auto">
        <a:xfrm>
          <a:off x="72104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13199</xdr:colOff>
      <xdr:row>13</xdr:row>
      <xdr:rowOff>125942</xdr:rowOff>
    </xdr:to>
    <xdr:sp macro="" textlink="">
      <xdr:nvSpPr>
        <xdr:cNvPr id="1354" name="Text Box 3"/>
        <xdr:cNvSpPr txBox="1">
          <a:spLocks noChangeArrowheads="1"/>
        </xdr:cNvSpPr>
      </xdr:nvSpPr>
      <xdr:spPr bwMode="auto">
        <a:xfrm>
          <a:off x="6606540" y="2933700"/>
          <a:ext cx="1217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355" name="Text Box 4"/>
        <xdr:cNvSpPr txBox="1">
          <a:spLocks noChangeArrowheads="1"/>
        </xdr:cNvSpPr>
      </xdr:nvSpPr>
      <xdr:spPr bwMode="auto">
        <a:xfrm>
          <a:off x="71818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356" name="Text Box 4"/>
        <xdr:cNvSpPr txBox="1">
          <a:spLocks noChangeArrowheads="1"/>
        </xdr:cNvSpPr>
      </xdr:nvSpPr>
      <xdr:spPr bwMode="auto">
        <a:xfrm>
          <a:off x="71818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357" name="Text Box 4"/>
        <xdr:cNvSpPr txBox="1">
          <a:spLocks noChangeArrowheads="1"/>
        </xdr:cNvSpPr>
      </xdr:nvSpPr>
      <xdr:spPr bwMode="auto">
        <a:xfrm>
          <a:off x="71913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358" name="Text Box 4"/>
        <xdr:cNvSpPr txBox="1">
          <a:spLocks noChangeArrowheads="1"/>
        </xdr:cNvSpPr>
      </xdr:nvSpPr>
      <xdr:spPr bwMode="auto">
        <a:xfrm>
          <a:off x="71913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359" name="Text Box 4"/>
        <xdr:cNvSpPr txBox="1">
          <a:spLocks noChangeArrowheads="1"/>
        </xdr:cNvSpPr>
      </xdr:nvSpPr>
      <xdr:spPr bwMode="auto">
        <a:xfrm>
          <a:off x="72009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360" name="Text Box 4"/>
        <xdr:cNvSpPr txBox="1">
          <a:spLocks noChangeArrowheads="1"/>
        </xdr:cNvSpPr>
      </xdr:nvSpPr>
      <xdr:spPr bwMode="auto">
        <a:xfrm>
          <a:off x="72009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361" name="Text Box 4"/>
        <xdr:cNvSpPr txBox="1">
          <a:spLocks noChangeArrowheads="1"/>
        </xdr:cNvSpPr>
      </xdr:nvSpPr>
      <xdr:spPr bwMode="auto">
        <a:xfrm>
          <a:off x="72009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362" name="Text Box 4"/>
        <xdr:cNvSpPr txBox="1">
          <a:spLocks noChangeArrowheads="1"/>
        </xdr:cNvSpPr>
      </xdr:nvSpPr>
      <xdr:spPr bwMode="auto">
        <a:xfrm>
          <a:off x="72009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363" name="Text Box 4"/>
        <xdr:cNvSpPr txBox="1">
          <a:spLocks noChangeArrowheads="1"/>
        </xdr:cNvSpPr>
      </xdr:nvSpPr>
      <xdr:spPr bwMode="auto">
        <a:xfrm>
          <a:off x="72009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13</xdr:row>
      <xdr:rowOff>0</xdr:rowOff>
    </xdr:from>
    <xdr:to>
      <xdr:col>8</xdr:col>
      <xdr:colOff>577362</xdr:colOff>
      <xdr:row>13</xdr:row>
      <xdr:rowOff>125942</xdr:rowOff>
    </xdr:to>
    <xdr:sp macro="" textlink="">
      <xdr:nvSpPr>
        <xdr:cNvPr id="1364" name="Text Box 3"/>
        <xdr:cNvSpPr txBox="1">
          <a:spLocks noChangeArrowheads="1"/>
        </xdr:cNvSpPr>
      </xdr:nvSpPr>
      <xdr:spPr bwMode="auto">
        <a:xfrm>
          <a:off x="7189470" y="29337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13199</xdr:colOff>
      <xdr:row>14</xdr:row>
      <xdr:rowOff>125942</xdr:rowOff>
    </xdr:to>
    <xdr:sp macro="" textlink="">
      <xdr:nvSpPr>
        <xdr:cNvPr id="1365" name="Text Box 3"/>
        <xdr:cNvSpPr txBox="1">
          <a:spLocks noChangeArrowheads="1"/>
        </xdr:cNvSpPr>
      </xdr:nvSpPr>
      <xdr:spPr bwMode="auto">
        <a:xfrm>
          <a:off x="6606540" y="3124200"/>
          <a:ext cx="1217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366" name="Text Box 4"/>
        <xdr:cNvSpPr txBox="1">
          <a:spLocks noChangeArrowheads="1"/>
        </xdr:cNvSpPr>
      </xdr:nvSpPr>
      <xdr:spPr bwMode="auto">
        <a:xfrm>
          <a:off x="721042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13199</xdr:colOff>
      <xdr:row>14</xdr:row>
      <xdr:rowOff>125942</xdr:rowOff>
    </xdr:to>
    <xdr:sp macro="" textlink="">
      <xdr:nvSpPr>
        <xdr:cNvPr id="1367" name="Text Box 3"/>
        <xdr:cNvSpPr txBox="1">
          <a:spLocks noChangeArrowheads="1"/>
        </xdr:cNvSpPr>
      </xdr:nvSpPr>
      <xdr:spPr bwMode="auto">
        <a:xfrm>
          <a:off x="6606540" y="3124200"/>
          <a:ext cx="1217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368" name="Text Box 4"/>
        <xdr:cNvSpPr txBox="1">
          <a:spLocks noChangeArrowheads="1"/>
        </xdr:cNvSpPr>
      </xdr:nvSpPr>
      <xdr:spPr bwMode="auto">
        <a:xfrm>
          <a:off x="718185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369" name="Text Box 4"/>
        <xdr:cNvSpPr txBox="1">
          <a:spLocks noChangeArrowheads="1"/>
        </xdr:cNvSpPr>
      </xdr:nvSpPr>
      <xdr:spPr bwMode="auto">
        <a:xfrm>
          <a:off x="718185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370" name="Text Box 4"/>
        <xdr:cNvSpPr txBox="1">
          <a:spLocks noChangeArrowheads="1"/>
        </xdr:cNvSpPr>
      </xdr:nvSpPr>
      <xdr:spPr bwMode="auto">
        <a:xfrm>
          <a:off x="71913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371" name="Text Box 4"/>
        <xdr:cNvSpPr txBox="1">
          <a:spLocks noChangeArrowheads="1"/>
        </xdr:cNvSpPr>
      </xdr:nvSpPr>
      <xdr:spPr bwMode="auto">
        <a:xfrm>
          <a:off x="71913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1372" name="Text Box 10"/>
        <xdr:cNvSpPr txBox="1">
          <a:spLocks noChangeArrowheads="1"/>
        </xdr:cNvSpPr>
      </xdr:nvSpPr>
      <xdr:spPr bwMode="auto">
        <a:xfrm>
          <a:off x="6606540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373" name="Text Box 15"/>
        <xdr:cNvSpPr txBox="1">
          <a:spLocks noChangeArrowheads="1"/>
        </xdr:cNvSpPr>
      </xdr:nvSpPr>
      <xdr:spPr bwMode="auto">
        <a:xfrm>
          <a:off x="71913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1374" name="Text Box 10"/>
        <xdr:cNvSpPr txBox="1">
          <a:spLocks noChangeArrowheads="1"/>
        </xdr:cNvSpPr>
      </xdr:nvSpPr>
      <xdr:spPr bwMode="auto">
        <a:xfrm>
          <a:off x="6606540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375" name="Text Box 15"/>
        <xdr:cNvSpPr txBox="1">
          <a:spLocks noChangeArrowheads="1"/>
        </xdr:cNvSpPr>
      </xdr:nvSpPr>
      <xdr:spPr bwMode="auto">
        <a:xfrm>
          <a:off x="71913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1376" name="Text Box 10"/>
        <xdr:cNvSpPr txBox="1">
          <a:spLocks noChangeArrowheads="1"/>
        </xdr:cNvSpPr>
      </xdr:nvSpPr>
      <xdr:spPr bwMode="auto">
        <a:xfrm>
          <a:off x="6606540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1377" name="Text Box 10"/>
        <xdr:cNvSpPr txBox="1">
          <a:spLocks noChangeArrowheads="1"/>
        </xdr:cNvSpPr>
      </xdr:nvSpPr>
      <xdr:spPr bwMode="auto">
        <a:xfrm>
          <a:off x="6606540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378" name="Text Box 15"/>
        <xdr:cNvSpPr txBox="1">
          <a:spLocks noChangeArrowheads="1"/>
        </xdr:cNvSpPr>
      </xdr:nvSpPr>
      <xdr:spPr bwMode="auto">
        <a:xfrm>
          <a:off x="71913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1379" name="Text Box 10"/>
        <xdr:cNvSpPr txBox="1">
          <a:spLocks noChangeArrowheads="1"/>
        </xdr:cNvSpPr>
      </xdr:nvSpPr>
      <xdr:spPr bwMode="auto">
        <a:xfrm>
          <a:off x="6606540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380" name="Text Box 15"/>
        <xdr:cNvSpPr txBox="1">
          <a:spLocks noChangeArrowheads="1"/>
        </xdr:cNvSpPr>
      </xdr:nvSpPr>
      <xdr:spPr bwMode="auto">
        <a:xfrm>
          <a:off x="71913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1381" name="Text Box 10"/>
        <xdr:cNvSpPr txBox="1">
          <a:spLocks noChangeArrowheads="1"/>
        </xdr:cNvSpPr>
      </xdr:nvSpPr>
      <xdr:spPr bwMode="auto">
        <a:xfrm>
          <a:off x="6606540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382" name="Text Box 15"/>
        <xdr:cNvSpPr txBox="1">
          <a:spLocks noChangeArrowheads="1"/>
        </xdr:cNvSpPr>
      </xdr:nvSpPr>
      <xdr:spPr bwMode="auto">
        <a:xfrm>
          <a:off x="71913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383" name="Text Box 4"/>
        <xdr:cNvSpPr txBox="1">
          <a:spLocks noChangeArrowheads="1"/>
        </xdr:cNvSpPr>
      </xdr:nvSpPr>
      <xdr:spPr bwMode="auto">
        <a:xfrm>
          <a:off x="72009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384" name="Text Box 4"/>
        <xdr:cNvSpPr txBox="1">
          <a:spLocks noChangeArrowheads="1"/>
        </xdr:cNvSpPr>
      </xdr:nvSpPr>
      <xdr:spPr bwMode="auto">
        <a:xfrm>
          <a:off x="72009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385" name="Text Box 4"/>
        <xdr:cNvSpPr txBox="1">
          <a:spLocks noChangeArrowheads="1"/>
        </xdr:cNvSpPr>
      </xdr:nvSpPr>
      <xdr:spPr bwMode="auto">
        <a:xfrm>
          <a:off x="72009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386" name="Text Box 4"/>
        <xdr:cNvSpPr txBox="1">
          <a:spLocks noChangeArrowheads="1"/>
        </xdr:cNvSpPr>
      </xdr:nvSpPr>
      <xdr:spPr bwMode="auto">
        <a:xfrm>
          <a:off x="72009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387" name="Text Box 4"/>
        <xdr:cNvSpPr txBox="1">
          <a:spLocks noChangeArrowheads="1"/>
        </xdr:cNvSpPr>
      </xdr:nvSpPr>
      <xdr:spPr bwMode="auto">
        <a:xfrm>
          <a:off x="72009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13</xdr:row>
      <xdr:rowOff>0</xdr:rowOff>
    </xdr:from>
    <xdr:to>
      <xdr:col>8</xdr:col>
      <xdr:colOff>577362</xdr:colOff>
      <xdr:row>13</xdr:row>
      <xdr:rowOff>125942</xdr:rowOff>
    </xdr:to>
    <xdr:sp macro="" textlink="">
      <xdr:nvSpPr>
        <xdr:cNvPr id="1388" name="Text Box 3"/>
        <xdr:cNvSpPr txBox="1">
          <a:spLocks noChangeArrowheads="1"/>
        </xdr:cNvSpPr>
      </xdr:nvSpPr>
      <xdr:spPr bwMode="auto">
        <a:xfrm>
          <a:off x="7189470" y="29337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13199</xdr:colOff>
      <xdr:row>14</xdr:row>
      <xdr:rowOff>125942</xdr:rowOff>
    </xdr:to>
    <xdr:sp macro="" textlink="">
      <xdr:nvSpPr>
        <xdr:cNvPr id="1389" name="Text Box 3"/>
        <xdr:cNvSpPr txBox="1">
          <a:spLocks noChangeArrowheads="1"/>
        </xdr:cNvSpPr>
      </xdr:nvSpPr>
      <xdr:spPr bwMode="auto">
        <a:xfrm>
          <a:off x="6606540" y="3124200"/>
          <a:ext cx="1217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390" name="Text Box 4"/>
        <xdr:cNvSpPr txBox="1">
          <a:spLocks noChangeArrowheads="1"/>
        </xdr:cNvSpPr>
      </xdr:nvSpPr>
      <xdr:spPr bwMode="auto">
        <a:xfrm>
          <a:off x="721042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13199</xdr:colOff>
      <xdr:row>14</xdr:row>
      <xdr:rowOff>125942</xdr:rowOff>
    </xdr:to>
    <xdr:sp macro="" textlink="">
      <xdr:nvSpPr>
        <xdr:cNvPr id="1391" name="Text Box 3"/>
        <xdr:cNvSpPr txBox="1">
          <a:spLocks noChangeArrowheads="1"/>
        </xdr:cNvSpPr>
      </xdr:nvSpPr>
      <xdr:spPr bwMode="auto">
        <a:xfrm>
          <a:off x="6606540" y="3124200"/>
          <a:ext cx="1217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392" name="Text Box 4"/>
        <xdr:cNvSpPr txBox="1">
          <a:spLocks noChangeArrowheads="1"/>
        </xdr:cNvSpPr>
      </xdr:nvSpPr>
      <xdr:spPr bwMode="auto">
        <a:xfrm>
          <a:off x="718185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393" name="Text Box 4"/>
        <xdr:cNvSpPr txBox="1">
          <a:spLocks noChangeArrowheads="1"/>
        </xdr:cNvSpPr>
      </xdr:nvSpPr>
      <xdr:spPr bwMode="auto">
        <a:xfrm>
          <a:off x="718185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394" name="Text Box 4"/>
        <xdr:cNvSpPr txBox="1">
          <a:spLocks noChangeArrowheads="1"/>
        </xdr:cNvSpPr>
      </xdr:nvSpPr>
      <xdr:spPr bwMode="auto">
        <a:xfrm>
          <a:off x="71913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395" name="Text Box 4"/>
        <xdr:cNvSpPr txBox="1">
          <a:spLocks noChangeArrowheads="1"/>
        </xdr:cNvSpPr>
      </xdr:nvSpPr>
      <xdr:spPr bwMode="auto">
        <a:xfrm>
          <a:off x="71913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1396" name="Text Box 10"/>
        <xdr:cNvSpPr txBox="1">
          <a:spLocks noChangeArrowheads="1"/>
        </xdr:cNvSpPr>
      </xdr:nvSpPr>
      <xdr:spPr bwMode="auto">
        <a:xfrm>
          <a:off x="6606540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397" name="Text Box 15"/>
        <xdr:cNvSpPr txBox="1">
          <a:spLocks noChangeArrowheads="1"/>
        </xdr:cNvSpPr>
      </xdr:nvSpPr>
      <xdr:spPr bwMode="auto">
        <a:xfrm>
          <a:off x="71913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1398" name="Text Box 10"/>
        <xdr:cNvSpPr txBox="1">
          <a:spLocks noChangeArrowheads="1"/>
        </xdr:cNvSpPr>
      </xdr:nvSpPr>
      <xdr:spPr bwMode="auto">
        <a:xfrm>
          <a:off x="6606540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399" name="Text Box 15"/>
        <xdr:cNvSpPr txBox="1">
          <a:spLocks noChangeArrowheads="1"/>
        </xdr:cNvSpPr>
      </xdr:nvSpPr>
      <xdr:spPr bwMode="auto">
        <a:xfrm>
          <a:off x="71913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1400" name="Text Box 10"/>
        <xdr:cNvSpPr txBox="1">
          <a:spLocks noChangeArrowheads="1"/>
        </xdr:cNvSpPr>
      </xdr:nvSpPr>
      <xdr:spPr bwMode="auto">
        <a:xfrm>
          <a:off x="6606540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1401" name="Text Box 10"/>
        <xdr:cNvSpPr txBox="1">
          <a:spLocks noChangeArrowheads="1"/>
        </xdr:cNvSpPr>
      </xdr:nvSpPr>
      <xdr:spPr bwMode="auto">
        <a:xfrm>
          <a:off x="6606540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402" name="Text Box 15"/>
        <xdr:cNvSpPr txBox="1">
          <a:spLocks noChangeArrowheads="1"/>
        </xdr:cNvSpPr>
      </xdr:nvSpPr>
      <xdr:spPr bwMode="auto">
        <a:xfrm>
          <a:off x="71913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1403" name="Text Box 10"/>
        <xdr:cNvSpPr txBox="1">
          <a:spLocks noChangeArrowheads="1"/>
        </xdr:cNvSpPr>
      </xdr:nvSpPr>
      <xdr:spPr bwMode="auto">
        <a:xfrm>
          <a:off x="6606540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404" name="Text Box 15"/>
        <xdr:cNvSpPr txBox="1">
          <a:spLocks noChangeArrowheads="1"/>
        </xdr:cNvSpPr>
      </xdr:nvSpPr>
      <xdr:spPr bwMode="auto">
        <a:xfrm>
          <a:off x="71913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1405" name="Text Box 10"/>
        <xdr:cNvSpPr txBox="1">
          <a:spLocks noChangeArrowheads="1"/>
        </xdr:cNvSpPr>
      </xdr:nvSpPr>
      <xdr:spPr bwMode="auto">
        <a:xfrm>
          <a:off x="6606540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406" name="Text Box 15"/>
        <xdr:cNvSpPr txBox="1">
          <a:spLocks noChangeArrowheads="1"/>
        </xdr:cNvSpPr>
      </xdr:nvSpPr>
      <xdr:spPr bwMode="auto">
        <a:xfrm>
          <a:off x="71913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407" name="Text Box 4"/>
        <xdr:cNvSpPr txBox="1">
          <a:spLocks noChangeArrowheads="1"/>
        </xdr:cNvSpPr>
      </xdr:nvSpPr>
      <xdr:spPr bwMode="auto">
        <a:xfrm>
          <a:off x="72009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408" name="Text Box 4"/>
        <xdr:cNvSpPr txBox="1">
          <a:spLocks noChangeArrowheads="1"/>
        </xdr:cNvSpPr>
      </xdr:nvSpPr>
      <xdr:spPr bwMode="auto">
        <a:xfrm>
          <a:off x="72009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409" name="Text Box 4"/>
        <xdr:cNvSpPr txBox="1">
          <a:spLocks noChangeArrowheads="1"/>
        </xdr:cNvSpPr>
      </xdr:nvSpPr>
      <xdr:spPr bwMode="auto">
        <a:xfrm>
          <a:off x="72009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410" name="Text Box 4"/>
        <xdr:cNvSpPr txBox="1">
          <a:spLocks noChangeArrowheads="1"/>
        </xdr:cNvSpPr>
      </xdr:nvSpPr>
      <xdr:spPr bwMode="auto">
        <a:xfrm>
          <a:off x="72009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411" name="Text Box 4"/>
        <xdr:cNvSpPr txBox="1">
          <a:spLocks noChangeArrowheads="1"/>
        </xdr:cNvSpPr>
      </xdr:nvSpPr>
      <xdr:spPr bwMode="auto">
        <a:xfrm>
          <a:off x="72009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9</xdr:col>
      <xdr:colOff>3322</xdr:colOff>
      <xdr:row>12</xdr:row>
      <xdr:rowOff>100542</xdr:rowOff>
    </xdr:to>
    <xdr:sp macro="" textlink="">
      <xdr:nvSpPr>
        <xdr:cNvPr id="1412" name="Text Box 3"/>
        <xdr:cNvSpPr txBox="1">
          <a:spLocks noChangeArrowheads="1"/>
        </xdr:cNvSpPr>
      </xdr:nvSpPr>
      <xdr:spPr bwMode="auto">
        <a:xfrm>
          <a:off x="7189470" y="2743200"/>
          <a:ext cx="1100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144009</xdr:colOff>
      <xdr:row>13</xdr:row>
      <xdr:rowOff>100542</xdr:rowOff>
    </xdr:to>
    <xdr:sp macro="" textlink="">
      <xdr:nvSpPr>
        <xdr:cNvPr id="1413" name="Text Box 3"/>
        <xdr:cNvSpPr txBox="1">
          <a:spLocks noChangeArrowheads="1"/>
        </xdr:cNvSpPr>
      </xdr:nvSpPr>
      <xdr:spPr bwMode="auto">
        <a:xfrm>
          <a:off x="6606540" y="2933700"/>
          <a:ext cx="25259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1414" name="Text Box 4"/>
        <xdr:cNvSpPr txBox="1">
          <a:spLocks noChangeArrowheads="1"/>
        </xdr:cNvSpPr>
      </xdr:nvSpPr>
      <xdr:spPr bwMode="auto">
        <a:xfrm>
          <a:off x="7210425" y="3895725"/>
          <a:ext cx="857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144009</xdr:colOff>
      <xdr:row>13</xdr:row>
      <xdr:rowOff>100542</xdr:rowOff>
    </xdr:to>
    <xdr:sp macro="" textlink="">
      <xdr:nvSpPr>
        <xdr:cNvPr id="1415" name="Text Box 3"/>
        <xdr:cNvSpPr txBox="1">
          <a:spLocks noChangeArrowheads="1"/>
        </xdr:cNvSpPr>
      </xdr:nvSpPr>
      <xdr:spPr bwMode="auto">
        <a:xfrm>
          <a:off x="6606540" y="2933700"/>
          <a:ext cx="25259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1416" name="Text Box 4"/>
        <xdr:cNvSpPr txBox="1">
          <a:spLocks noChangeArrowheads="1"/>
        </xdr:cNvSpPr>
      </xdr:nvSpPr>
      <xdr:spPr bwMode="auto">
        <a:xfrm>
          <a:off x="7181850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1417" name="Text Box 4"/>
        <xdr:cNvSpPr txBox="1">
          <a:spLocks noChangeArrowheads="1"/>
        </xdr:cNvSpPr>
      </xdr:nvSpPr>
      <xdr:spPr bwMode="auto">
        <a:xfrm>
          <a:off x="7181850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1418" name="Text Box 4"/>
        <xdr:cNvSpPr txBox="1">
          <a:spLocks noChangeArrowheads="1"/>
        </xdr:cNvSpPr>
      </xdr:nvSpPr>
      <xdr:spPr bwMode="auto">
        <a:xfrm>
          <a:off x="71913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1419" name="Text Box 4"/>
        <xdr:cNvSpPr txBox="1">
          <a:spLocks noChangeArrowheads="1"/>
        </xdr:cNvSpPr>
      </xdr:nvSpPr>
      <xdr:spPr bwMode="auto">
        <a:xfrm>
          <a:off x="7191375" y="3895725"/>
          <a:ext cx="1047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134484</xdr:colOff>
      <xdr:row>13</xdr:row>
      <xdr:rowOff>100542</xdr:rowOff>
    </xdr:to>
    <xdr:sp macro="" textlink="">
      <xdr:nvSpPr>
        <xdr:cNvPr id="1420" name="Text Box 3"/>
        <xdr:cNvSpPr txBox="1">
          <a:spLocks noChangeArrowheads="1"/>
        </xdr:cNvSpPr>
      </xdr:nvSpPr>
      <xdr:spPr bwMode="auto">
        <a:xfrm>
          <a:off x="6606540" y="2933700"/>
          <a:ext cx="24306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1134</xdr:colOff>
      <xdr:row>13</xdr:row>
      <xdr:rowOff>100542</xdr:rowOff>
    </xdr:to>
    <xdr:sp macro="" textlink="">
      <xdr:nvSpPr>
        <xdr:cNvPr id="1421" name="Text Box 3"/>
        <xdr:cNvSpPr txBox="1">
          <a:spLocks noChangeArrowheads="1"/>
        </xdr:cNvSpPr>
      </xdr:nvSpPr>
      <xdr:spPr bwMode="auto">
        <a:xfrm>
          <a:off x="7187565" y="2933700"/>
          <a:ext cx="10971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422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423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424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425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426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1427" name="Text Box 3"/>
        <xdr:cNvSpPr txBox="1">
          <a:spLocks noChangeArrowheads="1"/>
        </xdr:cNvSpPr>
      </xdr:nvSpPr>
      <xdr:spPr bwMode="auto">
        <a:xfrm>
          <a:off x="71894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1428" name="Text Box 3"/>
        <xdr:cNvSpPr txBox="1">
          <a:spLocks noChangeArrowheads="1"/>
        </xdr:cNvSpPr>
      </xdr:nvSpPr>
      <xdr:spPr bwMode="auto">
        <a:xfrm>
          <a:off x="6606540" y="2933700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429" name="Text Box 4"/>
        <xdr:cNvSpPr txBox="1">
          <a:spLocks noChangeArrowheads="1"/>
        </xdr:cNvSpPr>
      </xdr:nvSpPr>
      <xdr:spPr bwMode="auto">
        <a:xfrm>
          <a:off x="72104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1430" name="Text Box 3"/>
        <xdr:cNvSpPr txBox="1">
          <a:spLocks noChangeArrowheads="1"/>
        </xdr:cNvSpPr>
      </xdr:nvSpPr>
      <xdr:spPr bwMode="auto">
        <a:xfrm>
          <a:off x="6606540" y="2933700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431" name="Text Box 4"/>
        <xdr:cNvSpPr txBox="1">
          <a:spLocks noChangeArrowheads="1"/>
        </xdr:cNvSpPr>
      </xdr:nvSpPr>
      <xdr:spPr bwMode="auto">
        <a:xfrm>
          <a:off x="71818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432" name="Text Box 4"/>
        <xdr:cNvSpPr txBox="1">
          <a:spLocks noChangeArrowheads="1"/>
        </xdr:cNvSpPr>
      </xdr:nvSpPr>
      <xdr:spPr bwMode="auto">
        <a:xfrm>
          <a:off x="71818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433" name="Text Box 4"/>
        <xdr:cNvSpPr txBox="1">
          <a:spLocks noChangeArrowheads="1"/>
        </xdr:cNvSpPr>
      </xdr:nvSpPr>
      <xdr:spPr bwMode="auto">
        <a:xfrm>
          <a:off x="71913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434" name="Text Box 4"/>
        <xdr:cNvSpPr txBox="1">
          <a:spLocks noChangeArrowheads="1"/>
        </xdr:cNvSpPr>
      </xdr:nvSpPr>
      <xdr:spPr bwMode="auto">
        <a:xfrm>
          <a:off x="71913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98924</xdr:colOff>
      <xdr:row>13</xdr:row>
      <xdr:rowOff>125942</xdr:rowOff>
    </xdr:to>
    <xdr:sp macro="" textlink="">
      <xdr:nvSpPr>
        <xdr:cNvPr id="1435" name="Text Box 3"/>
        <xdr:cNvSpPr txBox="1">
          <a:spLocks noChangeArrowheads="1"/>
        </xdr:cNvSpPr>
      </xdr:nvSpPr>
      <xdr:spPr bwMode="auto">
        <a:xfrm>
          <a:off x="6606540" y="2933700"/>
          <a:ext cx="2075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1436" name="Text Box 3"/>
        <xdr:cNvSpPr txBox="1">
          <a:spLocks noChangeArrowheads="1"/>
        </xdr:cNvSpPr>
      </xdr:nvSpPr>
      <xdr:spPr bwMode="auto">
        <a:xfrm>
          <a:off x="7187565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437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438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439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440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441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1442" name="Text Box 3"/>
        <xdr:cNvSpPr txBox="1">
          <a:spLocks noChangeArrowheads="1"/>
        </xdr:cNvSpPr>
      </xdr:nvSpPr>
      <xdr:spPr bwMode="auto">
        <a:xfrm>
          <a:off x="71894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1443" name="Text Box 3"/>
        <xdr:cNvSpPr txBox="1">
          <a:spLocks noChangeArrowheads="1"/>
        </xdr:cNvSpPr>
      </xdr:nvSpPr>
      <xdr:spPr bwMode="auto">
        <a:xfrm>
          <a:off x="6606540" y="2933700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444" name="Text Box 4"/>
        <xdr:cNvSpPr txBox="1">
          <a:spLocks noChangeArrowheads="1"/>
        </xdr:cNvSpPr>
      </xdr:nvSpPr>
      <xdr:spPr bwMode="auto">
        <a:xfrm>
          <a:off x="72104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1445" name="Text Box 3"/>
        <xdr:cNvSpPr txBox="1">
          <a:spLocks noChangeArrowheads="1"/>
        </xdr:cNvSpPr>
      </xdr:nvSpPr>
      <xdr:spPr bwMode="auto">
        <a:xfrm>
          <a:off x="6606540" y="2933700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446" name="Text Box 4"/>
        <xdr:cNvSpPr txBox="1">
          <a:spLocks noChangeArrowheads="1"/>
        </xdr:cNvSpPr>
      </xdr:nvSpPr>
      <xdr:spPr bwMode="auto">
        <a:xfrm>
          <a:off x="71818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447" name="Text Box 4"/>
        <xdr:cNvSpPr txBox="1">
          <a:spLocks noChangeArrowheads="1"/>
        </xdr:cNvSpPr>
      </xdr:nvSpPr>
      <xdr:spPr bwMode="auto">
        <a:xfrm>
          <a:off x="71818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448" name="Text Box 4"/>
        <xdr:cNvSpPr txBox="1">
          <a:spLocks noChangeArrowheads="1"/>
        </xdr:cNvSpPr>
      </xdr:nvSpPr>
      <xdr:spPr bwMode="auto">
        <a:xfrm>
          <a:off x="71913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449" name="Text Box 4"/>
        <xdr:cNvSpPr txBox="1">
          <a:spLocks noChangeArrowheads="1"/>
        </xdr:cNvSpPr>
      </xdr:nvSpPr>
      <xdr:spPr bwMode="auto">
        <a:xfrm>
          <a:off x="71913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98924</xdr:colOff>
      <xdr:row>13</xdr:row>
      <xdr:rowOff>125942</xdr:rowOff>
    </xdr:to>
    <xdr:sp macro="" textlink="">
      <xdr:nvSpPr>
        <xdr:cNvPr id="1450" name="Text Box 3"/>
        <xdr:cNvSpPr txBox="1">
          <a:spLocks noChangeArrowheads="1"/>
        </xdr:cNvSpPr>
      </xdr:nvSpPr>
      <xdr:spPr bwMode="auto">
        <a:xfrm>
          <a:off x="6606540" y="2933700"/>
          <a:ext cx="2075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1451" name="Text Box 3"/>
        <xdr:cNvSpPr txBox="1">
          <a:spLocks noChangeArrowheads="1"/>
        </xdr:cNvSpPr>
      </xdr:nvSpPr>
      <xdr:spPr bwMode="auto">
        <a:xfrm>
          <a:off x="7187565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452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453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454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455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456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1457" name="Text Box 3"/>
        <xdr:cNvSpPr txBox="1">
          <a:spLocks noChangeArrowheads="1"/>
        </xdr:cNvSpPr>
      </xdr:nvSpPr>
      <xdr:spPr bwMode="auto">
        <a:xfrm>
          <a:off x="71894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1458" name="Text Box 3"/>
        <xdr:cNvSpPr txBox="1">
          <a:spLocks noChangeArrowheads="1"/>
        </xdr:cNvSpPr>
      </xdr:nvSpPr>
      <xdr:spPr bwMode="auto">
        <a:xfrm>
          <a:off x="6606540" y="2933700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459" name="Text Box 4"/>
        <xdr:cNvSpPr txBox="1">
          <a:spLocks noChangeArrowheads="1"/>
        </xdr:cNvSpPr>
      </xdr:nvSpPr>
      <xdr:spPr bwMode="auto">
        <a:xfrm>
          <a:off x="72104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1460" name="Text Box 3"/>
        <xdr:cNvSpPr txBox="1">
          <a:spLocks noChangeArrowheads="1"/>
        </xdr:cNvSpPr>
      </xdr:nvSpPr>
      <xdr:spPr bwMode="auto">
        <a:xfrm>
          <a:off x="6606540" y="2933700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461" name="Text Box 4"/>
        <xdr:cNvSpPr txBox="1">
          <a:spLocks noChangeArrowheads="1"/>
        </xdr:cNvSpPr>
      </xdr:nvSpPr>
      <xdr:spPr bwMode="auto">
        <a:xfrm>
          <a:off x="71818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462" name="Text Box 4"/>
        <xdr:cNvSpPr txBox="1">
          <a:spLocks noChangeArrowheads="1"/>
        </xdr:cNvSpPr>
      </xdr:nvSpPr>
      <xdr:spPr bwMode="auto">
        <a:xfrm>
          <a:off x="71818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463" name="Text Box 4"/>
        <xdr:cNvSpPr txBox="1">
          <a:spLocks noChangeArrowheads="1"/>
        </xdr:cNvSpPr>
      </xdr:nvSpPr>
      <xdr:spPr bwMode="auto">
        <a:xfrm>
          <a:off x="71913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464" name="Text Box 4"/>
        <xdr:cNvSpPr txBox="1">
          <a:spLocks noChangeArrowheads="1"/>
        </xdr:cNvSpPr>
      </xdr:nvSpPr>
      <xdr:spPr bwMode="auto">
        <a:xfrm>
          <a:off x="71913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98924</xdr:colOff>
      <xdr:row>13</xdr:row>
      <xdr:rowOff>125942</xdr:rowOff>
    </xdr:to>
    <xdr:sp macro="" textlink="">
      <xdr:nvSpPr>
        <xdr:cNvPr id="1465" name="Text Box 3"/>
        <xdr:cNvSpPr txBox="1">
          <a:spLocks noChangeArrowheads="1"/>
        </xdr:cNvSpPr>
      </xdr:nvSpPr>
      <xdr:spPr bwMode="auto">
        <a:xfrm>
          <a:off x="6606540" y="2933700"/>
          <a:ext cx="2075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1466" name="Text Box 3"/>
        <xdr:cNvSpPr txBox="1">
          <a:spLocks noChangeArrowheads="1"/>
        </xdr:cNvSpPr>
      </xdr:nvSpPr>
      <xdr:spPr bwMode="auto">
        <a:xfrm>
          <a:off x="7187565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467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468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469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470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471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1472" name="Text Box 3"/>
        <xdr:cNvSpPr txBox="1">
          <a:spLocks noChangeArrowheads="1"/>
        </xdr:cNvSpPr>
      </xdr:nvSpPr>
      <xdr:spPr bwMode="auto">
        <a:xfrm>
          <a:off x="71894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1473" name="Text Box 3"/>
        <xdr:cNvSpPr txBox="1">
          <a:spLocks noChangeArrowheads="1"/>
        </xdr:cNvSpPr>
      </xdr:nvSpPr>
      <xdr:spPr bwMode="auto">
        <a:xfrm>
          <a:off x="6606540" y="2933700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474" name="Text Box 4"/>
        <xdr:cNvSpPr txBox="1">
          <a:spLocks noChangeArrowheads="1"/>
        </xdr:cNvSpPr>
      </xdr:nvSpPr>
      <xdr:spPr bwMode="auto">
        <a:xfrm>
          <a:off x="72104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1475" name="Text Box 3"/>
        <xdr:cNvSpPr txBox="1">
          <a:spLocks noChangeArrowheads="1"/>
        </xdr:cNvSpPr>
      </xdr:nvSpPr>
      <xdr:spPr bwMode="auto">
        <a:xfrm>
          <a:off x="6606540" y="2933700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476" name="Text Box 4"/>
        <xdr:cNvSpPr txBox="1">
          <a:spLocks noChangeArrowheads="1"/>
        </xdr:cNvSpPr>
      </xdr:nvSpPr>
      <xdr:spPr bwMode="auto">
        <a:xfrm>
          <a:off x="71818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477" name="Text Box 4"/>
        <xdr:cNvSpPr txBox="1">
          <a:spLocks noChangeArrowheads="1"/>
        </xdr:cNvSpPr>
      </xdr:nvSpPr>
      <xdr:spPr bwMode="auto">
        <a:xfrm>
          <a:off x="71818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478" name="Text Box 4"/>
        <xdr:cNvSpPr txBox="1">
          <a:spLocks noChangeArrowheads="1"/>
        </xdr:cNvSpPr>
      </xdr:nvSpPr>
      <xdr:spPr bwMode="auto">
        <a:xfrm>
          <a:off x="71913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479" name="Text Box 4"/>
        <xdr:cNvSpPr txBox="1">
          <a:spLocks noChangeArrowheads="1"/>
        </xdr:cNvSpPr>
      </xdr:nvSpPr>
      <xdr:spPr bwMode="auto">
        <a:xfrm>
          <a:off x="71913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98924</xdr:colOff>
      <xdr:row>13</xdr:row>
      <xdr:rowOff>125942</xdr:rowOff>
    </xdr:to>
    <xdr:sp macro="" textlink="">
      <xdr:nvSpPr>
        <xdr:cNvPr id="1480" name="Text Box 3"/>
        <xdr:cNvSpPr txBox="1">
          <a:spLocks noChangeArrowheads="1"/>
        </xdr:cNvSpPr>
      </xdr:nvSpPr>
      <xdr:spPr bwMode="auto">
        <a:xfrm>
          <a:off x="6606540" y="2933700"/>
          <a:ext cx="2075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1481" name="Text Box 3"/>
        <xdr:cNvSpPr txBox="1">
          <a:spLocks noChangeArrowheads="1"/>
        </xdr:cNvSpPr>
      </xdr:nvSpPr>
      <xdr:spPr bwMode="auto">
        <a:xfrm>
          <a:off x="7187565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482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483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484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485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486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1487" name="Text Box 3"/>
        <xdr:cNvSpPr txBox="1">
          <a:spLocks noChangeArrowheads="1"/>
        </xdr:cNvSpPr>
      </xdr:nvSpPr>
      <xdr:spPr bwMode="auto">
        <a:xfrm>
          <a:off x="718947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1488" name="Text Box 3"/>
        <xdr:cNvSpPr txBox="1">
          <a:spLocks noChangeArrowheads="1"/>
        </xdr:cNvSpPr>
      </xdr:nvSpPr>
      <xdr:spPr bwMode="auto">
        <a:xfrm>
          <a:off x="6606540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489" name="Text Box 4"/>
        <xdr:cNvSpPr txBox="1">
          <a:spLocks noChangeArrowheads="1"/>
        </xdr:cNvSpPr>
      </xdr:nvSpPr>
      <xdr:spPr bwMode="auto">
        <a:xfrm>
          <a:off x="7210425" y="38957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1490" name="Text Box 3"/>
        <xdr:cNvSpPr txBox="1">
          <a:spLocks noChangeArrowheads="1"/>
        </xdr:cNvSpPr>
      </xdr:nvSpPr>
      <xdr:spPr bwMode="auto">
        <a:xfrm>
          <a:off x="6606540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491" name="Text Box 4"/>
        <xdr:cNvSpPr txBox="1">
          <a:spLocks noChangeArrowheads="1"/>
        </xdr:cNvSpPr>
      </xdr:nvSpPr>
      <xdr:spPr bwMode="auto">
        <a:xfrm>
          <a:off x="71818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492" name="Text Box 4"/>
        <xdr:cNvSpPr txBox="1">
          <a:spLocks noChangeArrowheads="1"/>
        </xdr:cNvSpPr>
      </xdr:nvSpPr>
      <xdr:spPr bwMode="auto">
        <a:xfrm>
          <a:off x="7181850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493" name="Text Box 4"/>
        <xdr:cNvSpPr txBox="1">
          <a:spLocks noChangeArrowheads="1"/>
        </xdr:cNvSpPr>
      </xdr:nvSpPr>
      <xdr:spPr bwMode="auto">
        <a:xfrm>
          <a:off x="71913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494" name="Text Box 4"/>
        <xdr:cNvSpPr txBox="1">
          <a:spLocks noChangeArrowheads="1"/>
        </xdr:cNvSpPr>
      </xdr:nvSpPr>
      <xdr:spPr bwMode="auto">
        <a:xfrm>
          <a:off x="7191375" y="38957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495" name="Text Box 4"/>
        <xdr:cNvSpPr txBox="1">
          <a:spLocks noChangeArrowheads="1"/>
        </xdr:cNvSpPr>
      </xdr:nvSpPr>
      <xdr:spPr bwMode="auto">
        <a:xfrm>
          <a:off x="72009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496" name="Text Box 4"/>
        <xdr:cNvSpPr txBox="1">
          <a:spLocks noChangeArrowheads="1"/>
        </xdr:cNvSpPr>
      </xdr:nvSpPr>
      <xdr:spPr bwMode="auto">
        <a:xfrm>
          <a:off x="72009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497" name="Text Box 4"/>
        <xdr:cNvSpPr txBox="1">
          <a:spLocks noChangeArrowheads="1"/>
        </xdr:cNvSpPr>
      </xdr:nvSpPr>
      <xdr:spPr bwMode="auto">
        <a:xfrm>
          <a:off x="72009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498" name="Text Box 4"/>
        <xdr:cNvSpPr txBox="1">
          <a:spLocks noChangeArrowheads="1"/>
        </xdr:cNvSpPr>
      </xdr:nvSpPr>
      <xdr:spPr bwMode="auto">
        <a:xfrm>
          <a:off x="72009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499" name="Text Box 4"/>
        <xdr:cNvSpPr txBox="1">
          <a:spLocks noChangeArrowheads="1"/>
        </xdr:cNvSpPr>
      </xdr:nvSpPr>
      <xdr:spPr bwMode="auto">
        <a:xfrm>
          <a:off x="72009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13</xdr:row>
      <xdr:rowOff>0</xdr:rowOff>
    </xdr:from>
    <xdr:to>
      <xdr:col>8</xdr:col>
      <xdr:colOff>577362</xdr:colOff>
      <xdr:row>13</xdr:row>
      <xdr:rowOff>125942</xdr:rowOff>
    </xdr:to>
    <xdr:sp macro="" textlink="">
      <xdr:nvSpPr>
        <xdr:cNvPr id="1500" name="Text Box 3"/>
        <xdr:cNvSpPr txBox="1">
          <a:spLocks noChangeArrowheads="1"/>
        </xdr:cNvSpPr>
      </xdr:nvSpPr>
      <xdr:spPr bwMode="auto">
        <a:xfrm>
          <a:off x="7189470" y="29337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60824</xdr:colOff>
      <xdr:row>14</xdr:row>
      <xdr:rowOff>125942</xdr:rowOff>
    </xdr:to>
    <xdr:sp macro="" textlink="">
      <xdr:nvSpPr>
        <xdr:cNvPr id="1501" name="Text Box 3"/>
        <xdr:cNvSpPr txBox="1">
          <a:spLocks noChangeArrowheads="1"/>
        </xdr:cNvSpPr>
      </xdr:nvSpPr>
      <xdr:spPr bwMode="auto">
        <a:xfrm>
          <a:off x="6606540" y="31242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502" name="Text Box 4"/>
        <xdr:cNvSpPr txBox="1">
          <a:spLocks noChangeArrowheads="1"/>
        </xdr:cNvSpPr>
      </xdr:nvSpPr>
      <xdr:spPr bwMode="auto">
        <a:xfrm>
          <a:off x="721042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60824</xdr:colOff>
      <xdr:row>14</xdr:row>
      <xdr:rowOff>125942</xdr:rowOff>
    </xdr:to>
    <xdr:sp macro="" textlink="">
      <xdr:nvSpPr>
        <xdr:cNvPr id="1503" name="Text Box 3"/>
        <xdr:cNvSpPr txBox="1">
          <a:spLocks noChangeArrowheads="1"/>
        </xdr:cNvSpPr>
      </xdr:nvSpPr>
      <xdr:spPr bwMode="auto">
        <a:xfrm>
          <a:off x="6606540" y="31242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504" name="Text Box 4"/>
        <xdr:cNvSpPr txBox="1">
          <a:spLocks noChangeArrowheads="1"/>
        </xdr:cNvSpPr>
      </xdr:nvSpPr>
      <xdr:spPr bwMode="auto">
        <a:xfrm>
          <a:off x="718185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505" name="Text Box 4"/>
        <xdr:cNvSpPr txBox="1">
          <a:spLocks noChangeArrowheads="1"/>
        </xdr:cNvSpPr>
      </xdr:nvSpPr>
      <xdr:spPr bwMode="auto">
        <a:xfrm>
          <a:off x="718185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506" name="Text Box 4"/>
        <xdr:cNvSpPr txBox="1">
          <a:spLocks noChangeArrowheads="1"/>
        </xdr:cNvSpPr>
      </xdr:nvSpPr>
      <xdr:spPr bwMode="auto">
        <a:xfrm>
          <a:off x="71913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507" name="Text Box 4"/>
        <xdr:cNvSpPr txBox="1">
          <a:spLocks noChangeArrowheads="1"/>
        </xdr:cNvSpPr>
      </xdr:nvSpPr>
      <xdr:spPr bwMode="auto">
        <a:xfrm>
          <a:off x="71913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1508" name="Text Box 10"/>
        <xdr:cNvSpPr txBox="1">
          <a:spLocks noChangeArrowheads="1"/>
        </xdr:cNvSpPr>
      </xdr:nvSpPr>
      <xdr:spPr bwMode="auto">
        <a:xfrm>
          <a:off x="6606540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509" name="Text Box 15"/>
        <xdr:cNvSpPr txBox="1">
          <a:spLocks noChangeArrowheads="1"/>
        </xdr:cNvSpPr>
      </xdr:nvSpPr>
      <xdr:spPr bwMode="auto">
        <a:xfrm>
          <a:off x="71913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1510" name="Text Box 10"/>
        <xdr:cNvSpPr txBox="1">
          <a:spLocks noChangeArrowheads="1"/>
        </xdr:cNvSpPr>
      </xdr:nvSpPr>
      <xdr:spPr bwMode="auto">
        <a:xfrm>
          <a:off x="6606540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511" name="Text Box 15"/>
        <xdr:cNvSpPr txBox="1">
          <a:spLocks noChangeArrowheads="1"/>
        </xdr:cNvSpPr>
      </xdr:nvSpPr>
      <xdr:spPr bwMode="auto">
        <a:xfrm>
          <a:off x="71913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1512" name="Text Box 10"/>
        <xdr:cNvSpPr txBox="1">
          <a:spLocks noChangeArrowheads="1"/>
        </xdr:cNvSpPr>
      </xdr:nvSpPr>
      <xdr:spPr bwMode="auto">
        <a:xfrm>
          <a:off x="6606540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1513" name="Text Box 10"/>
        <xdr:cNvSpPr txBox="1">
          <a:spLocks noChangeArrowheads="1"/>
        </xdr:cNvSpPr>
      </xdr:nvSpPr>
      <xdr:spPr bwMode="auto">
        <a:xfrm>
          <a:off x="6606540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514" name="Text Box 15"/>
        <xdr:cNvSpPr txBox="1">
          <a:spLocks noChangeArrowheads="1"/>
        </xdr:cNvSpPr>
      </xdr:nvSpPr>
      <xdr:spPr bwMode="auto">
        <a:xfrm>
          <a:off x="71913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1515" name="Text Box 10"/>
        <xdr:cNvSpPr txBox="1">
          <a:spLocks noChangeArrowheads="1"/>
        </xdr:cNvSpPr>
      </xdr:nvSpPr>
      <xdr:spPr bwMode="auto">
        <a:xfrm>
          <a:off x="6606540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516" name="Text Box 15"/>
        <xdr:cNvSpPr txBox="1">
          <a:spLocks noChangeArrowheads="1"/>
        </xdr:cNvSpPr>
      </xdr:nvSpPr>
      <xdr:spPr bwMode="auto">
        <a:xfrm>
          <a:off x="71913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1517" name="Text Box 10"/>
        <xdr:cNvSpPr txBox="1">
          <a:spLocks noChangeArrowheads="1"/>
        </xdr:cNvSpPr>
      </xdr:nvSpPr>
      <xdr:spPr bwMode="auto">
        <a:xfrm>
          <a:off x="6606540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518" name="Text Box 15"/>
        <xdr:cNvSpPr txBox="1">
          <a:spLocks noChangeArrowheads="1"/>
        </xdr:cNvSpPr>
      </xdr:nvSpPr>
      <xdr:spPr bwMode="auto">
        <a:xfrm>
          <a:off x="71913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519" name="Text Box 4"/>
        <xdr:cNvSpPr txBox="1">
          <a:spLocks noChangeArrowheads="1"/>
        </xdr:cNvSpPr>
      </xdr:nvSpPr>
      <xdr:spPr bwMode="auto">
        <a:xfrm>
          <a:off x="72009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520" name="Text Box 4"/>
        <xdr:cNvSpPr txBox="1">
          <a:spLocks noChangeArrowheads="1"/>
        </xdr:cNvSpPr>
      </xdr:nvSpPr>
      <xdr:spPr bwMode="auto">
        <a:xfrm>
          <a:off x="72009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521" name="Text Box 4"/>
        <xdr:cNvSpPr txBox="1">
          <a:spLocks noChangeArrowheads="1"/>
        </xdr:cNvSpPr>
      </xdr:nvSpPr>
      <xdr:spPr bwMode="auto">
        <a:xfrm>
          <a:off x="72009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522" name="Text Box 4"/>
        <xdr:cNvSpPr txBox="1">
          <a:spLocks noChangeArrowheads="1"/>
        </xdr:cNvSpPr>
      </xdr:nvSpPr>
      <xdr:spPr bwMode="auto">
        <a:xfrm>
          <a:off x="72009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523" name="Text Box 4"/>
        <xdr:cNvSpPr txBox="1">
          <a:spLocks noChangeArrowheads="1"/>
        </xdr:cNvSpPr>
      </xdr:nvSpPr>
      <xdr:spPr bwMode="auto">
        <a:xfrm>
          <a:off x="7200900" y="38957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13</xdr:row>
      <xdr:rowOff>0</xdr:rowOff>
    </xdr:from>
    <xdr:to>
      <xdr:col>8</xdr:col>
      <xdr:colOff>577362</xdr:colOff>
      <xdr:row>13</xdr:row>
      <xdr:rowOff>125942</xdr:rowOff>
    </xdr:to>
    <xdr:sp macro="" textlink="">
      <xdr:nvSpPr>
        <xdr:cNvPr id="1524" name="Text Box 3"/>
        <xdr:cNvSpPr txBox="1">
          <a:spLocks noChangeArrowheads="1"/>
        </xdr:cNvSpPr>
      </xdr:nvSpPr>
      <xdr:spPr bwMode="auto">
        <a:xfrm>
          <a:off x="7189470" y="29337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60824</xdr:colOff>
      <xdr:row>14</xdr:row>
      <xdr:rowOff>125942</xdr:rowOff>
    </xdr:to>
    <xdr:sp macro="" textlink="">
      <xdr:nvSpPr>
        <xdr:cNvPr id="1525" name="Text Box 3"/>
        <xdr:cNvSpPr txBox="1">
          <a:spLocks noChangeArrowheads="1"/>
        </xdr:cNvSpPr>
      </xdr:nvSpPr>
      <xdr:spPr bwMode="auto">
        <a:xfrm>
          <a:off x="6606540" y="31242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526" name="Text Box 4"/>
        <xdr:cNvSpPr txBox="1">
          <a:spLocks noChangeArrowheads="1"/>
        </xdr:cNvSpPr>
      </xdr:nvSpPr>
      <xdr:spPr bwMode="auto">
        <a:xfrm>
          <a:off x="7210425" y="4086225"/>
          <a:ext cx="857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60824</xdr:colOff>
      <xdr:row>14</xdr:row>
      <xdr:rowOff>125942</xdr:rowOff>
    </xdr:to>
    <xdr:sp macro="" textlink="">
      <xdr:nvSpPr>
        <xdr:cNvPr id="1527" name="Text Box 3"/>
        <xdr:cNvSpPr txBox="1">
          <a:spLocks noChangeArrowheads="1"/>
        </xdr:cNvSpPr>
      </xdr:nvSpPr>
      <xdr:spPr bwMode="auto">
        <a:xfrm>
          <a:off x="6606540" y="31242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528" name="Text Box 4"/>
        <xdr:cNvSpPr txBox="1">
          <a:spLocks noChangeArrowheads="1"/>
        </xdr:cNvSpPr>
      </xdr:nvSpPr>
      <xdr:spPr bwMode="auto">
        <a:xfrm>
          <a:off x="718185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529" name="Text Box 4"/>
        <xdr:cNvSpPr txBox="1">
          <a:spLocks noChangeArrowheads="1"/>
        </xdr:cNvSpPr>
      </xdr:nvSpPr>
      <xdr:spPr bwMode="auto">
        <a:xfrm>
          <a:off x="7181850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530" name="Text Box 4"/>
        <xdr:cNvSpPr txBox="1">
          <a:spLocks noChangeArrowheads="1"/>
        </xdr:cNvSpPr>
      </xdr:nvSpPr>
      <xdr:spPr bwMode="auto">
        <a:xfrm>
          <a:off x="71913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531" name="Text Box 4"/>
        <xdr:cNvSpPr txBox="1">
          <a:spLocks noChangeArrowheads="1"/>
        </xdr:cNvSpPr>
      </xdr:nvSpPr>
      <xdr:spPr bwMode="auto">
        <a:xfrm>
          <a:off x="71913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1532" name="Text Box 10"/>
        <xdr:cNvSpPr txBox="1">
          <a:spLocks noChangeArrowheads="1"/>
        </xdr:cNvSpPr>
      </xdr:nvSpPr>
      <xdr:spPr bwMode="auto">
        <a:xfrm>
          <a:off x="6606540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533" name="Text Box 15"/>
        <xdr:cNvSpPr txBox="1">
          <a:spLocks noChangeArrowheads="1"/>
        </xdr:cNvSpPr>
      </xdr:nvSpPr>
      <xdr:spPr bwMode="auto">
        <a:xfrm>
          <a:off x="71913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1534" name="Text Box 10"/>
        <xdr:cNvSpPr txBox="1">
          <a:spLocks noChangeArrowheads="1"/>
        </xdr:cNvSpPr>
      </xdr:nvSpPr>
      <xdr:spPr bwMode="auto">
        <a:xfrm>
          <a:off x="6606540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535" name="Text Box 15"/>
        <xdr:cNvSpPr txBox="1">
          <a:spLocks noChangeArrowheads="1"/>
        </xdr:cNvSpPr>
      </xdr:nvSpPr>
      <xdr:spPr bwMode="auto">
        <a:xfrm>
          <a:off x="71913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1536" name="Text Box 10"/>
        <xdr:cNvSpPr txBox="1">
          <a:spLocks noChangeArrowheads="1"/>
        </xdr:cNvSpPr>
      </xdr:nvSpPr>
      <xdr:spPr bwMode="auto">
        <a:xfrm>
          <a:off x="6606540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1537" name="Text Box 10"/>
        <xdr:cNvSpPr txBox="1">
          <a:spLocks noChangeArrowheads="1"/>
        </xdr:cNvSpPr>
      </xdr:nvSpPr>
      <xdr:spPr bwMode="auto">
        <a:xfrm>
          <a:off x="6606540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538" name="Text Box 15"/>
        <xdr:cNvSpPr txBox="1">
          <a:spLocks noChangeArrowheads="1"/>
        </xdr:cNvSpPr>
      </xdr:nvSpPr>
      <xdr:spPr bwMode="auto">
        <a:xfrm>
          <a:off x="71913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1539" name="Text Box 10"/>
        <xdr:cNvSpPr txBox="1">
          <a:spLocks noChangeArrowheads="1"/>
        </xdr:cNvSpPr>
      </xdr:nvSpPr>
      <xdr:spPr bwMode="auto">
        <a:xfrm>
          <a:off x="6606540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1540" name="Text Box 15"/>
        <xdr:cNvSpPr txBox="1">
          <a:spLocks noChangeArrowheads="1"/>
        </xdr:cNvSpPr>
      </xdr:nvSpPr>
      <xdr:spPr bwMode="auto">
        <a:xfrm>
          <a:off x="7191375" y="4086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1541" name="Text Box 10"/>
        <xdr:cNvSpPr txBox="1">
          <a:spLocks noChangeArrowheads="1"/>
        </xdr:cNvSpPr>
      </xdr:nvSpPr>
      <xdr:spPr bwMode="auto">
        <a:xfrm>
          <a:off x="6606540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542" name="Text Box 4"/>
        <xdr:cNvSpPr txBox="1">
          <a:spLocks noChangeArrowheads="1"/>
        </xdr:cNvSpPr>
      </xdr:nvSpPr>
      <xdr:spPr bwMode="auto">
        <a:xfrm>
          <a:off x="72009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543" name="Text Box 4"/>
        <xdr:cNvSpPr txBox="1">
          <a:spLocks noChangeArrowheads="1"/>
        </xdr:cNvSpPr>
      </xdr:nvSpPr>
      <xdr:spPr bwMode="auto">
        <a:xfrm>
          <a:off x="72009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544" name="Text Box 4"/>
        <xdr:cNvSpPr txBox="1">
          <a:spLocks noChangeArrowheads="1"/>
        </xdr:cNvSpPr>
      </xdr:nvSpPr>
      <xdr:spPr bwMode="auto">
        <a:xfrm>
          <a:off x="72009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545" name="Text Box 4"/>
        <xdr:cNvSpPr txBox="1">
          <a:spLocks noChangeArrowheads="1"/>
        </xdr:cNvSpPr>
      </xdr:nvSpPr>
      <xdr:spPr bwMode="auto">
        <a:xfrm>
          <a:off x="72009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546" name="Text Box 4"/>
        <xdr:cNvSpPr txBox="1">
          <a:spLocks noChangeArrowheads="1"/>
        </xdr:cNvSpPr>
      </xdr:nvSpPr>
      <xdr:spPr bwMode="auto">
        <a:xfrm>
          <a:off x="72009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547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548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549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550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551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552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553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554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555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556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557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558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559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560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561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562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563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564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565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566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567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568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569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570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571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572" name="Text Box 4"/>
        <xdr:cNvSpPr txBox="1">
          <a:spLocks noChangeArrowheads="1"/>
        </xdr:cNvSpPr>
      </xdr:nvSpPr>
      <xdr:spPr bwMode="auto">
        <a:xfrm>
          <a:off x="72009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573" name="Text Box 4"/>
        <xdr:cNvSpPr txBox="1">
          <a:spLocks noChangeArrowheads="1"/>
        </xdr:cNvSpPr>
      </xdr:nvSpPr>
      <xdr:spPr bwMode="auto">
        <a:xfrm>
          <a:off x="72009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574" name="Text Box 4"/>
        <xdr:cNvSpPr txBox="1">
          <a:spLocks noChangeArrowheads="1"/>
        </xdr:cNvSpPr>
      </xdr:nvSpPr>
      <xdr:spPr bwMode="auto">
        <a:xfrm>
          <a:off x="72009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575" name="Text Box 4"/>
        <xdr:cNvSpPr txBox="1">
          <a:spLocks noChangeArrowheads="1"/>
        </xdr:cNvSpPr>
      </xdr:nvSpPr>
      <xdr:spPr bwMode="auto">
        <a:xfrm>
          <a:off x="72009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576" name="Text Box 4"/>
        <xdr:cNvSpPr txBox="1">
          <a:spLocks noChangeArrowheads="1"/>
        </xdr:cNvSpPr>
      </xdr:nvSpPr>
      <xdr:spPr bwMode="auto">
        <a:xfrm>
          <a:off x="72009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577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578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579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580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581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582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583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584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585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586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587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588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589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590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591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592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593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594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595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596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597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598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599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600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601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602" name="Text Box 4"/>
        <xdr:cNvSpPr txBox="1">
          <a:spLocks noChangeArrowheads="1"/>
        </xdr:cNvSpPr>
      </xdr:nvSpPr>
      <xdr:spPr bwMode="auto">
        <a:xfrm>
          <a:off x="72009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603" name="Text Box 4"/>
        <xdr:cNvSpPr txBox="1">
          <a:spLocks noChangeArrowheads="1"/>
        </xdr:cNvSpPr>
      </xdr:nvSpPr>
      <xdr:spPr bwMode="auto">
        <a:xfrm>
          <a:off x="72009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604" name="Text Box 4"/>
        <xdr:cNvSpPr txBox="1">
          <a:spLocks noChangeArrowheads="1"/>
        </xdr:cNvSpPr>
      </xdr:nvSpPr>
      <xdr:spPr bwMode="auto">
        <a:xfrm>
          <a:off x="72009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605" name="Text Box 4"/>
        <xdr:cNvSpPr txBox="1">
          <a:spLocks noChangeArrowheads="1"/>
        </xdr:cNvSpPr>
      </xdr:nvSpPr>
      <xdr:spPr bwMode="auto">
        <a:xfrm>
          <a:off x="72009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606" name="Text Box 4"/>
        <xdr:cNvSpPr txBox="1">
          <a:spLocks noChangeArrowheads="1"/>
        </xdr:cNvSpPr>
      </xdr:nvSpPr>
      <xdr:spPr bwMode="auto">
        <a:xfrm>
          <a:off x="72009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607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608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609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610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611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612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613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614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615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616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617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618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619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620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621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622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623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624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625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626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627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628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629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630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631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632" name="Text Box 4"/>
        <xdr:cNvSpPr txBox="1">
          <a:spLocks noChangeArrowheads="1"/>
        </xdr:cNvSpPr>
      </xdr:nvSpPr>
      <xdr:spPr bwMode="auto">
        <a:xfrm>
          <a:off x="72009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633" name="Text Box 4"/>
        <xdr:cNvSpPr txBox="1">
          <a:spLocks noChangeArrowheads="1"/>
        </xdr:cNvSpPr>
      </xdr:nvSpPr>
      <xdr:spPr bwMode="auto">
        <a:xfrm>
          <a:off x="72009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634" name="Text Box 4"/>
        <xdr:cNvSpPr txBox="1">
          <a:spLocks noChangeArrowheads="1"/>
        </xdr:cNvSpPr>
      </xdr:nvSpPr>
      <xdr:spPr bwMode="auto">
        <a:xfrm>
          <a:off x="72009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635" name="Text Box 4"/>
        <xdr:cNvSpPr txBox="1">
          <a:spLocks noChangeArrowheads="1"/>
        </xdr:cNvSpPr>
      </xdr:nvSpPr>
      <xdr:spPr bwMode="auto">
        <a:xfrm>
          <a:off x="72009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636" name="Text Box 4"/>
        <xdr:cNvSpPr txBox="1">
          <a:spLocks noChangeArrowheads="1"/>
        </xdr:cNvSpPr>
      </xdr:nvSpPr>
      <xdr:spPr bwMode="auto">
        <a:xfrm>
          <a:off x="7200900" y="3705225"/>
          <a:ext cx="952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637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638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639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640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641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642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643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644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645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646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647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648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649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650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651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652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653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654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655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656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657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658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659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660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661" name="Text Box 4"/>
        <xdr:cNvSpPr txBox="1">
          <a:spLocks noChangeArrowheads="1"/>
        </xdr:cNvSpPr>
      </xdr:nvSpPr>
      <xdr:spPr bwMode="auto">
        <a:xfrm>
          <a:off x="7200900" y="3705225"/>
          <a:ext cx="952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474345</xdr:colOff>
      <xdr:row>12</xdr:row>
      <xdr:rowOff>0</xdr:rowOff>
    </xdr:from>
    <xdr:to>
      <xdr:col>2</xdr:col>
      <xdr:colOff>612922</xdr:colOff>
      <xdr:row>12</xdr:row>
      <xdr:rowOff>100542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3160395" y="2743200"/>
          <a:ext cx="138577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620259</xdr:colOff>
      <xdr:row>13</xdr:row>
      <xdr:rowOff>100542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3158490" y="2933700"/>
          <a:ext cx="14781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577362</xdr:colOff>
      <xdr:row>12</xdr:row>
      <xdr:rowOff>125942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160395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584699</xdr:colOff>
      <xdr:row>13</xdr:row>
      <xdr:rowOff>125942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3158490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577362</xdr:colOff>
      <xdr:row>12</xdr:row>
      <xdr:rowOff>125942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3160395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584699</xdr:colOff>
      <xdr:row>13</xdr:row>
      <xdr:rowOff>125942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3158490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577362</xdr:colOff>
      <xdr:row>12</xdr:row>
      <xdr:rowOff>125942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160395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584699</xdr:colOff>
      <xdr:row>13</xdr:row>
      <xdr:rowOff>125942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3158490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577362</xdr:colOff>
      <xdr:row>12</xdr:row>
      <xdr:rowOff>125942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3160395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584699</xdr:colOff>
      <xdr:row>13</xdr:row>
      <xdr:rowOff>125942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3158490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577362</xdr:colOff>
      <xdr:row>12</xdr:row>
      <xdr:rowOff>125942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3160395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584699</xdr:colOff>
      <xdr:row>13</xdr:row>
      <xdr:rowOff>125942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3158490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13</xdr:row>
      <xdr:rowOff>0</xdr:rowOff>
    </xdr:from>
    <xdr:to>
      <xdr:col>2</xdr:col>
      <xdr:colOff>586887</xdr:colOff>
      <xdr:row>13</xdr:row>
      <xdr:rowOff>125942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3160395" y="29337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14</xdr:row>
      <xdr:rowOff>0</xdr:rowOff>
    </xdr:from>
    <xdr:to>
      <xdr:col>2</xdr:col>
      <xdr:colOff>584699</xdr:colOff>
      <xdr:row>14</xdr:row>
      <xdr:rowOff>125942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3158490" y="31242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14</xdr:row>
      <xdr:rowOff>0</xdr:rowOff>
    </xdr:from>
    <xdr:to>
      <xdr:col>2</xdr:col>
      <xdr:colOff>584982</xdr:colOff>
      <xdr:row>14</xdr:row>
      <xdr:rowOff>133350</xdr:rowOff>
    </xdr:to>
    <xdr:sp macro="" textlink="">
      <xdr:nvSpPr>
        <xdr:cNvPr id="16" name="Text Box 10"/>
        <xdr:cNvSpPr txBox="1">
          <a:spLocks noChangeArrowheads="1"/>
        </xdr:cNvSpPr>
      </xdr:nvSpPr>
      <xdr:spPr bwMode="auto">
        <a:xfrm>
          <a:off x="3158490" y="312420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13</xdr:row>
      <xdr:rowOff>0</xdr:rowOff>
    </xdr:from>
    <xdr:to>
      <xdr:col>2</xdr:col>
      <xdr:colOff>586887</xdr:colOff>
      <xdr:row>13</xdr:row>
      <xdr:rowOff>125942</xdr:rowOff>
    </xdr:to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3160395" y="29337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14</xdr:row>
      <xdr:rowOff>0</xdr:rowOff>
    </xdr:from>
    <xdr:to>
      <xdr:col>2</xdr:col>
      <xdr:colOff>584699</xdr:colOff>
      <xdr:row>14</xdr:row>
      <xdr:rowOff>125942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3158490" y="31242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14</xdr:row>
      <xdr:rowOff>0</xdr:rowOff>
    </xdr:from>
    <xdr:to>
      <xdr:col>2</xdr:col>
      <xdr:colOff>584982</xdr:colOff>
      <xdr:row>14</xdr:row>
      <xdr:rowOff>133350</xdr:rowOff>
    </xdr:to>
    <xdr:sp macro="" textlink="">
      <xdr:nvSpPr>
        <xdr:cNvPr id="19" name="Text Box 10"/>
        <xdr:cNvSpPr txBox="1">
          <a:spLocks noChangeArrowheads="1"/>
        </xdr:cNvSpPr>
      </xdr:nvSpPr>
      <xdr:spPr bwMode="auto">
        <a:xfrm>
          <a:off x="3158490" y="312420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612922</xdr:colOff>
      <xdr:row>12</xdr:row>
      <xdr:rowOff>100542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3160395" y="2743200"/>
          <a:ext cx="138577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610734</xdr:colOff>
      <xdr:row>13</xdr:row>
      <xdr:rowOff>100542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3158490" y="2933700"/>
          <a:ext cx="13829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577362</xdr:colOff>
      <xdr:row>12</xdr:row>
      <xdr:rowOff>125942</xdr:rowOff>
    </xdr:to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3160395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584699</xdr:colOff>
      <xdr:row>13</xdr:row>
      <xdr:rowOff>125942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3158490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577362</xdr:colOff>
      <xdr:row>12</xdr:row>
      <xdr:rowOff>125942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3160395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584699</xdr:colOff>
      <xdr:row>13</xdr:row>
      <xdr:rowOff>125942</xdr:rowOff>
    </xdr:to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3158490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577362</xdr:colOff>
      <xdr:row>12</xdr:row>
      <xdr:rowOff>125942</xdr:rowOff>
    </xdr:to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3160395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584699</xdr:colOff>
      <xdr:row>13</xdr:row>
      <xdr:rowOff>125942</xdr:rowOff>
    </xdr:to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3158490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577362</xdr:colOff>
      <xdr:row>12</xdr:row>
      <xdr:rowOff>125942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3160395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584699</xdr:colOff>
      <xdr:row>13</xdr:row>
      <xdr:rowOff>125942</xdr:rowOff>
    </xdr:to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3158490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12</xdr:row>
      <xdr:rowOff>0</xdr:rowOff>
    </xdr:from>
    <xdr:to>
      <xdr:col>2</xdr:col>
      <xdr:colOff>577362</xdr:colOff>
      <xdr:row>12</xdr:row>
      <xdr:rowOff>125942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3160395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13</xdr:row>
      <xdr:rowOff>0</xdr:rowOff>
    </xdr:from>
    <xdr:to>
      <xdr:col>2</xdr:col>
      <xdr:colOff>584699</xdr:colOff>
      <xdr:row>13</xdr:row>
      <xdr:rowOff>125942</xdr:rowOff>
    </xdr:to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3158490" y="29337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13</xdr:row>
      <xdr:rowOff>0</xdr:rowOff>
    </xdr:from>
    <xdr:to>
      <xdr:col>2</xdr:col>
      <xdr:colOff>586887</xdr:colOff>
      <xdr:row>13</xdr:row>
      <xdr:rowOff>125942</xdr:rowOff>
    </xdr:to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3160395" y="29337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14</xdr:row>
      <xdr:rowOff>0</xdr:rowOff>
    </xdr:from>
    <xdr:to>
      <xdr:col>2</xdr:col>
      <xdr:colOff>584699</xdr:colOff>
      <xdr:row>14</xdr:row>
      <xdr:rowOff>125942</xdr:rowOff>
    </xdr:to>
    <xdr:sp macro="" textlink="">
      <xdr:nvSpPr>
        <xdr:cNvPr id="33" name="Text Box 3"/>
        <xdr:cNvSpPr txBox="1">
          <a:spLocks noChangeArrowheads="1"/>
        </xdr:cNvSpPr>
      </xdr:nvSpPr>
      <xdr:spPr bwMode="auto">
        <a:xfrm>
          <a:off x="3158490" y="31242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14</xdr:row>
      <xdr:rowOff>0</xdr:rowOff>
    </xdr:from>
    <xdr:to>
      <xdr:col>2</xdr:col>
      <xdr:colOff>584982</xdr:colOff>
      <xdr:row>14</xdr:row>
      <xdr:rowOff>133350</xdr:rowOff>
    </xdr:to>
    <xdr:sp macro="" textlink="">
      <xdr:nvSpPr>
        <xdr:cNvPr id="34" name="Text Box 10"/>
        <xdr:cNvSpPr txBox="1">
          <a:spLocks noChangeArrowheads="1"/>
        </xdr:cNvSpPr>
      </xdr:nvSpPr>
      <xdr:spPr bwMode="auto">
        <a:xfrm>
          <a:off x="3158490" y="312420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474345</xdr:colOff>
      <xdr:row>13</xdr:row>
      <xdr:rowOff>0</xdr:rowOff>
    </xdr:from>
    <xdr:to>
      <xdr:col>2</xdr:col>
      <xdr:colOff>586887</xdr:colOff>
      <xdr:row>13</xdr:row>
      <xdr:rowOff>125942</xdr:rowOff>
    </xdr:to>
    <xdr:sp macro="" textlink="">
      <xdr:nvSpPr>
        <xdr:cNvPr id="35" name="Text Box 3"/>
        <xdr:cNvSpPr txBox="1">
          <a:spLocks noChangeArrowheads="1"/>
        </xdr:cNvSpPr>
      </xdr:nvSpPr>
      <xdr:spPr bwMode="auto">
        <a:xfrm>
          <a:off x="3160395" y="29337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14</xdr:row>
      <xdr:rowOff>0</xdr:rowOff>
    </xdr:from>
    <xdr:to>
      <xdr:col>2</xdr:col>
      <xdr:colOff>584699</xdr:colOff>
      <xdr:row>14</xdr:row>
      <xdr:rowOff>125942</xdr:rowOff>
    </xdr:to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3158490" y="3124200"/>
          <a:ext cx="1122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472440</xdr:colOff>
      <xdr:row>14</xdr:row>
      <xdr:rowOff>0</xdr:rowOff>
    </xdr:from>
    <xdr:to>
      <xdr:col>2</xdr:col>
      <xdr:colOff>584982</xdr:colOff>
      <xdr:row>14</xdr:row>
      <xdr:rowOff>133350</xdr:rowOff>
    </xdr:to>
    <xdr:sp macro="" textlink="">
      <xdr:nvSpPr>
        <xdr:cNvPr id="37" name="Text Box 10"/>
        <xdr:cNvSpPr txBox="1">
          <a:spLocks noChangeArrowheads="1"/>
        </xdr:cNvSpPr>
      </xdr:nvSpPr>
      <xdr:spPr bwMode="auto">
        <a:xfrm>
          <a:off x="3158490" y="3124200"/>
          <a:ext cx="1125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5</xdr:col>
      <xdr:colOff>38100</xdr:colOff>
      <xdr:row>17</xdr:row>
      <xdr:rowOff>104775</xdr:rowOff>
    </xdr:to>
    <xdr:sp macro="" textlink="">
      <xdr:nvSpPr>
        <xdr:cNvPr id="38" name="Text Box 4"/>
        <xdr:cNvSpPr txBox="1">
          <a:spLocks noChangeArrowheads="1"/>
        </xdr:cNvSpPr>
      </xdr:nvSpPr>
      <xdr:spPr bwMode="auto">
        <a:xfrm>
          <a:off x="4600575" y="3705225"/>
          <a:ext cx="2857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622447</xdr:colOff>
      <xdr:row>12</xdr:row>
      <xdr:rowOff>100542</xdr:rowOff>
    </xdr:to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4589145" y="2743200"/>
          <a:ext cx="148102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76200</xdr:colOff>
      <xdr:row>18</xdr:row>
      <xdr:rowOff>104775</xdr:rowOff>
    </xdr:to>
    <xdr:sp macro="" textlink="">
      <xdr:nvSpPr>
        <xdr:cNvPr id="40" name="Text Box 4"/>
        <xdr:cNvSpPr txBox="1">
          <a:spLocks noChangeArrowheads="1"/>
        </xdr:cNvSpPr>
      </xdr:nvSpPr>
      <xdr:spPr bwMode="auto">
        <a:xfrm>
          <a:off x="4591050" y="3895725"/>
          <a:ext cx="3333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472440</xdr:colOff>
      <xdr:row>13</xdr:row>
      <xdr:rowOff>0</xdr:rowOff>
    </xdr:from>
    <xdr:to>
      <xdr:col>4</xdr:col>
      <xdr:colOff>677409</xdr:colOff>
      <xdr:row>13</xdr:row>
      <xdr:rowOff>100542</xdr:rowOff>
    </xdr:to>
    <xdr:sp macro="" textlink="">
      <xdr:nvSpPr>
        <xdr:cNvPr id="41" name="Text Box 3"/>
        <xdr:cNvSpPr txBox="1">
          <a:spLocks noChangeArrowheads="1"/>
        </xdr:cNvSpPr>
      </xdr:nvSpPr>
      <xdr:spPr bwMode="auto">
        <a:xfrm>
          <a:off x="4587240" y="2933700"/>
          <a:ext cx="20496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5</xdr:col>
      <xdr:colOff>9525</xdr:colOff>
      <xdr:row>17</xdr:row>
      <xdr:rowOff>133350</xdr:rowOff>
    </xdr:to>
    <xdr:sp macro="" textlink="">
      <xdr:nvSpPr>
        <xdr:cNvPr id="42" name="Text Box 4"/>
        <xdr:cNvSpPr txBox="1">
          <a:spLocks noChangeArrowheads="1"/>
        </xdr:cNvSpPr>
      </xdr:nvSpPr>
      <xdr:spPr bwMode="auto">
        <a:xfrm>
          <a:off x="4600575" y="3705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586887</xdr:colOff>
      <xdr:row>12</xdr:row>
      <xdr:rowOff>125942</xdr:rowOff>
    </xdr:to>
    <xdr:sp macro="" textlink="">
      <xdr:nvSpPr>
        <xdr:cNvPr id="43" name="Text Box 3"/>
        <xdr:cNvSpPr txBox="1">
          <a:spLocks noChangeArrowheads="1"/>
        </xdr:cNvSpPr>
      </xdr:nvSpPr>
      <xdr:spPr bwMode="auto">
        <a:xfrm>
          <a:off x="4589145" y="27432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47625</xdr:colOff>
      <xdr:row>18</xdr:row>
      <xdr:rowOff>133350</xdr:rowOff>
    </xdr:to>
    <xdr:sp macro="" textlink="">
      <xdr:nvSpPr>
        <xdr:cNvPr id="44" name="Text Box 4"/>
        <xdr:cNvSpPr txBox="1">
          <a:spLocks noChangeArrowheads="1"/>
        </xdr:cNvSpPr>
      </xdr:nvSpPr>
      <xdr:spPr bwMode="auto">
        <a:xfrm>
          <a:off x="4591050" y="3895725"/>
          <a:ext cx="3048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472440</xdr:colOff>
      <xdr:row>13</xdr:row>
      <xdr:rowOff>0</xdr:rowOff>
    </xdr:from>
    <xdr:to>
      <xdr:col>4</xdr:col>
      <xdr:colOff>641849</xdr:colOff>
      <xdr:row>13</xdr:row>
      <xdr:rowOff>125942</xdr:rowOff>
    </xdr:to>
    <xdr:sp macro="" textlink="">
      <xdr:nvSpPr>
        <xdr:cNvPr id="45" name="Text Box 3"/>
        <xdr:cNvSpPr txBox="1">
          <a:spLocks noChangeArrowheads="1"/>
        </xdr:cNvSpPr>
      </xdr:nvSpPr>
      <xdr:spPr bwMode="auto">
        <a:xfrm>
          <a:off x="4587240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46" name="Text Box 4"/>
        <xdr:cNvSpPr txBox="1">
          <a:spLocks noChangeArrowheads="1"/>
        </xdr:cNvSpPr>
      </xdr:nvSpPr>
      <xdr:spPr bwMode="auto">
        <a:xfrm>
          <a:off x="460057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586887</xdr:colOff>
      <xdr:row>12</xdr:row>
      <xdr:rowOff>125942</xdr:rowOff>
    </xdr:to>
    <xdr:sp macro="" textlink="">
      <xdr:nvSpPr>
        <xdr:cNvPr id="47" name="Text Box 3"/>
        <xdr:cNvSpPr txBox="1">
          <a:spLocks noChangeArrowheads="1"/>
        </xdr:cNvSpPr>
      </xdr:nvSpPr>
      <xdr:spPr bwMode="auto">
        <a:xfrm>
          <a:off x="4589145" y="27432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48" name="Text Box 4"/>
        <xdr:cNvSpPr txBox="1">
          <a:spLocks noChangeArrowheads="1"/>
        </xdr:cNvSpPr>
      </xdr:nvSpPr>
      <xdr:spPr bwMode="auto">
        <a:xfrm>
          <a:off x="4591050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472440</xdr:colOff>
      <xdr:row>13</xdr:row>
      <xdr:rowOff>0</xdr:rowOff>
    </xdr:from>
    <xdr:to>
      <xdr:col>4</xdr:col>
      <xdr:colOff>641849</xdr:colOff>
      <xdr:row>13</xdr:row>
      <xdr:rowOff>125942</xdr:rowOff>
    </xdr:to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4587240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50" name="Text Box 4"/>
        <xdr:cNvSpPr txBox="1">
          <a:spLocks noChangeArrowheads="1"/>
        </xdr:cNvSpPr>
      </xdr:nvSpPr>
      <xdr:spPr bwMode="auto">
        <a:xfrm>
          <a:off x="460057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586887</xdr:colOff>
      <xdr:row>12</xdr:row>
      <xdr:rowOff>125942</xdr:rowOff>
    </xdr:to>
    <xdr:sp macro="" textlink="">
      <xdr:nvSpPr>
        <xdr:cNvPr id="51" name="Text Box 3"/>
        <xdr:cNvSpPr txBox="1">
          <a:spLocks noChangeArrowheads="1"/>
        </xdr:cNvSpPr>
      </xdr:nvSpPr>
      <xdr:spPr bwMode="auto">
        <a:xfrm>
          <a:off x="4589145" y="27432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52" name="Text Box 4"/>
        <xdr:cNvSpPr txBox="1">
          <a:spLocks noChangeArrowheads="1"/>
        </xdr:cNvSpPr>
      </xdr:nvSpPr>
      <xdr:spPr bwMode="auto">
        <a:xfrm>
          <a:off x="4591050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472440</xdr:colOff>
      <xdr:row>13</xdr:row>
      <xdr:rowOff>0</xdr:rowOff>
    </xdr:from>
    <xdr:to>
      <xdr:col>4</xdr:col>
      <xdr:colOff>641849</xdr:colOff>
      <xdr:row>13</xdr:row>
      <xdr:rowOff>125942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4587240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5</xdr:col>
      <xdr:colOff>0</xdr:colOff>
      <xdr:row>17</xdr:row>
      <xdr:rowOff>133350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4600575" y="3705225"/>
          <a:ext cx="2476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586887</xdr:colOff>
      <xdr:row>12</xdr:row>
      <xdr:rowOff>125942</xdr:rowOff>
    </xdr:to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4589145" y="27432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0</xdr:colOff>
      <xdr:row>18</xdr:row>
      <xdr:rowOff>133350</xdr:rowOff>
    </xdr:to>
    <xdr:sp macro="" textlink="">
      <xdr:nvSpPr>
        <xdr:cNvPr id="56" name="Text Box 4"/>
        <xdr:cNvSpPr txBox="1">
          <a:spLocks noChangeArrowheads="1"/>
        </xdr:cNvSpPr>
      </xdr:nvSpPr>
      <xdr:spPr bwMode="auto">
        <a:xfrm>
          <a:off x="4591050" y="38957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472440</xdr:colOff>
      <xdr:row>13</xdr:row>
      <xdr:rowOff>0</xdr:rowOff>
    </xdr:from>
    <xdr:to>
      <xdr:col>4</xdr:col>
      <xdr:colOff>641849</xdr:colOff>
      <xdr:row>13</xdr:row>
      <xdr:rowOff>125942</xdr:rowOff>
    </xdr:to>
    <xdr:sp macro="" textlink="">
      <xdr:nvSpPr>
        <xdr:cNvPr id="57" name="Text Box 3"/>
        <xdr:cNvSpPr txBox="1">
          <a:spLocks noChangeArrowheads="1"/>
        </xdr:cNvSpPr>
      </xdr:nvSpPr>
      <xdr:spPr bwMode="auto">
        <a:xfrm>
          <a:off x="4587240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647700</xdr:colOff>
      <xdr:row>17</xdr:row>
      <xdr:rowOff>133350</xdr:rowOff>
    </xdr:to>
    <xdr:sp macro="" textlink="">
      <xdr:nvSpPr>
        <xdr:cNvPr id="58" name="Text Box 4"/>
        <xdr:cNvSpPr txBox="1">
          <a:spLocks noChangeArrowheads="1"/>
        </xdr:cNvSpPr>
      </xdr:nvSpPr>
      <xdr:spPr bwMode="auto">
        <a:xfrm>
          <a:off x="4600575" y="37052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586887</xdr:colOff>
      <xdr:row>12</xdr:row>
      <xdr:rowOff>125942</xdr:rowOff>
    </xdr:to>
    <xdr:sp macro="" textlink="">
      <xdr:nvSpPr>
        <xdr:cNvPr id="59" name="Text Box 3"/>
        <xdr:cNvSpPr txBox="1">
          <a:spLocks noChangeArrowheads="1"/>
        </xdr:cNvSpPr>
      </xdr:nvSpPr>
      <xdr:spPr bwMode="auto">
        <a:xfrm>
          <a:off x="4589145" y="27432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676275</xdr:colOff>
      <xdr:row>18</xdr:row>
      <xdr:rowOff>133350</xdr:rowOff>
    </xdr:to>
    <xdr:sp macro="" textlink="">
      <xdr:nvSpPr>
        <xdr:cNvPr id="60" name="Text Box 4"/>
        <xdr:cNvSpPr txBox="1">
          <a:spLocks noChangeArrowheads="1"/>
        </xdr:cNvSpPr>
      </xdr:nvSpPr>
      <xdr:spPr bwMode="auto">
        <a:xfrm>
          <a:off x="4591050" y="38957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647700</xdr:colOff>
      <xdr:row>18</xdr:row>
      <xdr:rowOff>133350</xdr:rowOff>
    </xdr:to>
    <xdr:sp macro="" textlink="">
      <xdr:nvSpPr>
        <xdr:cNvPr id="61" name="Text Box 4"/>
        <xdr:cNvSpPr txBox="1">
          <a:spLocks noChangeArrowheads="1"/>
        </xdr:cNvSpPr>
      </xdr:nvSpPr>
      <xdr:spPr bwMode="auto">
        <a:xfrm>
          <a:off x="4600575" y="3895725"/>
          <a:ext cx="1619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13</xdr:row>
      <xdr:rowOff>0</xdr:rowOff>
    </xdr:from>
    <xdr:to>
      <xdr:col>4</xdr:col>
      <xdr:colOff>586887</xdr:colOff>
      <xdr:row>13</xdr:row>
      <xdr:rowOff>125942</xdr:rowOff>
    </xdr:to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4589145" y="29337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4</xdr:col>
      <xdr:colOff>676275</xdr:colOff>
      <xdr:row>19</xdr:row>
      <xdr:rowOff>133350</xdr:rowOff>
    </xdr:to>
    <xdr:sp macro="" textlink="">
      <xdr:nvSpPr>
        <xdr:cNvPr id="63" name="Text Box 4"/>
        <xdr:cNvSpPr txBox="1">
          <a:spLocks noChangeArrowheads="1"/>
        </xdr:cNvSpPr>
      </xdr:nvSpPr>
      <xdr:spPr bwMode="auto">
        <a:xfrm>
          <a:off x="4591050" y="4086225"/>
          <a:ext cx="2000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4</xdr:col>
      <xdr:colOff>609600</xdr:colOff>
      <xdr:row>19</xdr:row>
      <xdr:rowOff>133350</xdr:rowOff>
    </xdr:to>
    <xdr:sp macro="" textlink="">
      <xdr:nvSpPr>
        <xdr:cNvPr id="64" name="Text Box 15"/>
        <xdr:cNvSpPr txBox="1">
          <a:spLocks noChangeArrowheads="1"/>
        </xdr:cNvSpPr>
      </xdr:nvSpPr>
      <xdr:spPr bwMode="auto">
        <a:xfrm>
          <a:off x="4591050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676275</xdr:colOff>
      <xdr:row>18</xdr:row>
      <xdr:rowOff>133350</xdr:rowOff>
    </xdr:to>
    <xdr:sp macro="" textlink="">
      <xdr:nvSpPr>
        <xdr:cNvPr id="65" name="Text Box 4"/>
        <xdr:cNvSpPr txBox="1">
          <a:spLocks noChangeArrowheads="1"/>
        </xdr:cNvSpPr>
      </xdr:nvSpPr>
      <xdr:spPr bwMode="auto">
        <a:xfrm>
          <a:off x="4600575" y="3895725"/>
          <a:ext cx="190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13</xdr:row>
      <xdr:rowOff>0</xdr:rowOff>
    </xdr:from>
    <xdr:to>
      <xdr:col>4</xdr:col>
      <xdr:colOff>586887</xdr:colOff>
      <xdr:row>13</xdr:row>
      <xdr:rowOff>125942</xdr:rowOff>
    </xdr:to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4589145" y="29337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5</xdr:col>
      <xdr:colOff>0</xdr:colOff>
      <xdr:row>19</xdr:row>
      <xdr:rowOff>133350</xdr:rowOff>
    </xdr:to>
    <xdr:sp macro="" textlink="">
      <xdr:nvSpPr>
        <xdr:cNvPr id="67" name="Text Box 4"/>
        <xdr:cNvSpPr txBox="1">
          <a:spLocks noChangeArrowheads="1"/>
        </xdr:cNvSpPr>
      </xdr:nvSpPr>
      <xdr:spPr bwMode="auto">
        <a:xfrm>
          <a:off x="4591050" y="4086225"/>
          <a:ext cx="2571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4</xdr:col>
      <xdr:colOff>609600</xdr:colOff>
      <xdr:row>19</xdr:row>
      <xdr:rowOff>133350</xdr:rowOff>
    </xdr:to>
    <xdr:sp macro="" textlink="">
      <xdr:nvSpPr>
        <xdr:cNvPr id="68" name="Text Box 15"/>
        <xdr:cNvSpPr txBox="1">
          <a:spLocks noChangeArrowheads="1"/>
        </xdr:cNvSpPr>
      </xdr:nvSpPr>
      <xdr:spPr bwMode="auto">
        <a:xfrm>
          <a:off x="4591050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695325</xdr:colOff>
      <xdr:row>17</xdr:row>
      <xdr:rowOff>104775</xdr:rowOff>
    </xdr:to>
    <xdr:sp macro="" textlink="">
      <xdr:nvSpPr>
        <xdr:cNvPr id="69" name="Text Box 4"/>
        <xdr:cNvSpPr txBox="1">
          <a:spLocks noChangeArrowheads="1"/>
        </xdr:cNvSpPr>
      </xdr:nvSpPr>
      <xdr:spPr bwMode="auto">
        <a:xfrm>
          <a:off x="4600575" y="3705225"/>
          <a:ext cx="2095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612922</xdr:colOff>
      <xdr:row>12</xdr:row>
      <xdr:rowOff>100542</xdr:rowOff>
    </xdr:to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4589145" y="2743200"/>
          <a:ext cx="138577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5</xdr:col>
      <xdr:colOff>0</xdr:colOff>
      <xdr:row>18</xdr:row>
      <xdr:rowOff>104775</xdr:rowOff>
    </xdr:to>
    <xdr:sp macro="" textlink="">
      <xdr:nvSpPr>
        <xdr:cNvPr id="71" name="Text Box 4"/>
        <xdr:cNvSpPr txBox="1">
          <a:spLocks noChangeArrowheads="1"/>
        </xdr:cNvSpPr>
      </xdr:nvSpPr>
      <xdr:spPr bwMode="auto">
        <a:xfrm>
          <a:off x="4591050" y="3895725"/>
          <a:ext cx="2571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472440</xdr:colOff>
      <xdr:row>13</xdr:row>
      <xdr:rowOff>0</xdr:rowOff>
    </xdr:from>
    <xdr:to>
      <xdr:col>4</xdr:col>
      <xdr:colOff>610734</xdr:colOff>
      <xdr:row>13</xdr:row>
      <xdr:rowOff>100542</xdr:rowOff>
    </xdr:to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4587240" y="2933700"/>
          <a:ext cx="13829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666750</xdr:colOff>
      <xdr:row>17</xdr:row>
      <xdr:rowOff>133350</xdr:rowOff>
    </xdr:to>
    <xdr:sp macro="" textlink="">
      <xdr:nvSpPr>
        <xdr:cNvPr id="73" name="Text Box 4"/>
        <xdr:cNvSpPr txBox="1">
          <a:spLocks noChangeArrowheads="1"/>
        </xdr:cNvSpPr>
      </xdr:nvSpPr>
      <xdr:spPr bwMode="auto">
        <a:xfrm>
          <a:off x="4600575" y="3705225"/>
          <a:ext cx="1809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586887</xdr:colOff>
      <xdr:row>12</xdr:row>
      <xdr:rowOff>125942</xdr:rowOff>
    </xdr:to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4589145" y="27432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704850</xdr:colOff>
      <xdr:row>18</xdr:row>
      <xdr:rowOff>133350</xdr:rowOff>
    </xdr:to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4591050" y="3895725"/>
          <a:ext cx="2286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472440</xdr:colOff>
      <xdr:row>13</xdr:row>
      <xdr:rowOff>0</xdr:rowOff>
    </xdr:from>
    <xdr:to>
      <xdr:col>4</xdr:col>
      <xdr:colOff>613274</xdr:colOff>
      <xdr:row>13</xdr:row>
      <xdr:rowOff>125942</xdr:rowOff>
    </xdr:to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4587240" y="29337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609600</xdr:colOff>
      <xdr:row>17</xdr:row>
      <xdr:rowOff>133350</xdr:rowOff>
    </xdr:to>
    <xdr:sp macro="" textlink="">
      <xdr:nvSpPr>
        <xdr:cNvPr id="77" name="Text Box 4"/>
        <xdr:cNvSpPr txBox="1">
          <a:spLocks noChangeArrowheads="1"/>
        </xdr:cNvSpPr>
      </xdr:nvSpPr>
      <xdr:spPr bwMode="auto">
        <a:xfrm>
          <a:off x="4600575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586887</xdr:colOff>
      <xdr:row>12</xdr:row>
      <xdr:rowOff>125942</xdr:rowOff>
    </xdr:to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4589145" y="27432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79" name="Text Box 4"/>
        <xdr:cNvSpPr txBox="1">
          <a:spLocks noChangeArrowheads="1"/>
        </xdr:cNvSpPr>
      </xdr:nvSpPr>
      <xdr:spPr bwMode="auto">
        <a:xfrm>
          <a:off x="4591050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472440</xdr:colOff>
      <xdr:row>13</xdr:row>
      <xdr:rowOff>0</xdr:rowOff>
    </xdr:from>
    <xdr:to>
      <xdr:col>4</xdr:col>
      <xdr:colOff>613274</xdr:colOff>
      <xdr:row>13</xdr:row>
      <xdr:rowOff>125942</xdr:rowOff>
    </xdr:to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4587240" y="29337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609600</xdr:colOff>
      <xdr:row>17</xdr:row>
      <xdr:rowOff>133350</xdr:rowOff>
    </xdr:to>
    <xdr:sp macro="" textlink="">
      <xdr:nvSpPr>
        <xdr:cNvPr id="81" name="Text Box 4"/>
        <xdr:cNvSpPr txBox="1">
          <a:spLocks noChangeArrowheads="1"/>
        </xdr:cNvSpPr>
      </xdr:nvSpPr>
      <xdr:spPr bwMode="auto">
        <a:xfrm>
          <a:off x="4600575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586887</xdr:colOff>
      <xdr:row>12</xdr:row>
      <xdr:rowOff>125942</xdr:rowOff>
    </xdr:to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4589145" y="27432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83" name="Text Box 4"/>
        <xdr:cNvSpPr txBox="1">
          <a:spLocks noChangeArrowheads="1"/>
        </xdr:cNvSpPr>
      </xdr:nvSpPr>
      <xdr:spPr bwMode="auto">
        <a:xfrm>
          <a:off x="4591050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472440</xdr:colOff>
      <xdr:row>13</xdr:row>
      <xdr:rowOff>0</xdr:rowOff>
    </xdr:from>
    <xdr:to>
      <xdr:col>4</xdr:col>
      <xdr:colOff>613274</xdr:colOff>
      <xdr:row>13</xdr:row>
      <xdr:rowOff>125942</xdr:rowOff>
    </xdr:to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4587240" y="29337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609600</xdr:colOff>
      <xdr:row>17</xdr:row>
      <xdr:rowOff>133350</xdr:rowOff>
    </xdr:to>
    <xdr:sp macro="" textlink="">
      <xdr:nvSpPr>
        <xdr:cNvPr id="85" name="Text Box 4"/>
        <xdr:cNvSpPr txBox="1">
          <a:spLocks noChangeArrowheads="1"/>
        </xdr:cNvSpPr>
      </xdr:nvSpPr>
      <xdr:spPr bwMode="auto">
        <a:xfrm>
          <a:off x="4600575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586887</xdr:colOff>
      <xdr:row>12</xdr:row>
      <xdr:rowOff>125942</xdr:rowOff>
    </xdr:to>
    <xdr:sp macro="" textlink="">
      <xdr:nvSpPr>
        <xdr:cNvPr id="86" name="Text Box 3"/>
        <xdr:cNvSpPr txBox="1">
          <a:spLocks noChangeArrowheads="1"/>
        </xdr:cNvSpPr>
      </xdr:nvSpPr>
      <xdr:spPr bwMode="auto">
        <a:xfrm>
          <a:off x="4589145" y="27432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87" name="Text Box 4"/>
        <xdr:cNvSpPr txBox="1">
          <a:spLocks noChangeArrowheads="1"/>
        </xdr:cNvSpPr>
      </xdr:nvSpPr>
      <xdr:spPr bwMode="auto">
        <a:xfrm>
          <a:off x="4591050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472440</xdr:colOff>
      <xdr:row>13</xdr:row>
      <xdr:rowOff>0</xdr:rowOff>
    </xdr:from>
    <xdr:to>
      <xdr:col>4</xdr:col>
      <xdr:colOff>613274</xdr:colOff>
      <xdr:row>13</xdr:row>
      <xdr:rowOff>125942</xdr:rowOff>
    </xdr:to>
    <xdr:sp macro="" textlink="">
      <xdr:nvSpPr>
        <xdr:cNvPr id="88" name="Text Box 3"/>
        <xdr:cNvSpPr txBox="1">
          <a:spLocks noChangeArrowheads="1"/>
        </xdr:cNvSpPr>
      </xdr:nvSpPr>
      <xdr:spPr bwMode="auto">
        <a:xfrm>
          <a:off x="4587240" y="29337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485775</xdr:colOff>
      <xdr:row>17</xdr:row>
      <xdr:rowOff>9525</xdr:rowOff>
    </xdr:from>
    <xdr:to>
      <xdr:col>4</xdr:col>
      <xdr:colOff>609600</xdr:colOff>
      <xdr:row>17</xdr:row>
      <xdr:rowOff>133350</xdr:rowOff>
    </xdr:to>
    <xdr:sp macro="" textlink="">
      <xdr:nvSpPr>
        <xdr:cNvPr id="89" name="Text Box 4"/>
        <xdr:cNvSpPr txBox="1">
          <a:spLocks noChangeArrowheads="1"/>
        </xdr:cNvSpPr>
      </xdr:nvSpPr>
      <xdr:spPr bwMode="auto">
        <a:xfrm>
          <a:off x="4600575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12</xdr:row>
      <xdr:rowOff>0</xdr:rowOff>
    </xdr:from>
    <xdr:to>
      <xdr:col>4</xdr:col>
      <xdr:colOff>586887</xdr:colOff>
      <xdr:row>12</xdr:row>
      <xdr:rowOff>125942</xdr:rowOff>
    </xdr:to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4589145" y="27432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91" name="Text Box 4"/>
        <xdr:cNvSpPr txBox="1">
          <a:spLocks noChangeArrowheads="1"/>
        </xdr:cNvSpPr>
      </xdr:nvSpPr>
      <xdr:spPr bwMode="auto">
        <a:xfrm>
          <a:off x="4591050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92" name="Text Box 4"/>
        <xdr:cNvSpPr txBox="1">
          <a:spLocks noChangeArrowheads="1"/>
        </xdr:cNvSpPr>
      </xdr:nvSpPr>
      <xdr:spPr bwMode="auto">
        <a:xfrm>
          <a:off x="4600575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13</xdr:row>
      <xdr:rowOff>0</xdr:rowOff>
    </xdr:from>
    <xdr:to>
      <xdr:col>4</xdr:col>
      <xdr:colOff>586887</xdr:colOff>
      <xdr:row>13</xdr:row>
      <xdr:rowOff>125942</xdr:rowOff>
    </xdr:to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4589145" y="29337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4</xdr:col>
      <xdr:colOff>609600</xdr:colOff>
      <xdr:row>19</xdr:row>
      <xdr:rowOff>133350</xdr:rowOff>
    </xdr:to>
    <xdr:sp macro="" textlink="">
      <xdr:nvSpPr>
        <xdr:cNvPr id="94" name="Text Box 4"/>
        <xdr:cNvSpPr txBox="1">
          <a:spLocks noChangeArrowheads="1"/>
        </xdr:cNvSpPr>
      </xdr:nvSpPr>
      <xdr:spPr bwMode="auto">
        <a:xfrm>
          <a:off x="4591050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4</xdr:col>
      <xdr:colOff>609600</xdr:colOff>
      <xdr:row>19</xdr:row>
      <xdr:rowOff>133350</xdr:rowOff>
    </xdr:to>
    <xdr:sp macro="" textlink="">
      <xdr:nvSpPr>
        <xdr:cNvPr id="95" name="Text Box 15"/>
        <xdr:cNvSpPr txBox="1">
          <a:spLocks noChangeArrowheads="1"/>
        </xdr:cNvSpPr>
      </xdr:nvSpPr>
      <xdr:spPr bwMode="auto">
        <a:xfrm>
          <a:off x="4591050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485775</xdr:colOff>
      <xdr:row>18</xdr:row>
      <xdr:rowOff>9525</xdr:rowOff>
    </xdr:from>
    <xdr:to>
      <xdr:col>4</xdr:col>
      <xdr:colOff>609600</xdr:colOff>
      <xdr:row>18</xdr:row>
      <xdr:rowOff>133350</xdr:rowOff>
    </xdr:to>
    <xdr:sp macro="" textlink="">
      <xdr:nvSpPr>
        <xdr:cNvPr id="96" name="Text Box 4"/>
        <xdr:cNvSpPr txBox="1">
          <a:spLocks noChangeArrowheads="1"/>
        </xdr:cNvSpPr>
      </xdr:nvSpPr>
      <xdr:spPr bwMode="auto">
        <a:xfrm>
          <a:off x="4600575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474345</xdr:colOff>
      <xdr:row>13</xdr:row>
      <xdr:rowOff>0</xdr:rowOff>
    </xdr:from>
    <xdr:to>
      <xdr:col>4</xdr:col>
      <xdr:colOff>586887</xdr:colOff>
      <xdr:row>13</xdr:row>
      <xdr:rowOff>125942</xdr:rowOff>
    </xdr:to>
    <xdr:sp macro="" textlink="">
      <xdr:nvSpPr>
        <xdr:cNvPr id="97" name="Text Box 3"/>
        <xdr:cNvSpPr txBox="1">
          <a:spLocks noChangeArrowheads="1"/>
        </xdr:cNvSpPr>
      </xdr:nvSpPr>
      <xdr:spPr bwMode="auto">
        <a:xfrm>
          <a:off x="4589145" y="2933700"/>
          <a:ext cx="112542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4</xdr:col>
      <xdr:colOff>609600</xdr:colOff>
      <xdr:row>19</xdr:row>
      <xdr:rowOff>133350</xdr:rowOff>
    </xdr:to>
    <xdr:sp macro="" textlink="">
      <xdr:nvSpPr>
        <xdr:cNvPr id="98" name="Text Box 4"/>
        <xdr:cNvSpPr txBox="1">
          <a:spLocks noChangeArrowheads="1"/>
        </xdr:cNvSpPr>
      </xdr:nvSpPr>
      <xdr:spPr bwMode="auto">
        <a:xfrm>
          <a:off x="4591050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19</xdr:row>
      <xdr:rowOff>9525</xdr:rowOff>
    </xdr:from>
    <xdr:to>
      <xdr:col>4</xdr:col>
      <xdr:colOff>609600</xdr:colOff>
      <xdr:row>19</xdr:row>
      <xdr:rowOff>133350</xdr:rowOff>
    </xdr:to>
    <xdr:sp macro="" textlink="">
      <xdr:nvSpPr>
        <xdr:cNvPr id="99" name="Text Box 15"/>
        <xdr:cNvSpPr txBox="1">
          <a:spLocks noChangeArrowheads="1"/>
        </xdr:cNvSpPr>
      </xdr:nvSpPr>
      <xdr:spPr bwMode="auto">
        <a:xfrm>
          <a:off x="4591050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485775</xdr:colOff>
      <xdr:row>17</xdr:row>
      <xdr:rowOff>9525</xdr:rowOff>
    </xdr:from>
    <xdr:to>
      <xdr:col>6</xdr:col>
      <xdr:colOff>38100</xdr:colOff>
      <xdr:row>17</xdr:row>
      <xdr:rowOff>104775</xdr:rowOff>
    </xdr:to>
    <xdr:sp macro="" textlink="">
      <xdr:nvSpPr>
        <xdr:cNvPr id="100" name="Text Box 4"/>
        <xdr:cNvSpPr txBox="1">
          <a:spLocks noChangeArrowheads="1"/>
        </xdr:cNvSpPr>
      </xdr:nvSpPr>
      <xdr:spPr bwMode="auto">
        <a:xfrm>
          <a:off x="5334000" y="37052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18</xdr:row>
      <xdr:rowOff>9525</xdr:rowOff>
    </xdr:from>
    <xdr:to>
      <xdr:col>6</xdr:col>
      <xdr:colOff>76200</xdr:colOff>
      <xdr:row>18</xdr:row>
      <xdr:rowOff>104775</xdr:rowOff>
    </xdr:to>
    <xdr:sp macro="" textlink="">
      <xdr:nvSpPr>
        <xdr:cNvPr id="101" name="Text Box 4"/>
        <xdr:cNvSpPr txBox="1">
          <a:spLocks noChangeArrowheads="1"/>
        </xdr:cNvSpPr>
      </xdr:nvSpPr>
      <xdr:spPr bwMode="auto">
        <a:xfrm>
          <a:off x="5324475" y="3895725"/>
          <a:ext cx="1809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96384</xdr:colOff>
      <xdr:row>13</xdr:row>
      <xdr:rowOff>100542</xdr:rowOff>
    </xdr:to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5901690" y="2933700"/>
          <a:ext cx="23354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96384</xdr:colOff>
      <xdr:row>13</xdr:row>
      <xdr:rowOff>100542</xdr:rowOff>
    </xdr:to>
    <xdr:sp macro="" textlink="">
      <xdr:nvSpPr>
        <xdr:cNvPr id="103" name="Text Box 3"/>
        <xdr:cNvSpPr txBox="1">
          <a:spLocks noChangeArrowheads="1"/>
        </xdr:cNvSpPr>
      </xdr:nvSpPr>
      <xdr:spPr bwMode="auto">
        <a:xfrm>
          <a:off x="5901690" y="2933700"/>
          <a:ext cx="23354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86859</xdr:colOff>
      <xdr:row>13</xdr:row>
      <xdr:rowOff>100542</xdr:rowOff>
    </xdr:to>
    <xdr:sp macro="" textlink="">
      <xdr:nvSpPr>
        <xdr:cNvPr id="104" name="Text Box 3"/>
        <xdr:cNvSpPr txBox="1">
          <a:spLocks noChangeArrowheads="1"/>
        </xdr:cNvSpPr>
      </xdr:nvSpPr>
      <xdr:spPr bwMode="auto">
        <a:xfrm>
          <a:off x="5901690" y="2933700"/>
          <a:ext cx="22401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485775</xdr:colOff>
      <xdr:row>17</xdr:row>
      <xdr:rowOff>9525</xdr:rowOff>
    </xdr:from>
    <xdr:to>
      <xdr:col>6</xdr:col>
      <xdr:colOff>9525</xdr:colOff>
      <xdr:row>17</xdr:row>
      <xdr:rowOff>133350</xdr:rowOff>
    </xdr:to>
    <xdr:sp macro="" textlink="">
      <xdr:nvSpPr>
        <xdr:cNvPr id="105" name="Text Box 4"/>
        <xdr:cNvSpPr txBox="1">
          <a:spLocks noChangeArrowheads="1"/>
        </xdr:cNvSpPr>
      </xdr:nvSpPr>
      <xdr:spPr bwMode="auto">
        <a:xfrm>
          <a:off x="5334000" y="3705225"/>
          <a:ext cx="1047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18</xdr:row>
      <xdr:rowOff>9525</xdr:rowOff>
    </xdr:from>
    <xdr:to>
      <xdr:col>6</xdr:col>
      <xdr:colOff>47625</xdr:colOff>
      <xdr:row>18</xdr:row>
      <xdr:rowOff>133350</xdr:rowOff>
    </xdr:to>
    <xdr:sp macro="" textlink="">
      <xdr:nvSpPr>
        <xdr:cNvPr id="106" name="Text Box 4"/>
        <xdr:cNvSpPr txBox="1">
          <a:spLocks noChangeArrowheads="1"/>
        </xdr:cNvSpPr>
      </xdr:nvSpPr>
      <xdr:spPr bwMode="auto">
        <a:xfrm>
          <a:off x="5324475" y="3895725"/>
          <a:ext cx="1524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107" name="Text Box 3"/>
        <xdr:cNvSpPr txBox="1">
          <a:spLocks noChangeArrowheads="1"/>
        </xdr:cNvSpPr>
      </xdr:nvSpPr>
      <xdr:spPr bwMode="auto">
        <a:xfrm>
          <a:off x="5901690" y="2933700"/>
          <a:ext cx="1979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108" name="Text Box 3"/>
        <xdr:cNvSpPr txBox="1">
          <a:spLocks noChangeArrowheads="1"/>
        </xdr:cNvSpPr>
      </xdr:nvSpPr>
      <xdr:spPr bwMode="auto">
        <a:xfrm>
          <a:off x="5901690" y="2933700"/>
          <a:ext cx="1979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51299</xdr:colOff>
      <xdr:row>13</xdr:row>
      <xdr:rowOff>125942</xdr:rowOff>
    </xdr:to>
    <xdr:sp macro="" textlink="">
      <xdr:nvSpPr>
        <xdr:cNvPr id="109" name="Text Box 3"/>
        <xdr:cNvSpPr txBox="1">
          <a:spLocks noChangeArrowheads="1"/>
        </xdr:cNvSpPr>
      </xdr:nvSpPr>
      <xdr:spPr bwMode="auto">
        <a:xfrm>
          <a:off x="5901690" y="2933700"/>
          <a:ext cx="1884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5901690" y="2933700"/>
          <a:ext cx="1979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111" name="Text Box 3"/>
        <xdr:cNvSpPr txBox="1">
          <a:spLocks noChangeArrowheads="1"/>
        </xdr:cNvSpPr>
      </xdr:nvSpPr>
      <xdr:spPr bwMode="auto">
        <a:xfrm>
          <a:off x="5901690" y="2933700"/>
          <a:ext cx="1979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51299</xdr:colOff>
      <xdr:row>13</xdr:row>
      <xdr:rowOff>125942</xdr:rowOff>
    </xdr:to>
    <xdr:sp macro="" textlink="">
      <xdr:nvSpPr>
        <xdr:cNvPr id="112" name="Text Box 3"/>
        <xdr:cNvSpPr txBox="1">
          <a:spLocks noChangeArrowheads="1"/>
        </xdr:cNvSpPr>
      </xdr:nvSpPr>
      <xdr:spPr bwMode="auto">
        <a:xfrm>
          <a:off x="5901690" y="2933700"/>
          <a:ext cx="1884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5901690" y="2933700"/>
          <a:ext cx="1979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5901690" y="2933700"/>
          <a:ext cx="1979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51299</xdr:colOff>
      <xdr:row>13</xdr:row>
      <xdr:rowOff>125942</xdr:rowOff>
    </xdr:to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5901690" y="2933700"/>
          <a:ext cx="1884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5901690" y="2933700"/>
          <a:ext cx="1979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117" name="Text Box 3"/>
        <xdr:cNvSpPr txBox="1">
          <a:spLocks noChangeArrowheads="1"/>
        </xdr:cNvSpPr>
      </xdr:nvSpPr>
      <xdr:spPr bwMode="auto">
        <a:xfrm>
          <a:off x="5901690" y="2933700"/>
          <a:ext cx="1979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51299</xdr:colOff>
      <xdr:row>13</xdr:row>
      <xdr:rowOff>125942</xdr:rowOff>
    </xdr:to>
    <xdr:sp macro="" textlink="">
      <xdr:nvSpPr>
        <xdr:cNvPr id="118" name="Text Box 3"/>
        <xdr:cNvSpPr txBox="1">
          <a:spLocks noChangeArrowheads="1"/>
        </xdr:cNvSpPr>
      </xdr:nvSpPr>
      <xdr:spPr bwMode="auto">
        <a:xfrm>
          <a:off x="5901690" y="2933700"/>
          <a:ext cx="1884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13199</xdr:colOff>
      <xdr:row>13</xdr:row>
      <xdr:rowOff>125942</xdr:rowOff>
    </xdr:to>
    <xdr:sp macro="" textlink="">
      <xdr:nvSpPr>
        <xdr:cNvPr id="119" name="Text Box 3"/>
        <xdr:cNvSpPr txBox="1">
          <a:spLocks noChangeArrowheads="1"/>
        </xdr:cNvSpPr>
      </xdr:nvSpPr>
      <xdr:spPr bwMode="auto">
        <a:xfrm>
          <a:off x="5901690" y="2933700"/>
          <a:ext cx="1503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13199</xdr:colOff>
      <xdr:row>13</xdr:row>
      <xdr:rowOff>125942</xdr:rowOff>
    </xdr:to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5901690" y="2933700"/>
          <a:ext cx="1503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13199</xdr:colOff>
      <xdr:row>14</xdr:row>
      <xdr:rowOff>125942</xdr:rowOff>
    </xdr:to>
    <xdr:sp macro="" textlink="">
      <xdr:nvSpPr>
        <xdr:cNvPr id="121" name="Text Box 3"/>
        <xdr:cNvSpPr txBox="1">
          <a:spLocks noChangeArrowheads="1"/>
        </xdr:cNvSpPr>
      </xdr:nvSpPr>
      <xdr:spPr bwMode="auto">
        <a:xfrm>
          <a:off x="5901690" y="3124200"/>
          <a:ext cx="1503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13199</xdr:colOff>
      <xdr:row>14</xdr:row>
      <xdr:rowOff>125942</xdr:rowOff>
    </xdr:to>
    <xdr:sp macro="" textlink="">
      <xdr:nvSpPr>
        <xdr:cNvPr id="122" name="Text Box 3"/>
        <xdr:cNvSpPr txBox="1">
          <a:spLocks noChangeArrowheads="1"/>
        </xdr:cNvSpPr>
      </xdr:nvSpPr>
      <xdr:spPr bwMode="auto">
        <a:xfrm>
          <a:off x="5901690" y="3124200"/>
          <a:ext cx="1503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123" name="Text Box 10"/>
        <xdr:cNvSpPr txBox="1">
          <a:spLocks noChangeArrowheads="1"/>
        </xdr:cNvSpPr>
      </xdr:nvSpPr>
      <xdr:spPr bwMode="auto">
        <a:xfrm>
          <a:off x="5901690" y="3124200"/>
          <a:ext cx="1506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124" name="Text Box 10"/>
        <xdr:cNvSpPr txBox="1">
          <a:spLocks noChangeArrowheads="1"/>
        </xdr:cNvSpPr>
      </xdr:nvSpPr>
      <xdr:spPr bwMode="auto">
        <a:xfrm>
          <a:off x="5901690" y="3124200"/>
          <a:ext cx="1506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125" name="Text Box 10"/>
        <xdr:cNvSpPr txBox="1">
          <a:spLocks noChangeArrowheads="1"/>
        </xdr:cNvSpPr>
      </xdr:nvSpPr>
      <xdr:spPr bwMode="auto">
        <a:xfrm>
          <a:off x="5901690" y="3124200"/>
          <a:ext cx="1506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126" name="Text Box 10"/>
        <xdr:cNvSpPr txBox="1">
          <a:spLocks noChangeArrowheads="1"/>
        </xdr:cNvSpPr>
      </xdr:nvSpPr>
      <xdr:spPr bwMode="auto">
        <a:xfrm>
          <a:off x="5901690" y="3124200"/>
          <a:ext cx="1506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127" name="Text Box 10"/>
        <xdr:cNvSpPr txBox="1">
          <a:spLocks noChangeArrowheads="1"/>
        </xdr:cNvSpPr>
      </xdr:nvSpPr>
      <xdr:spPr bwMode="auto">
        <a:xfrm>
          <a:off x="5901690" y="3124200"/>
          <a:ext cx="1506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128" name="Text Box 10"/>
        <xdr:cNvSpPr txBox="1">
          <a:spLocks noChangeArrowheads="1"/>
        </xdr:cNvSpPr>
      </xdr:nvSpPr>
      <xdr:spPr bwMode="auto">
        <a:xfrm>
          <a:off x="5901690" y="3124200"/>
          <a:ext cx="1506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13199</xdr:colOff>
      <xdr:row>14</xdr:row>
      <xdr:rowOff>125942</xdr:rowOff>
    </xdr:to>
    <xdr:sp macro="" textlink="">
      <xdr:nvSpPr>
        <xdr:cNvPr id="129" name="Text Box 3"/>
        <xdr:cNvSpPr txBox="1">
          <a:spLocks noChangeArrowheads="1"/>
        </xdr:cNvSpPr>
      </xdr:nvSpPr>
      <xdr:spPr bwMode="auto">
        <a:xfrm>
          <a:off x="5901690" y="3124200"/>
          <a:ext cx="1503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13199</xdr:colOff>
      <xdr:row>14</xdr:row>
      <xdr:rowOff>125942</xdr:rowOff>
    </xdr:to>
    <xdr:sp macro="" textlink="">
      <xdr:nvSpPr>
        <xdr:cNvPr id="130" name="Text Box 3"/>
        <xdr:cNvSpPr txBox="1">
          <a:spLocks noChangeArrowheads="1"/>
        </xdr:cNvSpPr>
      </xdr:nvSpPr>
      <xdr:spPr bwMode="auto">
        <a:xfrm>
          <a:off x="5901690" y="3124200"/>
          <a:ext cx="15035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131" name="Text Box 10"/>
        <xdr:cNvSpPr txBox="1">
          <a:spLocks noChangeArrowheads="1"/>
        </xdr:cNvSpPr>
      </xdr:nvSpPr>
      <xdr:spPr bwMode="auto">
        <a:xfrm>
          <a:off x="5901690" y="3124200"/>
          <a:ext cx="1506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132" name="Text Box 10"/>
        <xdr:cNvSpPr txBox="1">
          <a:spLocks noChangeArrowheads="1"/>
        </xdr:cNvSpPr>
      </xdr:nvSpPr>
      <xdr:spPr bwMode="auto">
        <a:xfrm>
          <a:off x="5901690" y="3124200"/>
          <a:ext cx="1506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133" name="Text Box 10"/>
        <xdr:cNvSpPr txBox="1">
          <a:spLocks noChangeArrowheads="1"/>
        </xdr:cNvSpPr>
      </xdr:nvSpPr>
      <xdr:spPr bwMode="auto">
        <a:xfrm>
          <a:off x="5901690" y="3124200"/>
          <a:ext cx="1506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134" name="Text Box 10"/>
        <xdr:cNvSpPr txBox="1">
          <a:spLocks noChangeArrowheads="1"/>
        </xdr:cNvSpPr>
      </xdr:nvSpPr>
      <xdr:spPr bwMode="auto">
        <a:xfrm>
          <a:off x="5901690" y="3124200"/>
          <a:ext cx="1506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135" name="Text Box 10"/>
        <xdr:cNvSpPr txBox="1">
          <a:spLocks noChangeArrowheads="1"/>
        </xdr:cNvSpPr>
      </xdr:nvSpPr>
      <xdr:spPr bwMode="auto">
        <a:xfrm>
          <a:off x="5901690" y="3124200"/>
          <a:ext cx="1506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13482</xdr:colOff>
      <xdr:row>14</xdr:row>
      <xdr:rowOff>133350</xdr:rowOff>
    </xdr:to>
    <xdr:sp macro="" textlink="">
      <xdr:nvSpPr>
        <xdr:cNvPr id="136" name="Text Box 10"/>
        <xdr:cNvSpPr txBox="1">
          <a:spLocks noChangeArrowheads="1"/>
        </xdr:cNvSpPr>
      </xdr:nvSpPr>
      <xdr:spPr bwMode="auto">
        <a:xfrm>
          <a:off x="5901690" y="3124200"/>
          <a:ext cx="15064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144009</xdr:colOff>
      <xdr:row>13</xdr:row>
      <xdr:rowOff>100542</xdr:rowOff>
    </xdr:to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5901690" y="2933700"/>
          <a:ext cx="28116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144009</xdr:colOff>
      <xdr:row>13</xdr:row>
      <xdr:rowOff>100542</xdr:rowOff>
    </xdr:to>
    <xdr:sp macro="" textlink="">
      <xdr:nvSpPr>
        <xdr:cNvPr id="138" name="Text Box 3"/>
        <xdr:cNvSpPr txBox="1">
          <a:spLocks noChangeArrowheads="1"/>
        </xdr:cNvSpPr>
      </xdr:nvSpPr>
      <xdr:spPr bwMode="auto">
        <a:xfrm>
          <a:off x="5901690" y="2933700"/>
          <a:ext cx="28116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134484</xdr:colOff>
      <xdr:row>13</xdr:row>
      <xdr:rowOff>100542</xdr:rowOff>
    </xdr:to>
    <xdr:sp macro="" textlink="">
      <xdr:nvSpPr>
        <xdr:cNvPr id="139" name="Text Box 3"/>
        <xdr:cNvSpPr txBox="1">
          <a:spLocks noChangeArrowheads="1"/>
        </xdr:cNvSpPr>
      </xdr:nvSpPr>
      <xdr:spPr bwMode="auto">
        <a:xfrm>
          <a:off x="5901690" y="2933700"/>
          <a:ext cx="27164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108449</xdr:colOff>
      <xdr:row>13</xdr:row>
      <xdr:rowOff>125942</xdr:rowOff>
    </xdr:to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5901690" y="2933700"/>
          <a:ext cx="2456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108449</xdr:colOff>
      <xdr:row>13</xdr:row>
      <xdr:rowOff>125942</xdr:rowOff>
    </xdr:to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5901690" y="2933700"/>
          <a:ext cx="2456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98924</xdr:colOff>
      <xdr:row>13</xdr:row>
      <xdr:rowOff>125942</xdr:rowOff>
    </xdr:to>
    <xdr:sp macro="" textlink="">
      <xdr:nvSpPr>
        <xdr:cNvPr id="142" name="Text Box 3"/>
        <xdr:cNvSpPr txBox="1">
          <a:spLocks noChangeArrowheads="1"/>
        </xdr:cNvSpPr>
      </xdr:nvSpPr>
      <xdr:spPr bwMode="auto">
        <a:xfrm>
          <a:off x="5901690" y="2933700"/>
          <a:ext cx="2360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108449</xdr:colOff>
      <xdr:row>13</xdr:row>
      <xdr:rowOff>125942</xdr:rowOff>
    </xdr:to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5901690" y="2933700"/>
          <a:ext cx="2456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108449</xdr:colOff>
      <xdr:row>13</xdr:row>
      <xdr:rowOff>125942</xdr:rowOff>
    </xdr:to>
    <xdr:sp macro="" textlink="">
      <xdr:nvSpPr>
        <xdr:cNvPr id="144" name="Text Box 3"/>
        <xdr:cNvSpPr txBox="1">
          <a:spLocks noChangeArrowheads="1"/>
        </xdr:cNvSpPr>
      </xdr:nvSpPr>
      <xdr:spPr bwMode="auto">
        <a:xfrm>
          <a:off x="5901690" y="2933700"/>
          <a:ext cx="2456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98924</xdr:colOff>
      <xdr:row>13</xdr:row>
      <xdr:rowOff>125942</xdr:rowOff>
    </xdr:to>
    <xdr:sp macro="" textlink="">
      <xdr:nvSpPr>
        <xdr:cNvPr id="145" name="Text Box 3"/>
        <xdr:cNvSpPr txBox="1">
          <a:spLocks noChangeArrowheads="1"/>
        </xdr:cNvSpPr>
      </xdr:nvSpPr>
      <xdr:spPr bwMode="auto">
        <a:xfrm>
          <a:off x="5901690" y="2933700"/>
          <a:ext cx="2360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108449</xdr:colOff>
      <xdr:row>13</xdr:row>
      <xdr:rowOff>125942</xdr:rowOff>
    </xdr:to>
    <xdr:sp macro="" textlink="">
      <xdr:nvSpPr>
        <xdr:cNvPr id="146" name="Text Box 3"/>
        <xdr:cNvSpPr txBox="1">
          <a:spLocks noChangeArrowheads="1"/>
        </xdr:cNvSpPr>
      </xdr:nvSpPr>
      <xdr:spPr bwMode="auto">
        <a:xfrm>
          <a:off x="5901690" y="2933700"/>
          <a:ext cx="2456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108449</xdr:colOff>
      <xdr:row>13</xdr:row>
      <xdr:rowOff>125942</xdr:rowOff>
    </xdr:to>
    <xdr:sp macro="" textlink="">
      <xdr:nvSpPr>
        <xdr:cNvPr id="147" name="Text Box 3"/>
        <xdr:cNvSpPr txBox="1">
          <a:spLocks noChangeArrowheads="1"/>
        </xdr:cNvSpPr>
      </xdr:nvSpPr>
      <xdr:spPr bwMode="auto">
        <a:xfrm>
          <a:off x="5901690" y="2933700"/>
          <a:ext cx="2456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98924</xdr:colOff>
      <xdr:row>13</xdr:row>
      <xdr:rowOff>125942</xdr:rowOff>
    </xdr:to>
    <xdr:sp macro="" textlink="">
      <xdr:nvSpPr>
        <xdr:cNvPr id="148" name="Text Box 3"/>
        <xdr:cNvSpPr txBox="1">
          <a:spLocks noChangeArrowheads="1"/>
        </xdr:cNvSpPr>
      </xdr:nvSpPr>
      <xdr:spPr bwMode="auto">
        <a:xfrm>
          <a:off x="5901690" y="2933700"/>
          <a:ext cx="2360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108449</xdr:colOff>
      <xdr:row>13</xdr:row>
      <xdr:rowOff>125942</xdr:rowOff>
    </xdr:to>
    <xdr:sp macro="" textlink="">
      <xdr:nvSpPr>
        <xdr:cNvPr id="149" name="Text Box 3"/>
        <xdr:cNvSpPr txBox="1">
          <a:spLocks noChangeArrowheads="1"/>
        </xdr:cNvSpPr>
      </xdr:nvSpPr>
      <xdr:spPr bwMode="auto">
        <a:xfrm>
          <a:off x="5901690" y="2933700"/>
          <a:ext cx="2456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108449</xdr:colOff>
      <xdr:row>13</xdr:row>
      <xdr:rowOff>125942</xdr:rowOff>
    </xdr:to>
    <xdr:sp macro="" textlink="">
      <xdr:nvSpPr>
        <xdr:cNvPr id="150" name="Text Box 3"/>
        <xdr:cNvSpPr txBox="1">
          <a:spLocks noChangeArrowheads="1"/>
        </xdr:cNvSpPr>
      </xdr:nvSpPr>
      <xdr:spPr bwMode="auto">
        <a:xfrm>
          <a:off x="5901690" y="2933700"/>
          <a:ext cx="2456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98924</xdr:colOff>
      <xdr:row>13</xdr:row>
      <xdr:rowOff>125942</xdr:rowOff>
    </xdr:to>
    <xdr:sp macro="" textlink="">
      <xdr:nvSpPr>
        <xdr:cNvPr id="151" name="Text Box 3"/>
        <xdr:cNvSpPr txBox="1">
          <a:spLocks noChangeArrowheads="1"/>
        </xdr:cNvSpPr>
      </xdr:nvSpPr>
      <xdr:spPr bwMode="auto">
        <a:xfrm>
          <a:off x="5901690" y="2933700"/>
          <a:ext cx="2360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152" name="Text Box 3"/>
        <xdr:cNvSpPr txBox="1">
          <a:spLocks noChangeArrowheads="1"/>
        </xdr:cNvSpPr>
      </xdr:nvSpPr>
      <xdr:spPr bwMode="auto">
        <a:xfrm>
          <a:off x="5901690" y="2933700"/>
          <a:ext cx="1979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13</xdr:row>
      <xdr:rowOff>0</xdr:rowOff>
    </xdr:from>
    <xdr:to>
      <xdr:col>7</xdr:col>
      <xdr:colOff>60824</xdr:colOff>
      <xdr:row>13</xdr:row>
      <xdr:rowOff>125942</xdr:rowOff>
    </xdr:to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5901690" y="2933700"/>
          <a:ext cx="1979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60824</xdr:colOff>
      <xdr:row>14</xdr:row>
      <xdr:rowOff>125942</xdr:rowOff>
    </xdr:to>
    <xdr:sp macro="" textlink="">
      <xdr:nvSpPr>
        <xdr:cNvPr id="154" name="Text Box 3"/>
        <xdr:cNvSpPr txBox="1">
          <a:spLocks noChangeArrowheads="1"/>
        </xdr:cNvSpPr>
      </xdr:nvSpPr>
      <xdr:spPr bwMode="auto">
        <a:xfrm>
          <a:off x="5901690" y="3124200"/>
          <a:ext cx="1979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60824</xdr:colOff>
      <xdr:row>14</xdr:row>
      <xdr:rowOff>125942</xdr:rowOff>
    </xdr:to>
    <xdr:sp macro="" textlink="">
      <xdr:nvSpPr>
        <xdr:cNvPr id="155" name="Text Box 3"/>
        <xdr:cNvSpPr txBox="1">
          <a:spLocks noChangeArrowheads="1"/>
        </xdr:cNvSpPr>
      </xdr:nvSpPr>
      <xdr:spPr bwMode="auto">
        <a:xfrm>
          <a:off x="5901690" y="3124200"/>
          <a:ext cx="1979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156" name="Text Box 10"/>
        <xdr:cNvSpPr txBox="1">
          <a:spLocks noChangeArrowheads="1"/>
        </xdr:cNvSpPr>
      </xdr:nvSpPr>
      <xdr:spPr bwMode="auto">
        <a:xfrm>
          <a:off x="5901690" y="3124200"/>
          <a:ext cx="1982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157" name="Text Box 10"/>
        <xdr:cNvSpPr txBox="1">
          <a:spLocks noChangeArrowheads="1"/>
        </xdr:cNvSpPr>
      </xdr:nvSpPr>
      <xdr:spPr bwMode="auto">
        <a:xfrm>
          <a:off x="5901690" y="3124200"/>
          <a:ext cx="1982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158" name="Text Box 10"/>
        <xdr:cNvSpPr txBox="1">
          <a:spLocks noChangeArrowheads="1"/>
        </xdr:cNvSpPr>
      </xdr:nvSpPr>
      <xdr:spPr bwMode="auto">
        <a:xfrm>
          <a:off x="5901690" y="3124200"/>
          <a:ext cx="1982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159" name="Text Box 10"/>
        <xdr:cNvSpPr txBox="1">
          <a:spLocks noChangeArrowheads="1"/>
        </xdr:cNvSpPr>
      </xdr:nvSpPr>
      <xdr:spPr bwMode="auto">
        <a:xfrm>
          <a:off x="5901690" y="3124200"/>
          <a:ext cx="1982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160" name="Text Box 10"/>
        <xdr:cNvSpPr txBox="1">
          <a:spLocks noChangeArrowheads="1"/>
        </xdr:cNvSpPr>
      </xdr:nvSpPr>
      <xdr:spPr bwMode="auto">
        <a:xfrm>
          <a:off x="5901690" y="3124200"/>
          <a:ext cx="1982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161" name="Text Box 10"/>
        <xdr:cNvSpPr txBox="1">
          <a:spLocks noChangeArrowheads="1"/>
        </xdr:cNvSpPr>
      </xdr:nvSpPr>
      <xdr:spPr bwMode="auto">
        <a:xfrm>
          <a:off x="5901690" y="3124200"/>
          <a:ext cx="1982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60824</xdr:colOff>
      <xdr:row>14</xdr:row>
      <xdr:rowOff>125942</xdr:rowOff>
    </xdr:to>
    <xdr:sp macro="" textlink="">
      <xdr:nvSpPr>
        <xdr:cNvPr id="162" name="Text Box 3"/>
        <xdr:cNvSpPr txBox="1">
          <a:spLocks noChangeArrowheads="1"/>
        </xdr:cNvSpPr>
      </xdr:nvSpPr>
      <xdr:spPr bwMode="auto">
        <a:xfrm>
          <a:off x="5901690" y="3124200"/>
          <a:ext cx="1979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60824</xdr:colOff>
      <xdr:row>14</xdr:row>
      <xdr:rowOff>125942</xdr:rowOff>
    </xdr:to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5901690" y="3124200"/>
          <a:ext cx="1979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164" name="Text Box 10"/>
        <xdr:cNvSpPr txBox="1">
          <a:spLocks noChangeArrowheads="1"/>
        </xdr:cNvSpPr>
      </xdr:nvSpPr>
      <xdr:spPr bwMode="auto">
        <a:xfrm>
          <a:off x="5901690" y="3124200"/>
          <a:ext cx="1982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165" name="Text Box 10"/>
        <xdr:cNvSpPr txBox="1">
          <a:spLocks noChangeArrowheads="1"/>
        </xdr:cNvSpPr>
      </xdr:nvSpPr>
      <xdr:spPr bwMode="auto">
        <a:xfrm>
          <a:off x="5901690" y="3124200"/>
          <a:ext cx="1982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166" name="Text Box 10"/>
        <xdr:cNvSpPr txBox="1">
          <a:spLocks noChangeArrowheads="1"/>
        </xdr:cNvSpPr>
      </xdr:nvSpPr>
      <xdr:spPr bwMode="auto">
        <a:xfrm>
          <a:off x="5901690" y="3124200"/>
          <a:ext cx="1982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167" name="Text Box 10"/>
        <xdr:cNvSpPr txBox="1">
          <a:spLocks noChangeArrowheads="1"/>
        </xdr:cNvSpPr>
      </xdr:nvSpPr>
      <xdr:spPr bwMode="auto">
        <a:xfrm>
          <a:off x="5901690" y="3124200"/>
          <a:ext cx="1982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168" name="Text Box 10"/>
        <xdr:cNvSpPr txBox="1">
          <a:spLocks noChangeArrowheads="1"/>
        </xdr:cNvSpPr>
      </xdr:nvSpPr>
      <xdr:spPr bwMode="auto">
        <a:xfrm>
          <a:off x="5901690" y="3124200"/>
          <a:ext cx="1982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472440</xdr:colOff>
      <xdr:row>14</xdr:row>
      <xdr:rowOff>0</xdr:rowOff>
    </xdr:from>
    <xdr:to>
      <xdr:col>7</xdr:col>
      <xdr:colOff>61107</xdr:colOff>
      <xdr:row>14</xdr:row>
      <xdr:rowOff>133350</xdr:rowOff>
    </xdr:to>
    <xdr:sp macro="" textlink="">
      <xdr:nvSpPr>
        <xdr:cNvPr id="169" name="Text Box 10"/>
        <xdr:cNvSpPr txBox="1">
          <a:spLocks noChangeArrowheads="1"/>
        </xdr:cNvSpPr>
      </xdr:nvSpPr>
      <xdr:spPr bwMode="auto">
        <a:xfrm>
          <a:off x="5901690" y="3124200"/>
          <a:ext cx="1982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70" name="Text Box 4"/>
        <xdr:cNvSpPr txBox="1">
          <a:spLocks noChangeArrowheads="1"/>
        </xdr:cNvSpPr>
      </xdr:nvSpPr>
      <xdr:spPr bwMode="auto">
        <a:xfrm>
          <a:off x="71056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71" name="Text Box 4"/>
        <xdr:cNvSpPr txBox="1">
          <a:spLocks noChangeArrowheads="1"/>
        </xdr:cNvSpPr>
      </xdr:nvSpPr>
      <xdr:spPr bwMode="auto">
        <a:xfrm>
          <a:off x="71056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72" name="Text Box 4"/>
        <xdr:cNvSpPr txBox="1">
          <a:spLocks noChangeArrowheads="1"/>
        </xdr:cNvSpPr>
      </xdr:nvSpPr>
      <xdr:spPr bwMode="auto">
        <a:xfrm>
          <a:off x="71056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73" name="Text Box 4"/>
        <xdr:cNvSpPr txBox="1">
          <a:spLocks noChangeArrowheads="1"/>
        </xdr:cNvSpPr>
      </xdr:nvSpPr>
      <xdr:spPr bwMode="auto">
        <a:xfrm>
          <a:off x="71056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174" name="Text Box 4"/>
        <xdr:cNvSpPr txBox="1">
          <a:spLocks noChangeArrowheads="1"/>
        </xdr:cNvSpPr>
      </xdr:nvSpPr>
      <xdr:spPr bwMode="auto">
        <a:xfrm>
          <a:off x="71056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9</xdr:col>
      <xdr:colOff>3322</xdr:colOff>
      <xdr:row>12</xdr:row>
      <xdr:rowOff>100542</xdr:rowOff>
    </xdr:to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7094220" y="2743200"/>
          <a:ext cx="138577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96384</xdr:colOff>
      <xdr:row>13</xdr:row>
      <xdr:rowOff>100542</xdr:rowOff>
    </xdr:to>
    <xdr:sp macro="" textlink="">
      <xdr:nvSpPr>
        <xdr:cNvPr id="176" name="Text Box 3"/>
        <xdr:cNvSpPr txBox="1">
          <a:spLocks noChangeArrowheads="1"/>
        </xdr:cNvSpPr>
      </xdr:nvSpPr>
      <xdr:spPr bwMode="auto">
        <a:xfrm>
          <a:off x="6511290" y="2933700"/>
          <a:ext cx="20496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177" name="Text Box 4"/>
        <xdr:cNvSpPr txBox="1">
          <a:spLocks noChangeArrowheads="1"/>
        </xdr:cNvSpPr>
      </xdr:nvSpPr>
      <xdr:spPr bwMode="auto">
        <a:xfrm>
          <a:off x="711517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96384</xdr:colOff>
      <xdr:row>13</xdr:row>
      <xdr:rowOff>100542</xdr:rowOff>
    </xdr:to>
    <xdr:sp macro="" textlink="">
      <xdr:nvSpPr>
        <xdr:cNvPr id="178" name="Text Box 3"/>
        <xdr:cNvSpPr txBox="1">
          <a:spLocks noChangeArrowheads="1"/>
        </xdr:cNvSpPr>
      </xdr:nvSpPr>
      <xdr:spPr bwMode="auto">
        <a:xfrm>
          <a:off x="6511290" y="2933700"/>
          <a:ext cx="20496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179" name="Text Box 4"/>
        <xdr:cNvSpPr txBox="1">
          <a:spLocks noChangeArrowheads="1"/>
        </xdr:cNvSpPr>
      </xdr:nvSpPr>
      <xdr:spPr bwMode="auto">
        <a:xfrm>
          <a:off x="7086600" y="38957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180" name="Text Box 4"/>
        <xdr:cNvSpPr txBox="1">
          <a:spLocks noChangeArrowheads="1"/>
        </xdr:cNvSpPr>
      </xdr:nvSpPr>
      <xdr:spPr bwMode="auto">
        <a:xfrm>
          <a:off x="7086600" y="38957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104775</xdr:rowOff>
    </xdr:to>
    <xdr:sp macro="" textlink="">
      <xdr:nvSpPr>
        <xdr:cNvPr id="181" name="Text Box 4"/>
        <xdr:cNvSpPr txBox="1">
          <a:spLocks noChangeArrowheads="1"/>
        </xdr:cNvSpPr>
      </xdr:nvSpPr>
      <xdr:spPr bwMode="auto">
        <a:xfrm>
          <a:off x="7096125" y="3895725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104775</xdr:rowOff>
    </xdr:to>
    <xdr:sp macro="" textlink="">
      <xdr:nvSpPr>
        <xdr:cNvPr id="182" name="Text Box 4"/>
        <xdr:cNvSpPr txBox="1">
          <a:spLocks noChangeArrowheads="1"/>
        </xdr:cNvSpPr>
      </xdr:nvSpPr>
      <xdr:spPr bwMode="auto">
        <a:xfrm>
          <a:off x="7096125" y="3895725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86859</xdr:colOff>
      <xdr:row>13</xdr:row>
      <xdr:rowOff>100542</xdr:rowOff>
    </xdr:to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6511290" y="2933700"/>
          <a:ext cx="19544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1134</xdr:colOff>
      <xdr:row>13</xdr:row>
      <xdr:rowOff>100542</xdr:rowOff>
    </xdr:to>
    <xdr:sp macro="" textlink="">
      <xdr:nvSpPr>
        <xdr:cNvPr id="184" name="Text Box 3"/>
        <xdr:cNvSpPr txBox="1">
          <a:spLocks noChangeArrowheads="1"/>
        </xdr:cNvSpPr>
      </xdr:nvSpPr>
      <xdr:spPr bwMode="auto">
        <a:xfrm>
          <a:off x="7092315" y="2933700"/>
          <a:ext cx="13829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85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86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87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88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189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190" name="Text Box 3"/>
        <xdr:cNvSpPr txBox="1">
          <a:spLocks noChangeArrowheads="1"/>
        </xdr:cNvSpPr>
      </xdr:nvSpPr>
      <xdr:spPr bwMode="auto">
        <a:xfrm>
          <a:off x="70942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6511290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92" name="Text Box 4"/>
        <xdr:cNvSpPr txBox="1">
          <a:spLocks noChangeArrowheads="1"/>
        </xdr:cNvSpPr>
      </xdr:nvSpPr>
      <xdr:spPr bwMode="auto">
        <a:xfrm>
          <a:off x="71151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6511290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94" name="Text Box 4"/>
        <xdr:cNvSpPr txBox="1">
          <a:spLocks noChangeArrowheads="1"/>
        </xdr:cNvSpPr>
      </xdr:nvSpPr>
      <xdr:spPr bwMode="auto">
        <a:xfrm>
          <a:off x="70866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95" name="Text Box 4"/>
        <xdr:cNvSpPr txBox="1">
          <a:spLocks noChangeArrowheads="1"/>
        </xdr:cNvSpPr>
      </xdr:nvSpPr>
      <xdr:spPr bwMode="auto">
        <a:xfrm>
          <a:off x="70866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96" name="Text Box 4"/>
        <xdr:cNvSpPr txBox="1">
          <a:spLocks noChangeArrowheads="1"/>
        </xdr:cNvSpPr>
      </xdr:nvSpPr>
      <xdr:spPr bwMode="auto">
        <a:xfrm>
          <a:off x="70961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197" name="Text Box 4"/>
        <xdr:cNvSpPr txBox="1">
          <a:spLocks noChangeArrowheads="1"/>
        </xdr:cNvSpPr>
      </xdr:nvSpPr>
      <xdr:spPr bwMode="auto">
        <a:xfrm>
          <a:off x="70961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51299</xdr:colOff>
      <xdr:row>13</xdr:row>
      <xdr:rowOff>125942</xdr:rowOff>
    </xdr:to>
    <xdr:sp macro="" textlink="">
      <xdr:nvSpPr>
        <xdr:cNvPr id="198" name="Text Box 3"/>
        <xdr:cNvSpPr txBox="1">
          <a:spLocks noChangeArrowheads="1"/>
        </xdr:cNvSpPr>
      </xdr:nvSpPr>
      <xdr:spPr bwMode="auto">
        <a:xfrm>
          <a:off x="6511290" y="2933700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7092315" y="29337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00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01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02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03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04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70942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206" name="Text Box 3"/>
        <xdr:cNvSpPr txBox="1">
          <a:spLocks noChangeArrowheads="1"/>
        </xdr:cNvSpPr>
      </xdr:nvSpPr>
      <xdr:spPr bwMode="auto">
        <a:xfrm>
          <a:off x="6511290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07" name="Text Box 4"/>
        <xdr:cNvSpPr txBox="1">
          <a:spLocks noChangeArrowheads="1"/>
        </xdr:cNvSpPr>
      </xdr:nvSpPr>
      <xdr:spPr bwMode="auto">
        <a:xfrm>
          <a:off x="71151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208" name="Text Box 3"/>
        <xdr:cNvSpPr txBox="1">
          <a:spLocks noChangeArrowheads="1"/>
        </xdr:cNvSpPr>
      </xdr:nvSpPr>
      <xdr:spPr bwMode="auto">
        <a:xfrm>
          <a:off x="6511290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09" name="Text Box 4"/>
        <xdr:cNvSpPr txBox="1">
          <a:spLocks noChangeArrowheads="1"/>
        </xdr:cNvSpPr>
      </xdr:nvSpPr>
      <xdr:spPr bwMode="auto">
        <a:xfrm>
          <a:off x="70866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10" name="Text Box 4"/>
        <xdr:cNvSpPr txBox="1">
          <a:spLocks noChangeArrowheads="1"/>
        </xdr:cNvSpPr>
      </xdr:nvSpPr>
      <xdr:spPr bwMode="auto">
        <a:xfrm>
          <a:off x="70866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11" name="Text Box 4"/>
        <xdr:cNvSpPr txBox="1">
          <a:spLocks noChangeArrowheads="1"/>
        </xdr:cNvSpPr>
      </xdr:nvSpPr>
      <xdr:spPr bwMode="auto">
        <a:xfrm>
          <a:off x="70961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12" name="Text Box 4"/>
        <xdr:cNvSpPr txBox="1">
          <a:spLocks noChangeArrowheads="1"/>
        </xdr:cNvSpPr>
      </xdr:nvSpPr>
      <xdr:spPr bwMode="auto">
        <a:xfrm>
          <a:off x="70961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51299</xdr:colOff>
      <xdr:row>13</xdr:row>
      <xdr:rowOff>125942</xdr:rowOff>
    </xdr:to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6511290" y="2933700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214" name="Text Box 3"/>
        <xdr:cNvSpPr txBox="1">
          <a:spLocks noChangeArrowheads="1"/>
        </xdr:cNvSpPr>
      </xdr:nvSpPr>
      <xdr:spPr bwMode="auto">
        <a:xfrm>
          <a:off x="7092315" y="29337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15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16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17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18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19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220" name="Text Box 3"/>
        <xdr:cNvSpPr txBox="1">
          <a:spLocks noChangeArrowheads="1"/>
        </xdr:cNvSpPr>
      </xdr:nvSpPr>
      <xdr:spPr bwMode="auto">
        <a:xfrm>
          <a:off x="70942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6511290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22" name="Text Box 4"/>
        <xdr:cNvSpPr txBox="1">
          <a:spLocks noChangeArrowheads="1"/>
        </xdr:cNvSpPr>
      </xdr:nvSpPr>
      <xdr:spPr bwMode="auto">
        <a:xfrm>
          <a:off x="71151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6511290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24" name="Text Box 4"/>
        <xdr:cNvSpPr txBox="1">
          <a:spLocks noChangeArrowheads="1"/>
        </xdr:cNvSpPr>
      </xdr:nvSpPr>
      <xdr:spPr bwMode="auto">
        <a:xfrm>
          <a:off x="70866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25" name="Text Box 4"/>
        <xdr:cNvSpPr txBox="1">
          <a:spLocks noChangeArrowheads="1"/>
        </xdr:cNvSpPr>
      </xdr:nvSpPr>
      <xdr:spPr bwMode="auto">
        <a:xfrm>
          <a:off x="70866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26" name="Text Box 4"/>
        <xdr:cNvSpPr txBox="1">
          <a:spLocks noChangeArrowheads="1"/>
        </xdr:cNvSpPr>
      </xdr:nvSpPr>
      <xdr:spPr bwMode="auto">
        <a:xfrm>
          <a:off x="70961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27" name="Text Box 4"/>
        <xdr:cNvSpPr txBox="1">
          <a:spLocks noChangeArrowheads="1"/>
        </xdr:cNvSpPr>
      </xdr:nvSpPr>
      <xdr:spPr bwMode="auto">
        <a:xfrm>
          <a:off x="70961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51299</xdr:colOff>
      <xdr:row>13</xdr:row>
      <xdr:rowOff>125942</xdr:rowOff>
    </xdr:to>
    <xdr:sp macro="" textlink="">
      <xdr:nvSpPr>
        <xdr:cNvPr id="228" name="Text Box 3"/>
        <xdr:cNvSpPr txBox="1">
          <a:spLocks noChangeArrowheads="1"/>
        </xdr:cNvSpPr>
      </xdr:nvSpPr>
      <xdr:spPr bwMode="auto">
        <a:xfrm>
          <a:off x="6511290" y="2933700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7092315" y="29337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30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31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32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33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34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235" name="Text Box 3"/>
        <xdr:cNvSpPr txBox="1">
          <a:spLocks noChangeArrowheads="1"/>
        </xdr:cNvSpPr>
      </xdr:nvSpPr>
      <xdr:spPr bwMode="auto">
        <a:xfrm>
          <a:off x="70942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236" name="Text Box 3"/>
        <xdr:cNvSpPr txBox="1">
          <a:spLocks noChangeArrowheads="1"/>
        </xdr:cNvSpPr>
      </xdr:nvSpPr>
      <xdr:spPr bwMode="auto">
        <a:xfrm>
          <a:off x="6511290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37" name="Text Box 4"/>
        <xdr:cNvSpPr txBox="1">
          <a:spLocks noChangeArrowheads="1"/>
        </xdr:cNvSpPr>
      </xdr:nvSpPr>
      <xdr:spPr bwMode="auto">
        <a:xfrm>
          <a:off x="71151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238" name="Text Box 3"/>
        <xdr:cNvSpPr txBox="1">
          <a:spLocks noChangeArrowheads="1"/>
        </xdr:cNvSpPr>
      </xdr:nvSpPr>
      <xdr:spPr bwMode="auto">
        <a:xfrm>
          <a:off x="6511290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39" name="Text Box 4"/>
        <xdr:cNvSpPr txBox="1">
          <a:spLocks noChangeArrowheads="1"/>
        </xdr:cNvSpPr>
      </xdr:nvSpPr>
      <xdr:spPr bwMode="auto">
        <a:xfrm>
          <a:off x="70866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40" name="Text Box 4"/>
        <xdr:cNvSpPr txBox="1">
          <a:spLocks noChangeArrowheads="1"/>
        </xdr:cNvSpPr>
      </xdr:nvSpPr>
      <xdr:spPr bwMode="auto">
        <a:xfrm>
          <a:off x="70866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41" name="Text Box 4"/>
        <xdr:cNvSpPr txBox="1">
          <a:spLocks noChangeArrowheads="1"/>
        </xdr:cNvSpPr>
      </xdr:nvSpPr>
      <xdr:spPr bwMode="auto">
        <a:xfrm>
          <a:off x="70961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42" name="Text Box 4"/>
        <xdr:cNvSpPr txBox="1">
          <a:spLocks noChangeArrowheads="1"/>
        </xdr:cNvSpPr>
      </xdr:nvSpPr>
      <xdr:spPr bwMode="auto">
        <a:xfrm>
          <a:off x="70961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51299</xdr:colOff>
      <xdr:row>13</xdr:row>
      <xdr:rowOff>125942</xdr:rowOff>
    </xdr:to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6511290" y="2933700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244" name="Text Box 3"/>
        <xdr:cNvSpPr txBox="1">
          <a:spLocks noChangeArrowheads="1"/>
        </xdr:cNvSpPr>
      </xdr:nvSpPr>
      <xdr:spPr bwMode="auto">
        <a:xfrm>
          <a:off x="7092315" y="29337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45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46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47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48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249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250" name="Text Box 3"/>
        <xdr:cNvSpPr txBox="1">
          <a:spLocks noChangeArrowheads="1"/>
        </xdr:cNvSpPr>
      </xdr:nvSpPr>
      <xdr:spPr bwMode="auto">
        <a:xfrm>
          <a:off x="70942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13199</xdr:colOff>
      <xdr:row>13</xdr:row>
      <xdr:rowOff>125942</xdr:rowOff>
    </xdr:to>
    <xdr:sp macro="" textlink="">
      <xdr:nvSpPr>
        <xdr:cNvPr id="251" name="Text Box 3"/>
        <xdr:cNvSpPr txBox="1">
          <a:spLocks noChangeArrowheads="1"/>
        </xdr:cNvSpPr>
      </xdr:nvSpPr>
      <xdr:spPr bwMode="auto">
        <a:xfrm>
          <a:off x="6511290" y="2933700"/>
          <a:ext cx="1217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52" name="Text Box 4"/>
        <xdr:cNvSpPr txBox="1">
          <a:spLocks noChangeArrowheads="1"/>
        </xdr:cNvSpPr>
      </xdr:nvSpPr>
      <xdr:spPr bwMode="auto">
        <a:xfrm>
          <a:off x="71151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13199</xdr:colOff>
      <xdr:row>13</xdr:row>
      <xdr:rowOff>125942</xdr:rowOff>
    </xdr:to>
    <xdr:sp macro="" textlink="">
      <xdr:nvSpPr>
        <xdr:cNvPr id="253" name="Text Box 3"/>
        <xdr:cNvSpPr txBox="1">
          <a:spLocks noChangeArrowheads="1"/>
        </xdr:cNvSpPr>
      </xdr:nvSpPr>
      <xdr:spPr bwMode="auto">
        <a:xfrm>
          <a:off x="6511290" y="2933700"/>
          <a:ext cx="1217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54" name="Text Box 4"/>
        <xdr:cNvSpPr txBox="1">
          <a:spLocks noChangeArrowheads="1"/>
        </xdr:cNvSpPr>
      </xdr:nvSpPr>
      <xdr:spPr bwMode="auto">
        <a:xfrm>
          <a:off x="70866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55" name="Text Box 4"/>
        <xdr:cNvSpPr txBox="1">
          <a:spLocks noChangeArrowheads="1"/>
        </xdr:cNvSpPr>
      </xdr:nvSpPr>
      <xdr:spPr bwMode="auto">
        <a:xfrm>
          <a:off x="70866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56" name="Text Box 4"/>
        <xdr:cNvSpPr txBox="1">
          <a:spLocks noChangeArrowheads="1"/>
        </xdr:cNvSpPr>
      </xdr:nvSpPr>
      <xdr:spPr bwMode="auto">
        <a:xfrm>
          <a:off x="70961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57" name="Text Box 4"/>
        <xdr:cNvSpPr txBox="1">
          <a:spLocks noChangeArrowheads="1"/>
        </xdr:cNvSpPr>
      </xdr:nvSpPr>
      <xdr:spPr bwMode="auto">
        <a:xfrm>
          <a:off x="70961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58" name="Text Box 4"/>
        <xdr:cNvSpPr txBox="1">
          <a:spLocks noChangeArrowheads="1"/>
        </xdr:cNvSpPr>
      </xdr:nvSpPr>
      <xdr:spPr bwMode="auto">
        <a:xfrm>
          <a:off x="71056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59" name="Text Box 4"/>
        <xdr:cNvSpPr txBox="1">
          <a:spLocks noChangeArrowheads="1"/>
        </xdr:cNvSpPr>
      </xdr:nvSpPr>
      <xdr:spPr bwMode="auto">
        <a:xfrm>
          <a:off x="71056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60" name="Text Box 4"/>
        <xdr:cNvSpPr txBox="1">
          <a:spLocks noChangeArrowheads="1"/>
        </xdr:cNvSpPr>
      </xdr:nvSpPr>
      <xdr:spPr bwMode="auto">
        <a:xfrm>
          <a:off x="71056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61" name="Text Box 4"/>
        <xdr:cNvSpPr txBox="1">
          <a:spLocks noChangeArrowheads="1"/>
        </xdr:cNvSpPr>
      </xdr:nvSpPr>
      <xdr:spPr bwMode="auto">
        <a:xfrm>
          <a:off x="71056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62" name="Text Box 4"/>
        <xdr:cNvSpPr txBox="1">
          <a:spLocks noChangeArrowheads="1"/>
        </xdr:cNvSpPr>
      </xdr:nvSpPr>
      <xdr:spPr bwMode="auto">
        <a:xfrm>
          <a:off x="71056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13</xdr:row>
      <xdr:rowOff>0</xdr:rowOff>
    </xdr:from>
    <xdr:to>
      <xdr:col>8</xdr:col>
      <xdr:colOff>577362</xdr:colOff>
      <xdr:row>13</xdr:row>
      <xdr:rowOff>125942</xdr:rowOff>
    </xdr:to>
    <xdr:sp macro="" textlink="">
      <xdr:nvSpPr>
        <xdr:cNvPr id="263" name="Text Box 3"/>
        <xdr:cNvSpPr txBox="1">
          <a:spLocks noChangeArrowheads="1"/>
        </xdr:cNvSpPr>
      </xdr:nvSpPr>
      <xdr:spPr bwMode="auto">
        <a:xfrm>
          <a:off x="7094220" y="29337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13199</xdr:colOff>
      <xdr:row>14</xdr:row>
      <xdr:rowOff>125942</xdr:rowOff>
    </xdr:to>
    <xdr:sp macro="" textlink="">
      <xdr:nvSpPr>
        <xdr:cNvPr id="264" name="Text Box 3"/>
        <xdr:cNvSpPr txBox="1">
          <a:spLocks noChangeArrowheads="1"/>
        </xdr:cNvSpPr>
      </xdr:nvSpPr>
      <xdr:spPr bwMode="auto">
        <a:xfrm>
          <a:off x="6511290" y="3124200"/>
          <a:ext cx="1217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65" name="Text Box 4"/>
        <xdr:cNvSpPr txBox="1">
          <a:spLocks noChangeArrowheads="1"/>
        </xdr:cNvSpPr>
      </xdr:nvSpPr>
      <xdr:spPr bwMode="auto">
        <a:xfrm>
          <a:off x="7115175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13199</xdr:colOff>
      <xdr:row>14</xdr:row>
      <xdr:rowOff>125942</xdr:rowOff>
    </xdr:to>
    <xdr:sp macro="" textlink="">
      <xdr:nvSpPr>
        <xdr:cNvPr id="266" name="Text Box 3"/>
        <xdr:cNvSpPr txBox="1">
          <a:spLocks noChangeArrowheads="1"/>
        </xdr:cNvSpPr>
      </xdr:nvSpPr>
      <xdr:spPr bwMode="auto">
        <a:xfrm>
          <a:off x="6511290" y="3124200"/>
          <a:ext cx="1217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67" name="Text Box 4"/>
        <xdr:cNvSpPr txBox="1">
          <a:spLocks noChangeArrowheads="1"/>
        </xdr:cNvSpPr>
      </xdr:nvSpPr>
      <xdr:spPr bwMode="auto">
        <a:xfrm>
          <a:off x="70866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68" name="Text Box 4"/>
        <xdr:cNvSpPr txBox="1">
          <a:spLocks noChangeArrowheads="1"/>
        </xdr:cNvSpPr>
      </xdr:nvSpPr>
      <xdr:spPr bwMode="auto">
        <a:xfrm>
          <a:off x="70866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69" name="Text Box 4"/>
        <xdr:cNvSpPr txBox="1">
          <a:spLocks noChangeArrowheads="1"/>
        </xdr:cNvSpPr>
      </xdr:nvSpPr>
      <xdr:spPr bwMode="auto">
        <a:xfrm>
          <a:off x="70961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70" name="Text Box 4"/>
        <xdr:cNvSpPr txBox="1">
          <a:spLocks noChangeArrowheads="1"/>
        </xdr:cNvSpPr>
      </xdr:nvSpPr>
      <xdr:spPr bwMode="auto">
        <a:xfrm>
          <a:off x="70961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271" name="Text Box 10"/>
        <xdr:cNvSpPr txBox="1">
          <a:spLocks noChangeArrowheads="1"/>
        </xdr:cNvSpPr>
      </xdr:nvSpPr>
      <xdr:spPr bwMode="auto">
        <a:xfrm>
          <a:off x="6511290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72" name="Text Box 15"/>
        <xdr:cNvSpPr txBox="1">
          <a:spLocks noChangeArrowheads="1"/>
        </xdr:cNvSpPr>
      </xdr:nvSpPr>
      <xdr:spPr bwMode="auto">
        <a:xfrm>
          <a:off x="70961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273" name="Text Box 10"/>
        <xdr:cNvSpPr txBox="1">
          <a:spLocks noChangeArrowheads="1"/>
        </xdr:cNvSpPr>
      </xdr:nvSpPr>
      <xdr:spPr bwMode="auto">
        <a:xfrm>
          <a:off x="6511290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74" name="Text Box 15"/>
        <xdr:cNvSpPr txBox="1">
          <a:spLocks noChangeArrowheads="1"/>
        </xdr:cNvSpPr>
      </xdr:nvSpPr>
      <xdr:spPr bwMode="auto">
        <a:xfrm>
          <a:off x="70961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275" name="Text Box 10"/>
        <xdr:cNvSpPr txBox="1">
          <a:spLocks noChangeArrowheads="1"/>
        </xdr:cNvSpPr>
      </xdr:nvSpPr>
      <xdr:spPr bwMode="auto">
        <a:xfrm>
          <a:off x="6511290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276" name="Text Box 10"/>
        <xdr:cNvSpPr txBox="1">
          <a:spLocks noChangeArrowheads="1"/>
        </xdr:cNvSpPr>
      </xdr:nvSpPr>
      <xdr:spPr bwMode="auto">
        <a:xfrm>
          <a:off x="6511290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70961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278" name="Text Box 10"/>
        <xdr:cNvSpPr txBox="1">
          <a:spLocks noChangeArrowheads="1"/>
        </xdr:cNvSpPr>
      </xdr:nvSpPr>
      <xdr:spPr bwMode="auto">
        <a:xfrm>
          <a:off x="6511290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79" name="Text Box 15"/>
        <xdr:cNvSpPr txBox="1">
          <a:spLocks noChangeArrowheads="1"/>
        </xdr:cNvSpPr>
      </xdr:nvSpPr>
      <xdr:spPr bwMode="auto">
        <a:xfrm>
          <a:off x="70961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280" name="Text Box 10"/>
        <xdr:cNvSpPr txBox="1">
          <a:spLocks noChangeArrowheads="1"/>
        </xdr:cNvSpPr>
      </xdr:nvSpPr>
      <xdr:spPr bwMode="auto">
        <a:xfrm>
          <a:off x="6511290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81" name="Text Box 15"/>
        <xdr:cNvSpPr txBox="1">
          <a:spLocks noChangeArrowheads="1"/>
        </xdr:cNvSpPr>
      </xdr:nvSpPr>
      <xdr:spPr bwMode="auto">
        <a:xfrm>
          <a:off x="70961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82" name="Text Box 4"/>
        <xdr:cNvSpPr txBox="1">
          <a:spLocks noChangeArrowheads="1"/>
        </xdr:cNvSpPr>
      </xdr:nvSpPr>
      <xdr:spPr bwMode="auto">
        <a:xfrm>
          <a:off x="71056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83" name="Text Box 4"/>
        <xdr:cNvSpPr txBox="1">
          <a:spLocks noChangeArrowheads="1"/>
        </xdr:cNvSpPr>
      </xdr:nvSpPr>
      <xdr:spPr bwMode="auto">
        <a:xfrm>
          <a:off x="71056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84" name="Text Box 4"/>
        <xdr:cNvSpPr txBox="1">
          <a:spLocks noChangeArrowheads="1"/>
        </xdr:cNvSpPr>
      </xdr:nvSpPr>
      <xdr:spPr bwMode="auto">
        <a:xfrm>
          <a:off x="71056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85" name="Text Box 4"/>
        <xdr:cNvSpPr txBox="1">
          <a:spLocks noChangeArrowheads="1"/>
        </xdr:cNvSpPr>
      </xdr:nvSpPr>
      <xdr:spPr bwMode="auto">
        <a:xfrm>
          <a:off x="71056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286" name="Text Box 4"/>
        <xdr:cNvSpPr txBox="1">
          <a:spLocks noChangeArrowheads="1"/>
        </xdr:cNvSpPr>
      </xdr:nvSpPr>
      <xdr:spPr bwMode="auto">
        <a:xfrm>
          <a:off x="71056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13</xdr:row>
      <xdr:rowOff>0</xdr:rowOff>
    </xdr:from>
    <xdr:to>
      <xdr:col>8</xdr:col>
      <xdr:colOff>577362</xdr:colOff>
      <xdr:row>13</xdr:row>
      <xdr:rowOff>125942</xdr:rowOff>
    </xdr:to>
    <xdr:sp macro="" textlink="">
      <xdr:nvSpPr>
        <xdr:cNvPr id="287" name="Text Box 3"/>
        <xdr:cNvSpPr txBox="1">
          <a:spLocks noChangeArrowheads="1"/>
        </xdr:cNvSpPr>
      </xdr:nvSpPr>
      <xdr:spPr bwMode="auto">
        <a:xfrm>
          <a:off x="7094220" y="29337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13199</xdr:colOff>
      <xdr:row>14</xdr:row>
      <xdr:rowOff>125942</xdr:rowOff>
    </xdr:to>
    <xdr:sp macro="" textlink="">
      <xdr:nvSpPr>
        <xdr:cNvPr id="288" name="Text Box 3"/>
        <xdr:cNvSpPr txBox="1">
          <a:spLocks noChangeArrowheads="1"/>
        </xdr:cNvSpPr>
      </xdr:nvSpPr>
      <xdr:spPr bwMode="auto">
        <a:xfrm>
          <a:off x="6511290" y="3124200"/>
          <a:ext cx="1217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89" name="Text Box 4"/>
        <xdr:cNvSpPr txBox="1">
          <a:spLocks noChangeArrowheads="1"/>
        </xdr:cNvSpPr>
      </xdr:nvSpPr>
      <xdr:spPr bwMode="auto">
        <a:xfrm>
          <a:off x="7115175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13199</xdr:colOff>
      <xdr:row>14</xdr:row>
      <xdr:rowOff>125942</xdr:rowOff>
    </xdr:to>
    <xdr:sp macro="" textlink="">
      <xdr:nvSpPr>
        <xdr:cNvPr id="290" name="Text Box 3"/>
        <xdr:cNvSpPr txBox="1">
          <a:spLocks noChangeArrowheads="1"/>
        </xdr:cNvSpPr>
      </xdr:nvSpPr>
      <xdr:spPr bwMode="auto">
        <a:xfrm>
          <a:off x="6511290" y="3124200"/>
          <a:ext cx="1217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91" name="Text Box 4"/>
        <xdr:cNvSpPr txBox="1">
          <a:spLocks noChangeArrowheads="1"/>
        </xdr:cNvSpPr>
      </xdr:nvSpPr>
      <xdr:spPr bwMode="auto">
        <a:xfrm>
          <a:off x="70866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92" name="Text Box 4"/>
        <xdr:cNvSpPr txBox="1">
          <a:spLocks noChangeArrowheads="1"/>
        </xdr:cNvSpPr>
      </xdr:nvSpPr>
      <xdr:spPr bwMode="auto">
        <a:xfrm>
          <a:off x="70866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93" name="Text Box 4"/>
        <xdr:cNvSpPr txBox="1">
          <a:spLocks noChangeArrowheads="1"/>
        </xdr:cNvSpPr>
      </xdr:nvSpPr>
      <xdr:spPr bwMode="auto">
        <a:xfrm>
          <a:off x="70961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94" name="Text Box 4"/>
        <xdr:cNvSpPr txBox="1">
          <a:spLocks noChangeArrowheads="1"/>
        </xdr:cNvSpPr>
      </xdr:nvSpPr>
      <xdr:spPr bwMode="auto">
        <a:xfrm>
          <a:off x="70961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295" name="Text Box 10"/>
        <xdr:cNvSpPr txBox="1">
          <a:spLocks noChangeArrowheads="1"/>
        </xdr:cNvSpPr>
      </xdr:nvSpPr>
      <xdr:spPr bwMode="auto">
        <a:xfrm>
          <a:off x="6511290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96" name="Text Box 15"/>
        <xdr:cNvSpPr txBox="1">
          <a:spLocks noChangeArrowheads="1"/>
        </xdr:cNvSpPr>
      </xdr:nvSpPr>
      <xdr:spPr bwMode="auto">
        <a:xfrm>
          <a:off x="70961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297" name="Text Box 10"/>
        <xdr:cNvSpPr txBox="1">
          <a:spLocks noChangeArrowheads="1"/>
        </xdr:cNvSpPr>
      </xdr:nvSpPr>
      <xdr:spPr bwMode="auto">
        <a:xfrm>
          <a:off x="6511290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298" name="Text Box 15"/>
        <xdr:cNvSpPr txBox="1">
          <a:spLocks noChangeArrowheads="1"/>
        </xdr:cNvSpPr>
      </xdr:nvSpPr>
      <xdr:spPr bwMode="auto">
        <a:xfrm>
          <a:off x="70961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299" name="Text Box 10"/>
        <xdr:cNvSpPr txBox="1">
          <a:spLocks noChangeArrowheads="1"/>
        </xdr:cNvSpPr>
      </xdr:nvSpPr>
      <xdr:spPr bwMode="auto">
        <a:xfrm>
          <a:off x="6511290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300" name="Text Box 10"/>
        <xdr:cNvSpPr txBox="1">
          <a:spLocks noChangeArrowheads="1"/>
        </xdr:cNvSpPr>
      </xdr:nvSpPr>
      <xdr:spPr bwMode="auto">
        <a:xfrm>
          <a:off x="6511290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301" name="Text Box 15"/>
        <xdr:cNvSpPr txBox="1">
          <a:spLocks noChangeArrowheads="1"/>
        </xdr:cNvSpPr>
      </xdr:nvSpPr>
      <xdr:spPr bwMode="auto">
        <a:xfrm>
          <a:off x="70961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302" name="Text Box 10"/>
        <xdr:cNvSpPr txBox="1">
          <a:spLocks noChangeArrowheads="1"/>
        </xdr:cNvSpPr>
      </xdr:nvSpPr>
      <xdr:spPr bwMode="auto">
        <a:xfrm>
          <a:off x="6511290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303" name="Text Box 15"/>
        <xdr:cNvSpPr txBox="1">
          <a:spLocks noChangeArrowheads="1"/>
        </xdr:cNvSpPr>
      </xdr:nvSpPr>
      <xdr:spPr bwMode="auto">
        <a:xfrm>
          <a:off x="70961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304" name="Text Box 10"/>
        <xdr:cNvSpPr txBox="1">
          <a:spLocks noChangeArrowheads="1"/>
        </xdr:cNvSpPr>
      </xdr:nvSpPr>
      <xdr:spPr bwMode="auto">
        <a:xfrm>
          <a:off x="6511290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305" name="Text Box 15"/>
        <xdr:cNvSpPr txBox="1">
          <a:spLocks noChangeArrowheads="1"/>
        </xdr:cNvSpPr>
      </xdr:nvSpPr>
      <xdr:spPr bwMode="auto">
        <a:xfrm>
          <a:off x="70961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06" name="Text Box 4"/>
        <xdr:cNvSpPr txBox="1">
          <a:spLocks noChangeArrowheads="1"/>
        </xdr:cNvSpPr>
      </xdr:nvSpPr>
      <xdr:spPr bwMode="auto">
        <a:xfrm>
          <a:off x="71056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07" name="Text Box 4"/>
        <xdr:cNvSpPr txBox="1">
          <a:spLocks noChangeArrowheads="1"/>
        </xdr:cNvSpPr>
      </xdr:nvSpPr>
      <xdr:spPr bwMode="auto">
        <a:xfrm>
          <a:off x="71056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08" name="Text Box 4"/>
        <xdr:cNvSpPr txBox="1">
          <a:spLocks noChangeArrowheads="1"/>
        </xdr:cNvSpPr>
      </xdr:nvSpPr>
      <xdr:spPr bwMode="auto">
        <a:xfrm>
          <a:off x="71056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09" name="Text Box 4"/>
        <xdr:cNvSpPr txBox="1">
          <a:spLocks noChangeArrowheads="1"/>
        </xdr:cNvSpPr>
      </xdr:nvSpPr>
      <xdr:spPr bwMode="auto">
        <a:xfrm>
          <a:off x="71056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310" name="Text Box 4"/>
        <xdr:cNvSpPr txBox="1">
          <a:spLocks noChangeArrowheads="1"/>
        </xdr:cNvSpPr>
      </xdr:nvSpPr>
      <xdr:spPr bwMode="auto">
        <a:xfrm>
          <a:off x="71056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9</xdr:col>
      <xdr:colOff>3322</xdr:colOff>
      <xdr:row>12</xdr:row>
      <xdr:rowOff>100542</xdr:rowOff>
    </xdr:to>
    <xdr:sp macro="" textlink="">
      <xdr:nvSpPr>
        <xdr:cNvPr id="311" name="Text Box 3"/>
        <xdr:cNvSpPr txBox="1">
          <a:spLocks noChangeArrowheads="1"/>
        </xdr:cNvSpPr>
      </xdr:nvSpPr>
      <xdr:spPr bwMode="auto">
        <a:xfrm>
          <a:off x="7094220" y="2743200"/>
          <a:ext cx="138577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144009</xdr:colOff>
      <xdr:row>13</xdr:row>
      <xdr:rowOff>100542</xdr:rowOff>
    </xdr:to>
    <xdr:sp macro="" textlink="">
      <xdr:nvSpPr>
        <xdr:cNvPr id="312" name="Text Box 3"/>
        <xdr:cNvSpPr txBox="1">
          <a:spLocks noChangeArrowheads="1"/>
        </xdr:cNvSpPr>
      </xdr:nvSpPr>
      <xdr:spPr bwMode="auto">
        <a:xfrm>
          <a:off x="6511290" y="2933700"/>
          <a:ext cx="25259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313" name="Text Box 4"/>
        <xdr:cNvSpPr txBox="1">
          <a:spLocks noChangeArrowheads="1"/>
        </xdr:cNvSpPr>
      </xdr:nvSpPr>
      <xdr:spPr bwMode="auto">
        <a:xfrm>
          <a:off x="7115175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144009</xdr:colOff>
      <xdr:row>13</xdr:row>
      <xdr:rowOff>100542</xdr:rowOff>
    </xdr:to>
    <xdr:sp macro="" textlink="">
      <xdr:nvSpPr>
        <xdr:cNvPr id="314" name="Text Box 3"/>
        <xdr:cNvSpPr txBox="1">
          <a:spLocks noChangeArrowheads="1"/>
        </xdr:cNvSpPr>
      </xdr:nvSpPr>
      <xdr:spPr bwMode="auto">
        <a:xfrm>
          <a:off x="6511290" y="2933700"/>
          <a:ext cx="25259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315" name="Text Box 4"/>
        <xdr:cNvSpPr txBox="1">
          <a:spLocks noChangeArrowheads="1"/>
        </xdr:cNvSpPr>
      </xdr:nvSpPr>
      <xdr:spPr bwMode="auto">
        <a:xfrm>
          <a:off x="7086600" y="3895725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316" name="Text Box 4"/>
        <xdr:cNvSpPr txBox="1">
          <a:spLocks noChangeArrowheads="1"/>
        </xdr:cNvSpPr>
      </xdr:nvSpPr>
      <xdr:spPr bwMode="auto">
        <a:xfrm>
          <a:off x="7086600" y="3895725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317" name="Text Box 4"/>
        <xdr:cNvSpPr txBox="1">
          <a:spLocks noChangeArrowheads="1"/>
        </xdr:cNvSpPr>
      </xdr:nvSpPr>
      <xdr:spPr bwMode="auto">
        <a:xfrm>
          <a:off x="70961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318" name="Text Box 4"/>
        <xdr:cNvSpPr txBox="1">
          <a:spLocks noChangeArrowheads="1"/>
        </xdr:cNvSpPr>
      </xdr:nvSpPr>
      <xdr:spPr bwMode="auto">
        <a:xfrm>
          <a:off x="70961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134484</xdr:colOff>
      <xdr:row>13</xdr:row>
      <xdr:rowOff>100542</xdr:rowOff>
    </xdr:to>
    <xdr:sp macro="" textlink="">
      <xdr:nvSpPr>
        <xdr:cNvPr id="319" name="Text Box 3"/>
        <xdr:cNvSpPr txBox="1">
          <a:spLocks noChangeArrowheads="1"/>
        </xdr:cNvSpPr>
      </xdr:nvSpPr>
      <xdr:spPr bwMode="auto">
        <a:xfrm>
          <a:off x="6511290" y="2933700"/>
          <a:ext cx="24306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1134</xdr:colOff>
      <xdr:row>13</xdr:row>
      <xdr:rowOff>100542</xdr:rowOff>
    </xdr:to>
    <xdr:sp macro="" textlink="">
      <xdr:nvSpPr>
        <xdr:cNvPr id="320" name="Text Box 3"/>
        <xdr:cNvSpPr txBox="1">
          <a:spLocks noChangeArrowheads="1"/>
        </xdr:cNvSpPr>
      </xdr:nvSpPr>
      <xdr:spPr bwMode="auto">
        <a:xfrm>
          <a:off x="7092315" y="2933700"/>
          <a:ext cx="13829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21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22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23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24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25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326" name="Text Box 3"/>
        <xdr:cNvSpPr txBox="1">
          <a:spLocks noChangeArrowheads="1"/>
        </xdr:cNvSpPr>
      </xdr:nvSpPr>
      <xdr:spPr bwMode="auto">
        <a:xfrm>
          <a:off x="70942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327" name="Text Box 3"/>
        <xdr:cNvSpPr txBox="1">
          <a:spLocks noChangeArrowheads="1"/>
        </xdr:cNvSpPr>
      </xdr:nvSpPr>
      <xdr:spPr bwMode="auto">
        <a:xfrm>
          <a:off x="6511290" y="2933700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28" name="Text Box 4"/>
        <xdr:cNvSpPr txBox="1">
          <a:spLocks noChangeArrowheads="1"/>
        </xdr:cNvSpPr>
      </xdr:nvSpPr>
      <xdr:spPr bwMode="auto">
        <a:xfrm>
          <a:off x="71151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6511290" y="2933700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30" name="Text Box 4"/>
        <xdr:cNvSpPr txBox="1">
          <a:spLocks noChangeArrowheads="1"/>
        </xdr:cNvSpPr>
      </xdr:nvSpPr>
      <xdr:spPr bwMode="auto">
        <a:xfrm>
          <a:off x="70866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31" name="Text Box 4"/>
        <xdr:cNvSpPr txBox="1">
          <a:spLocks noChangeArrowheads="1"/>
        </xdr:cNvSpPr>
      </xdr:nvSpPr>
      <xdr:spPr bwMode="auto">
        <a:xfrm>
          <a:off x="70866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32" name="Text Box 4"/>
        <xdr:cNvSpPr txBox="1">
          <a:spLocks noChangeArrowheads="1"/>
        </xdr:cNvSpPr>
      </xdr:nvSpPr>
      <xdr:spPr bwMode="auto">
        <a:xfrm>
          <a:off x="70961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33" name="Text Box 4"/>
        <xdr:cNvSpPr txBox="1">
          <a:spLocks noChangeArrowheads="1"/>
        </xdr:cNvSpPr>
      </xdr:nvSpPr>
      <xdr:spPr bwMode="auto">
        <a:xfrm>
          <a:off x="70961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98924</xdr:colOff>
      <xdr:row>13</xdr:row>
      <xdr:rowOff>125942</xdr:rowOff>
    </xdr:to>
    <xdr:sp macro="" textlink="">
      <xdr:nvSpPr>
        <xdr:cNvPr id="334" name="Text Box 3"/>
        <xdr:cNvSpPr txBox="1">
          <a:spLocks noChangeArrowheads="1"/>
        </xdr:cNvSpPr>
      </xdr:nvSpPr>
      <xdr:spPr bwMode="auto">
        <a:xfrm>
          <a:off x="6511290" y="2933700"/>
          <a:ext cx="2075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335" name="Text Box 3"/>
        <xdr:cNvSpPr txBox="1">
          <a:spLocks noChangeArrowheads="1"/>
        </xdr:cNvSpPr>
      </xdr:nvSpPr>
      <xdr:spPr bwMode="auto">
        <a:xfrm>
          <a:off x="7092315" y="29337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36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37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38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39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40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341" name="Text Box 3"/>
        <xdr:cNvSpPr txBox="1">
          <a:spLocks noChangeArrowheads="1"/>
        </xdr:cNvSpPr>
      </xdr:nvSpPr>
      <xdr:spPr bwMode="auto">
        <a:xfrm>
          <a:off x="70942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342" name="Text Box 3"/>
        <xdr:cNvSpPr txBox="1">
          <a:spLocks noChangeArrowheads="1"/>
        </xdr:cNvSpPr>
      </xdr:nvSpPr>
      <xdr:spPr bwMode="auto">
        <a:xfrm>
          <a:off x="6511290" y="2933700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43" name="Text Box 4"/>
        <xdr:cNvSpPr txBox="1">
          <a:spLocks noChangeArrowheads="1"/>
        </xdr:cNvSpPr>
      </xdr:nvSpPr>
      <xdr:spPr bwMode="auto">
        <a:xfrm>
          <a:off x="71151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344" name="Text Box 3"/>
        <xdr:cNvSpPr txBox="1">
          <a:spLocks noChangeArrowheads="1"/>
        </xdr:cNvSpPr>
      </xdr:nvSpPr>
      <xdr:spPr bwMode="auto">
        <a:xfrm>
          <a:off x="6511290" y="2933700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45" name="Text Box 4"/>
        <xdr:cNvSpPr txBox="1">
          <a:spLocks noChangeArrowheads="1"/>
        </xdr:cNvSpPr>
      </xdr:nvSpPr>
      <xdr:spPr bwMode="auto">
        <a:xfrm>
          <a:off x="70866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46" name="Text Box 4"/>
        <xdr:cNvSpPr txBox="1">
          <a:spLocks noChangeArrowheads="1"/>
        </xdr:cNvSpPr>
      </xdr:nvSpPr>
      <xdr:spPr bwMode="auto">
        <a:xfrm>
          <a:off x="70866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47" name="Text Box 4"/>
        <xdr:cNvSpPr txBox="1">
          <a:spLocks noChangeArrowheads="1"/>
        </xdr:cNvSpPr>
      </xdr:nvSpPr>
      <xdr:spPr bwMode="auto">
        <a:xfrm>
          <a:off x="70961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48" name="Text Box 4"/>
        <xdr:cNvSpPr txBox="1">
          <a:spLocks noChangeArrowheads="1"/>
        </xdr:cNvSpPr>
      </xdr:nvSpPr>
      <xdr:spPr bwMode="auto">
        <a:xfrm>
          <a:off x="70961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98924</xdr:colOff>
      <xdr:row>13</xdr:row>
      <xdr:rowOff>125942</xdr:rowOff>
    </xdr:to>
    <xdr:sp macro="" textlink="">
      <xdr:nvSpPr>
        <xdr:cNvPr id="349" name="Text Box 3"/>
        <xdr:cNvSpPr txBox="1">
          <a:spLocks noChangeArrowheads="1"/>
        </xdr:cNvSpPr>
      </xdr:nvSpPr>
      <xdr:spPr bwMode="auto">
        <a:xfrm>
          <a:off x="6511290" y="2933700"/>
          <a:ext cx="2075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350" name="Text Box 3"/>
        <xdr:cNvSpPr txBox="1">
          <a:spLocks noChangeArrowheads="1"/>
        </xdr:cNvSpPr>
      </xdr:nvSpPr>
      <xdr:spPr bwMode="auto">
        <a:xfrm>
          <a:off x="7092315" y="29337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51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52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53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54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55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356" name="Text Box 3"/>
        <xdr:cNvSpPr txBox="1">
          <a:spLocks noChangeArrowheads="1"/>
        </xdr:cNvSpPr>
      </xdr:nvSpPr>
      <xdr:spPr bwMode="auto">
        <a:xfrm>
          <a:off x="70942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357" name="Text Box 3"/>
        <xdr:cNvSpPr txBox="1">
          <a:spLocks noChangeArrowheads="1"/>
        </xdr:cNvSpPr>
      </xdr:nvSpPr>
      <xdr:spPr bwMode="auto">
        <a:xfrm>
          <a:off x="6511290" y="2933700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58" name="Text Box 4"/>
        <xdr:cNvSpPr txBox="1">
          <a:spLocks noChangeArrowheads="1"/>
        </xdr:cNvSpPr>
      </xdr:nvSpPr>
      <xdr:spPr bwMode="auto">
        <a:xfrm>
          <a:off x="71151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359" name="Text Box 3"/>
        <xdr:cNvSpPr txBox="1">
          <a:spLocks noChangeArrowheads="1"/>
        </xdr:cNvSpPr>
      </xdr:nvSpPr>
      <xdr:spPr bwMode="auto">
        <a:xfrm>
          <a:off x="6511290" y="2933700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60" name="Text Box 4"/>
        <xdr:cNvSpPr txBox="1">
          <a:spLocks noChangeArrowheads="1"/>
        </xdr:cNvSpPr>
      </xdr:nvSpPr>
      <xdr:spPr bwMode="auto">
        <a:xfrm>
          <a:off x="70866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61" name="Text Box 4"/>
        <xdr:cNvSpPr txBox="1">
          <a:spLocks noChangeArrowheads="1"/>
        </xdr:cNvSpPr>
      </xdr:nvSpPr>
      <xdr:spPr bwMode="auto">
        <a:xfrm>
          <a:off x="70866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62" name="Text Box 4"/>
        <xdr:cNvSpPr txBox="1">
          <a:spLocks noChangeArrowheads="1"/>
        </xdr:cNvSpPr>
      </xdr:nvSpPr>
      <xdr:spPr bwMode="auto">
        <a:xfrm>
          <a:off x="70961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63" name="Text Box 4"/>
        <xdr:cNvSpPr txBox="1">
          <a:spLocks noChangeArrowheads="1"/>
        </xdr:cNvSpPr>
      </xdr:nvSpPr>
      <xdr:spPr bwMode="auto">
        <a:xfrm>
          <a:off x="70961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98924</xdr:colOff>
      <xdr:row>13</xdr:row>
      <xdr:rowOff>125942</xdr:rowOff>
    </xdr:to>
    <xdr:sp macro="" textlink="">
      <xdr:nvSpPr>
        <xdr:cNvPr id="364" name="Text Box 3"/>
        <xdr:cNvSpPr txBox="1">
          <a:spLocks noChangeArrowheads="1"/>
        </xdr:cNvSpPr>
      </xdr:nvSpPr>
      <xdr:spPr bwMode="auto">
        <a:xfrm>
          <a:off x="6511290" y="2933700"/>
          <a:ext cx="2075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7092315" y="29337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66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67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68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69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70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371" name="Text Box 3"/>
        <xdr:cNvSpPr txBox="1">
          <a:spLocks noChangeArrowheads="1"/>
        </xdr:cNvSpPr>
      </xdr:nvSpPr>
      <xdr:spPr bwMode="auto">
        <a:xfrm>
          <a:off x="70942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372" name="Text Box 3"/>
        <xdr:cNvSpPr txBox="1">
          <a:spLocks noChangeArrowheads="1"/>
        </xdr:cNvSpPr>
      </xdr:nvSpPr>
      <xdr:spPr bwMode="auto">
        <a:xfrm>
          <a:off x="6511290" y="2933700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73" name="Text Box 4"/>
        <xdr:cNvSpPr txBox="1">
          <a:spLocks noChangeArrowheads="1"/>
        </xdr:cNvSpPr>
      </xdr:nvSpPr>
      <xdr:spPr bwMode="auto">
        <a:xfrm>
          <a:off x="71151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374" name="Text Box 3"/>
        <xdr:cNvSpPr txBox="1">
          <a:spLocks noChangeArrowheads="1"/>
        </xdr:cNvSpPr>
      </xdr:nvSpPr>
      <xdr:spPr bwMode="auto">
        <a:xfrm>
          <a:off x="6511290" y="2933700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75" name="Text Box 4"/>
        <xdr:cNvSpPr txBox="1">
          <a:spLocks noChangeArrowheads="1"/>
        </xdr:cNvSpPr>
      </xdr:nvSpPr>
      <xdr:spPr bwMode="auto">
        <a:xfrm>
          <a:off x="70866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76" name="Text Box 4"/>
        <xdr:cNvSpPr txBox="1">
          <a:spLocks noChangeArrowheads="1"/>
        </xdr:cNvSpPr>
      </xdr:nvSpPr>
      <xdr:spPr bwMode="auto">
        <a:xfrm>
          <a:off x="70866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77" name="Text Box 4"/>
        <xdr:cNvSpPr txBox="1">
          <a:spLocks noChangeArrowheads="1"/>
        </xdr:cNvSpPr>
      </xdr:nvSpPr>
      <xdr:spPr bwMode="auto">
        <a:xfrm>
          <a:off x="70961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78" name="Text Box 4"/>
        <xdr:cNvSpPr txBox="1">
          <a:spLocks noChangeArrowheads="1"/>
        </xdr:cNvSpPr>
      </xdr:nvSpPr>
      <xdr:spPr bwMode="auto">
        <a:xfrm>
          <a:off x="70961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98924</xdr:colOff>
      <xdr:row>13</xdr:row>
      <xdr:rowOff>125942</xdr:rowOff>
    </xdr:to>
    <xdr:sp macro="" textlink="">
      <xdr:nvSpPr>
        <xdr:cNvPr id="379" name="Text Box 3"/>
        <xdr:cNvSpPr txBox="1">
          <a:spLocks noChangeArrowheads="1"/>
        </xdr:cNvSpPr>
      </xdr:nvSpPr>
      <xdr:spPr bwMode="auto">
        <a:xfrm>
          <a:off x="6511290" y="2933700"/>
          <a:ext cx="2075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380" name="Text Box 3"/>
        <xdr:cNvSpPr txBox="1">
          <a:spLocks noChangeArrowheads="1"/>
        </xdr:cNvSpPr>
      </xdr:nvSpPr>
      <xdr:spPr bwMode="auto">
        <a:xfrm>
          <a:off x="7092315" y="29337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81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82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83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84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385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386" name="Text Box 3"/>
        <xdr:cNvSpPr txBox="1">
          <a:spLocks noChangeArrowheads="1"/>
        </xdr:cNvSpPr>
      </xdr:nvSpPr>
      <xdr:spPr bwMode="auto">
        <a:xfrm>
          <a:off x="70942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6511290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88" name="Text Box 4"/>
        <xdr:cNvSpPr txBox="1">
          <a:spLocks noChangeArrowheads="1"/>
        </xdr:cNvSpPr>
      </xdr:nvSpPr>
      <xdr:spPr bwMode="auto">
        <a:xfrm>
          <a:off x="71151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389" name="Text Box 3"/>
        <xdr:cNvSpPr txBox="1">
          <a:spLocks noChangeArrowheads="1"/>
        </xdr:cNvSpPr>
      </xdr:nvSpPr>
      <xdr:spPr bwMode="auto">
        <a:xfrm>
          <a:off x="6511290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90" name="Text Box 4"/>
        <xdr:cNvSpPr txBox="1">
          <a:spLocks noChangeArrowheads="1"/>
        </xdr:cNvSpPr>
      </xdr:nvSpPr>
      <xdr:spPr bwMode="auto">
        <a:xfrm>
          <a:off x="70866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91" name="Text Box 4"/>
        <xdr:cNvSpPr txBox="1">
          <a:spLocks noChangeArrowheads="1"/>
        </xdr:cNvSpPr>
      </xdr:nvSpPr>
      <xdr:spPr bwMode="auto">
        <a:xfrm>
          <a:off x="70866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92" name="Text Box 4"/>
        <xdr:cNvSpPr txBox="1">
          <a:spLocks noChangeArrowheads="1"/>
        </xdr:cNvSpPr>
      </xdr:nvSpPr>
      <xdr:spPr bwMode="auto">
        <a:xfrm>
          <a:off x="70961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93" name="Text Box 4"/>
        <xdr:cNvSpPr txBox="1">
          <a:spLocks noChangeArrowheads="1"/>
        </xdr:cNvSpPr>
      </xdr:nvSpPr>
      <xdr:spPr bwMode="auto">
        <a:xfrm>
          <a:off x="70961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94" name="Text Box 4"/>
        <xdr:cNvSpPr txBox="1">
          <a:spLocks noChangeArrowheads="1"/>
        </xdr:cNvSpPr>
      </xdr:nvSpPr>
      <xdr:spPr bwMode="auto">
        <a:xfrm>
          <a:off x="71056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95" name="Text Box 4"/>
        <xdr:cNvSpPr txBox="1">
          <a:spLocks noChangeArrowheads="1"/>
        </xdr:cNvSpPr>
      </xdr:nvSpPr>
      <xdr:spPr bwMode="auto">
        <a:xfrm>
          <a:off x="71056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96" name="Text Box 4"/>
        <xdr:cNvSpPr txBox="1">
          <a:spLocks noChangeArrowheads="1"/>
        </xdr:cNvSpPr>
      </xdr:nvSpPr>
      <xdr:spPr bwMode="auto">
        <a:xfrm>
          <a:off x="71056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97" name="Text Box 4"/>
        <xdr:cNvSpPr txBox="1">
          <a:spLocks noChangeArrowheads="1"/>
        </xdr:cNvSpPr>
      </xdr:nvSpPr>
      <xdr:spPr bwMode="auto">
        <a:xfrm>
          <a:off x="71056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398" name="Text Box 4"/>
        <xdr:cNvSpPr txBox="1">
          <a:spLocks noChangeArrowheads="1"/>
        </xdr:cNvSpPr>
      </xdr:nvSpPr>
      <xdr:spPr bwMode="auto">
        <a:xfrm>
          <a:off x="71056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13</xdr:row>
      <xdr:rowOff>0</xdr:rowOff>
    </xdr:from>
    <xdr:to>
      <xdr:col>8</xdr:col>
      <xdr:colOff>577362</xdr:colOff>
      <xdr:row>13</xdr:row>
      <xdr:rowOff>125942</xdr:rowOff>
    </xdr:to>
    <xdr:sp macro="" textlink="">
      <xdr:nvSpPr>
        <xdr:cNvPr id="399" name="Text Box 3"/>
        <xdr:cNvSpPr txBox="1">
          <a:spLocks noChangeArrowheads="1"/>
        </xdr:cNvSpPr>
      </xdr:nvSpPr>
      <xdr:spPr bwMode="auto">
        <a:xfrm>
          <a:off x="7094220" y="29337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60824</xdr:colOff>
      <xdr:row>14</xdr:row>
      <xdr:rowOff>125942</xdr:rowOff>
    </xdr:to>
    <xdr:sp macro="" textlink="">
      <xdr:nvSpPr>
        <xdr:cNvPr id="400" name="Text Box 3"/>
        <xdr:cNvSpPr txBox="1">
          <a:spLocks noChangeArrowheads="1"/>
        </xdr:cNvSpPr>
      </xdr:nvSpPr>
      <xdr:spPr bwMode="auto">
        <a:xfrm>
          <a:off x="6511290" y="31242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01" name="Text Box 4"/>
        <xdr:cNvSpPr txBox="1">
          <a:spLocks noChangeArrowheads="1"/>
        </xdr:cNvSpPr>
      </xdr:nvSpPr>
      <xdr:spPr bwMode="auto">
        <a:xfrm>
          <a:off x="7115175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60824</xdr:colOff>
      <xdr:row>14</xdr:row>
      <xdr:rowOff>125942</xdr:rowOff>
    </xdr:to>
    <xdr:sp macro="" textlink="">
      <xdr:nvSpPr>
        <xdr:cNvPr id="402" name="Text Box 3"/>
        <xdr:cNvSpPr txBox="1">
          <a:spLocks noChangeArrowheads="1"/>
        </xdr:cNvSpPr>
      </xdr:nvSpPr>
      <xdr:spPr bwMode="auto">
        <a:xfrm>
          <a:off x="6511290" y="31242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03" name="Text Box 4"/>
        <xdr:cNvSpPr txBox="1">
          <a:spLocks noChangeArrowheads="1"/>
        </xdr:cNvSpPr>
      </xdr:nvSpPr>
      <xdr:spPr bwMode="auto">
        <a:xfrm>
          <a:off x="70866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04" name="Text Box 4"/>
        <xdr:cNvSpPr txBox="1">
          <a:spLocks noChangeArrowheads="1"/>
        </xdr:cNvSpPr>
      </xdr:nvSpPr>
      <xdr:spPr bwMode="auto">
        <a:xfrm>
          <a:off x="70866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05" name="Text Box 4"/>
        <xdr:cNvSpPr txBox="1">
          <a:spLocks noChangeArrowheads="1"/>
        </xdr:cNvSpPr>
      </xdr:nvSpPr>
      <xdr:spPr bwMode="auto">
        <a:xfrm>
          <a:off x="70961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06" name="Text Box 4"/>
        <xdr:cNvSpPr txBox="1">
          <a:spLocks noChangeArrowheads="1"/>
        </xdr:cNvSpPr>
      </xdr:nvSpPr>
      <xdr:spPr bwMode="auto">
        <a:xfrm>
          <a:off x="70961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407" name="Text Box 10"/>
        <xdr:cNvSpPr txBox="1">
          <a:spLocks noChangeArrowheads="1"/>
        </xdr:cNvSpPr>
      </xdr:nvSpPr>
      <xdr:spPr bwMode="auto">
        <a:xfrm>
          <a:off x="6511290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08" name="Text Box 15"/>
        <xdr:cNvSpPr txBox="1">
          <a:spLocks noChangeArrowheads="1"/>
        </xdr:cNvSpPr>
      </xdr:nvSpPr>
      <xdr:spPr bwMode="auto">
        <a:xfrm>
          <a:off x="70961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409" name="Text Box 10"/>
        <xdr:cNvSpPr txBox="1">
          <a:spLocks noChangeArrowheads="1"/>
        </xdr:cNvSpPr>
      </xdr:nvSpPr>
      <xdr:spPr bwMode="auto">
        <a:xfrm>
          <a:off x="6511290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10" name="Text Box 15"/>
        <xdr:cNvSpPr txBox="1">
          <a:spLocks noChangeArrowheads="1"/>
        </xdr:cNvSpPr>
      </xdr:nvSpPr>
      <xdr:spPr bwMode="auto">
        <a:xfrm>
          <a:off x="70961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411" name="Text Box 10"/>
        <xdr:cNvSpPr txBox="1">
          <a:spLocks noChangeArrowheads="1"/>
        </xdr:cNvSpPr>
      </xdr:nvSpPr>
      <xdr:spPr bwMode="auto">
        <a:xfrm>
          <a:off x="6511290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412" name="Text Box 10"/>
        <xdr:cNvSpPr txBox="1">
          <a:spLocks noChangeArrowheads="1"/>
        </xdr:cNvSpPr>
      </xdr:nvSpPr>
      <xdr:spPr bwMode="auto">
        <a:xfrm>
          <a:off x="6511290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13" name="Text Box 15"/>
        <xdr:cNvSpPr txBox="1">
          <a:spLocks noChangeArrowheads="1"/>
        </xdr:cNvSpPr>
      </xdr:nvSpPr>
      <xdr:spPr bwMode="auto">
        <a:xfrm>
          <a:off x="70961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414" name="Text Box 10"/>
        <xdr:cNvSpPr txBox="1">
          <a:spLocks noChangeArrowheads="1"/>
        </xdr:cNvSpPr>
      </xdr:nvSpPr>
      <xdr:spPr bwMode="auto">
        <a:xfrm>
          <a:off x="6511290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15" name="Text Box 15"/>
        <xdr:cNvSpPr txBox="1">
          <a:spLocks noChangeArrowheads="1"/>
        </xdr:cNvSpPr>
      </xdr:nvSpPr>
      <xdr:spPr bwMode="auto">
        <a:xfrm>
          <a:off x="70961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416" name="Text Box 10"/>
        <xdr:cNvSpPr txBox="1">
          <a:spLocks noChangeArrowheads="1"/>
        </xdr:cNvSpPr>
      </xdr:nvSpPr>
      <xdr:spPr bwMode="auto">
        <a:xfrm>
          <a:off x="6511290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17" name="Text Box 15"/>
        <xdr:cNvSpPr txBox="1">
          <a:spLocks noChangeArrowheads="1"/>
        </xdr:cNvSpPr>
      </xdr:nvSpPr>
      <xdr:spPr bwMode="auto">
        <a:xfrm>
          <a:off x="70961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18" name="Text Box 4"/>
        <xdr:cNvSpPr txBox="1">
          <a:spLocks noChangeArrowheads="1"/>
        </xdr:cNvSpPr>
      </xdr:nvSpPr>
      <xdr:spPr bwMode="auto">
        <a:xfrm>
          <a:off x="71056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19" name="Text Box 4"/>
        <xdr:cNvSpPr txBox="1">
          <a:spLocks noChangeArrowheads="1"/>
        </xdr:cNvSpPr>
      </xdr:nvSpPr>
      <xdr:spPr bwMode="auto">
        <a:xfrm>
          <a:off x="71056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20" name="Text Box 4"/>
        <xdr:cNvSpPr txBox="1">
          <a:spLocks noChangeArrowheads="1"/>
        </xdr:cNvSpPr>
      </xdr:nvSpPr>
      <xdr:spPr bwMode="auto">
        <a:xfrm>
          <a:off x="71056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21" name="Text Box 4"/>
        <xdr:cNvSpPr txBox="1">
          <a:spLocks noChangeArrowheads="1"/>
        </xdr:cNvSpPr>
      </xdr:nvSpPr>
      <xdr:spPr bwMode="auto">
        <a:xfrm>
          <a:off x="71056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22" name="Text Box 4"/>
        <xdr:cNvSpPr txBox="1">
          <a:spLocks noChangeArrowheads="1"/>
        </xdr:cNvSpPr>
      </xdr:nvSpPr>
      <xdr:spPr bwMode="auto">
        <a:xfrm>
          <a:off x="71056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13</xdr:row>
      <xdr:rowOff>0</xdr:rowOff>
    </xdr:from>
    <xdr:to>
      <xdr:col>8</xdr:col>
      <xdr:colOff>577362</xdr:colOff>
      <xdr:row>13</xdr:row>
      <xdr:rowOff>125942</xdr:rowOff>
    </xdr:to>
    <xdr:sp macro="" textlink="">
      <xdr:nvSpPr>
        <xdr:cNvPr id="423" name="Text Box 3"/>
        <xdr:cNvSpPr txBox="1">
          <a:spLocks noChangeArrowheads="1"/>
        </xdr:cNvSpPr>
      </xdr:nvSpPr>
      <xdr:spPr bwMode="auto">
        <a:xfrm>
          <a:off x="7094220" y="29337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60824</xdr:colOff>
      <xdr:row>14</xdr:row>
      <xdr:rowOff>125942</xdr:rowOff>
    </xdr:to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6511290" y="31242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25" name="Text Box 4"/>
        <xdr:cNvSpPr txBox="1">
          <a:spLocks noChangeArrowheads="1"/>
        </xdr:cNvSpPr>
      </xdr:nvSpPr>
      <xdr:spPr bwMode="auto">
        <a:xfrm>
          <a:off x="7115175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60824</xdr:colOff>
      <xdr:row>14</xdr:row>
      <xdr:rowOff>125942</xdr:rowOff>
    </xdr:to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6511290" y="31242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27" name="Text Box 4"/>
        <xdr:cNvSpPr txBox="1">
          <a:spLocks noChangeArrowheads="1"/>
        </xdr:cNvSpPr>
      </xdr:nvSpPr>
      <xdr:spPr bwMode="auto">
        <a:xfrm>
          <a:off x="70866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28" name="Text Box 4"/>
        <xdr:cNvSpPr txBox="1">
          <a:spLocks noChangeArrowheads="1"/>
        </xdr:cNvSpPr>
      </xdr:nvSpPr>
      <xdr:spPr bwMode="auto">
        <a:xfrm>
          <a:off x="70866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29" name="Text Box 4"/>
        <xdr:cNvSpPr txBox="1">
          <a:spLocks noChangeArrowheads="1"/>
        </xdr:cNvSpPr>
      </xdr:nvSpPr>
      <xdr:spPr bwMode="auto">
        <a:xfrm>
          <a:off x="70961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30" name="Text Box 4"/>
        <xdr:cNvSpPr txBox="1">
          <a:spLocks noChangeArrowheads="1"/>
        </xdr:cNvSpPr>
      </xdr:nvSpPr>
      <xdr:spPr bwMode="auto">
        <a:xfrm>
          <a:off x="70961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431" name="Text Box 10"/>
        <xdr:cNvSpPr txBox="1">
          <a:spLocks noChangeArrowheads="1"/>
        </xdr:cNvSpPr>
      </xdr:nvSpPr>
      <xdr:spPr bwMode="auto">
        <a:xfrm>
          <a:off x="6511290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32" name="Text Box 15"/>
        <xdr:cNvSpPr txBox="1">
          <a:spLocks noChangeArrowheads="1"/>
        </xdr:cNvSpPr>
      </xdr:nvSpPr>
      <xdr:spPr bwMode="auto">
        <a:xfrm>
          <a:off x="70961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433" name="Text Box 10"/>
        <xdr:cNvSpPr txBox="1">
          <a:spLocks noChangeArrowheads="1"/>
        </xdr:cNvSpPr>
      </xdr:nvSpPr>
      <xdr:spPr bwMode="auto">
        <a:xfrm>
          <a:off x="6511290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34" name="Text Box 15"/>
        <xdr:cNvSpPr txBox="1">
          <a:spLocks noChangeArrowheads="1"/>
        </xdr:cNvSpPr>
      </xdr:nvSpPr>
      <xdr:spPr bwMode="auto">
        <a:xfrm>
          <a:off x="70961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435" name="Text Box 10"/>
        <xdr:cNvSpPr txBox="1">
          <a:spLocks noChangeArrowheads="1"/>
        </xdr:cNvSpPr>
      </xdr:nvSpPr>
      <xdr:spPr bwMode="auto">
        <a:xfrm>
          <a:off x="6511290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436" name="Text Box 10"/>
        <xdr:cNvSpPr txBox="1">
          <a:spLocks noChangeArrowheads="1"/>
        </xdr:cNvSpPr>
      </xdr:nvSpPr>
      <xdr:spPr bwMode="auto">
        <a:xfrm>
          <a:off x="6511290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37" name="Text Box 15"/>
        <xdr:cNvSpPr txBox="1">
          <a:spLocks noChangeArrowheads="1"/>
        </xdr:cNvSpPr>
      </xdr:nvSpPr>
      <xdr:spPr bwMode="auto">
        <a:xfrm>
          <a:off x="70961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438" name="Text Box 10"/>
        <xdr:cNvSpPr txBox="1">
          <a:spLocks noChangeArrowheads="1"/>
        </xdr:cNvSpPr>
      </xdr:nvSpPr>
      <xdr:spPr bwMode="auto">
        <a:xfrm>
          <a:off x="6511290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439" name="Text Box 15"/>
        <xdr:cNvSpPr txBox="1">
          <a:spLocks noChangeArrowheads="1"/>
        </xdr:cNvSpPr>
      </xdr:nvSpPr>
      <xdr:spPr bwMode="auto">
        <a:xfrm>
          <a:off x="70961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440" name="Text Box 10"/>
        <xdr:cNvSpPr txBox="1">
          <a:spLocks noChangeArrowheads="1"/>
        </xdr:cNvSpPr>
      </xdr:nvSpPr>
      <xdr:spPr bwMode="auto">
        <a:xfrm>
          <a:off x="6511290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441" name="Text Box 4"/>
        <xdr:cNvSpPr txBox="1">
          <a:spLocks noChangeArrowheads="1"/>
        </xdr:cNvSpPr>
      </xdr:nvSpPr>
      <xdr:spPr bwMode="auto">
        <a:xfrm>
          <a:off x="71056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442" name="Text Box 4"/>
        <xdr:cNvSpPr txBox="1">
          <a:spLocks noChangeArrowheads="1"/>
        </xdr:cNvSpPr>
      </xdr:nvSpPr>
      <xdr:spPr bwMode="auto">
        <a:xfrm>
          <a:off x="71056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443" name="Text Box 4"/>
        <xdr:cNvSpPr txBox="1">
          <a:spLocks noChangeArrowheads="1"/>
        </xdr:cNvSpPr>
      </xdr:nvSpPr>
      <xdr:spPr bwMode="auto">
        <a:xfrm>
          <a:off x="71056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444" name="Text Box 4"/>
        <xdr:cNvSpPr txBox="1">
          <a:spLocks noChangeArrowheads="1"/>
        </xdr:cNvSpPr>
      </xdr:nvSpPr>
      <xdr:spPr bwMode="auto">
        <a:xfrm>
          <a:off x="71056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445" name="Text Box 4"/>
        <xdr:cNvSpPr txBox="1">
          <a:spLocks noChangeArrowheads="1"/>
        </xdr:cNvSpPr>
      </xdr:nvSpPr>
      <xdr:spPr bwMode="auto">
        <a:xfrm>
          <a:off x="71056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9</xdr:col>
      <xdr:colOff>3322</xdr:colOff>
      <xdr:row>12</xdr:row>
      <xdr:rowOff>100542</xdr:rowOff>
    </xdr:to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7094220" y="2743200"/>
          <a:ext cx="138577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96384</xdr:colOff>
      <xdr:row>13</xdr:row>
      <xdr:rowOff>100542</xdr:rowOff>
    </xdr:to>
    <xdr:sp macro="" textlink="">
      <xdr:nvSpPr>
        <xdr:cNvPr id="447" name="Text Box 3"/>
        <xdr:cNvSpPr txBox="1">
          <a:spLocks noChangeArrowheads="1"/>
        </xdr:cNvSpPr>
      </xdr:nvSpPr>
      <xdr:spPr bwMode="auto">
        <a:xfrm>
          <a:off x="6511290" y="2933700"/>
          <a:ext cx="20496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448" name="Text Box 4"/>
        <xdr:cNvSpPr txBox="1">
          <a:spLocks noChangeArrowheads="1"/>
        </xdr:cNvSpPr>
      </xdr:nvSpPr>
      <xdr:spPr bwMode="auto">
        <a:xfrm>
          <a:off x="711517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96384</xdr:colOff>
      <xdr:row>13</xdr:row>
      <xdr:rowOff>100542</xdr:rowOff>
    </xdr:to>
    <xdr:sp macro="" textlink="">
      <xdr:nvSpPr>
        <xdr:cNvPr id="449" name="Text Box 3"/>
        <xdr:cNvSpPr txBox="1">
          <a:spLocks noChangeArrowheads="1"/>
        </xdr:cNvSpPr>
      </xdr:nvSpPr>
      <xdr:spPr bwMode="auto">
        <a:xfrm>
          <a:off x="6511290" y="2933700"/>
          <a:ext cx="20496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450" name="Text Box 4"/>
        <xdr:cNvSpPr txBox="1">
          <a:spLocks noChangeArrowheads="1"/>
        </xdr:cNvSpPr>
      </xdr:nvSpPr>
      <xdr:spPr bwMode="auto">
        <a:xfrm>
          <a:off x="7086600" y="38957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19050</xdr:colOff>
      <xdr:row>18</xdr:row>
      <xdr:rowOff>104775</xdr:rowOff>
    </xdr:to>
    <xdr:sp macro="" textlink="">
      <xdr:nvSpPr>
        <xdr:cNvPr id="451" name="Text Box 4"/>
        <xdr:cNvSpPr txBox="1">
          <a:spLocks noChangeArrowheads="1"/>
        </xdr:cNvSpPr>
      </xdr:nvSpPr>
      <xdr:spPr bwMode="auto">
        <a:xfrm>
          <a:off x="7086600" y="3895725"/>
          <a:ext cx="1619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104775</xdr:rowOff>
    </xdr:to>
    <xdr:sp macro="" textlink="">
      <xdr:nvSpPr>
        <xdr:cNvPr id="452" name="Text Box 4"/>
        <xdr:cNvSpPr txBox="1">
          <a:spLocks noChangeArrowheads="1"/>
        </xdr:cNvSpPr>
      </xdr:nvSpPr>
      <xdr:spPr bwMode="auto">
        <a:xfrm>
          <a:off x="7096125" y="3895725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9525</xdr:colOff>
      <xdr:row>18</xdr:row>
      <xdr:rowOff>104775</xdr:rowOff>
    </xdr:to>
    <xdr:sp macro="" textlink="">
      <xdr:nvSpPr>
        <xdr:cNvPr id="453" name="Text Box 4"/>
        <xdr:cNvSpPr txBox="1">
          <a:spLocks noChangeArrowheads="1"/>
        </xdr:cNvSpPr>
      </xdr:nvSpPr>
      <xdr:spPr bwMode="auto">
        <a:xfrm>
          <a:off x="7096125" y="3895725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86859</xdr:colOff>
      <xdr:row>13</xdr:row>
      <xdr:rowOff>100542</xdr:rowOff>
    </xdr:to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6511290" y="2933700"/>
          <a:ext cx="19544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1134</xdr:colOff>
      <xdr:row>13</xdr:row>
      <xdr:rowOff>100542</xdr:rowOff>
    </xdr:to>
    <xdr:sp macro="" textlink="">
      <xdr:nvSpPr>
        <xdr:cNvPr id="455" name="Text Box 3"/>
        <xdr:cNvSpPr txBox="1">
          <a:spLocks noChangeArrowheads="1"/>
        </xdr:cNvSpPr>
      </xdr:nvSpPr>
      <xdr:spPr bwMode="auto">
        <a:xfrm>
          <a:off x="7092315" y="2933700"/>
          <a:ext cx="13829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56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57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58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59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60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461" name="Text Box 3"/>
        <xdr:cNvSpPr txBox="1">
          <a:spLocks noChangeArrowheads="1"/>
        </xdr:cNvSpPr>
      </xdr:nvSpPr>
      <xdr:spPr bwMode="auto">
        <a:xfrm>
          <a:off x="70942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6511290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63" name="Text Box 4"/>
        <xdr:cNvSpPr txBox="1">
          <a:spLocks noChangeArrowheads="1"/>
        </xdr:cNvSpPr>
      </xdr:nvSpPr>
      <xdr:spPr bwMode="auto">
        <a:xfrm>
          <a:off x="71151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6511290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65" name="Text Box 4"/>
        <xdr:cNvSpPr txBox="1">
          <a:spLocks noChangeArrowheads="1"/>
        </xdr:cNvSpPr>
      </xdr:nvSpPr>
      <xdr:spPr bwMode="auto">
        <a:xfrm>
          <a:off x="70866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66" name="Text Box 4"/>
        <xdr:cNvSpPr txBox="1">
          <a:spLocks noChangeArrowheads="1"/>
        </xdr:cNvSpPr>
      </xdr:nvSpPr>
      <xdr:spPr bwMode="auto">
        <a:xfrm>
          <a:off x="70866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67" name="Text Box 4"/>
        <xdr:cNvSpPr txBox="1">
          <a:spLocks noChangeArrowheads="1"/>
        </xdr:cNvSpPr>
      </xdr:nvSpPr>
      <xdr:spPr bwMode="auto">
        <a:xfrm>
          <a:off x="70961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68" name="Text Box 4"/>
        <xdr:cNvSpPr txBox="1">
          <a:spLocks noChangeArrowheads="1"/>
        </xdr:cNvSpPr>
      </xdr:nvSpPr>
      <xdr:spPr bwMode="auto">
        <a:xfrm>
          <a:off x="70961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51299</xdr:colOff>
      <xdr:row>13</xdr:row>
      <xdr:rowOff>125942</xdr:rowOff>
    </xdr:to>
    <xdr:sp macro="" textlink="">
      <xdr:nvSpPr>
        <xdr:cNvPr id="469" name="Text Box 3"/>
        <xdr:cNvSpPr txBox="1">
          <a:spLocks noChangeArrowheads="1"/>
        </xdr:cNvSpPr>
      </xdr:nvSpPr>
      <xdr:spPr bwMode="auto">
        <a:xfrm>
          <a:off x="6511290" y="2933700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7092315" y="29337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71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72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73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74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75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70942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477" name="Text Box 3"/>
        <xdr:cNvSpPr txBox="1">
          <a:spLocks noChangeArrowheads="1"/>
        </xdr:cNvSpPr>
      </xdr:nvSpPr>
      <xdr:spPr bwMode="auto">
        <a:xfrm>
          <a:off x="6511290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78" name="Text Box 4"/>
        <xdr:cNvSpPr txBox="1">
          <a:spLocks noChangeArrowheads="1"/>
        </xdr:cNvSpPr>
      </xdr:nvSpPr>
      <xdr:spPr bwMode="auto">
        <a:xfrm>
          <a:off x="71151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479" name="Text Box 3"/>
        <xdr:cNvSpPr txBox="1">
          <a:spLocks noChangeArrowheads="1"/>
        </xdr:cNvSpPr>
      </xdr:nvSpPr>
      <xdr:spPr bwMode="auto">
        <a:xfrm>
          <a:off x="6511290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80" name="Text Box 4"/>
        <xdr:cNvSpPr txBox="1">
          <a:spLocks noChangeArrowheads="1"/>
        </xdr:cNvSpPr>
      </xdr:nvSpPr>
      <xdr:spPr bwMode="auto">
        <a:xfrm>
          <a:off x="70866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81" name="Text Box 4"/>
        <xdr:cNvSpPr txBox="1">
          <a:spLocks noChangeArrowheads="1"/>
        </xdr:cNvSpPr>
      </xdr:nvSpPr>
      <xdr:spPr bwMode="auto">
        <a:xfrm>
          <a:off x="70866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82" name="Text Box 4"/>
        <xdr:cNvSpPr txBox="1">
          <a:spLocks noChangeArrowheads="1"/>
        </xdr:cNvSpPr>
      </xdr:nvSpPr>
      <xdr:spPr bwMode="auto">
        <a:xfrm>
          <a:off x="70961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83" name="Text Box 4"/>
        <xdr:cNvSpPr txBox="1">
          <a:spLocks noChangeArrowheads="1"/>
        </xdr:cNvSpPr>
      </xdr:nvSpPr>
      <xdr:spPr bwMode="auto">
        <a:xfrm>
          <a:off x="70961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51299</xdr:colOff>
      <xdr:row>13</xdr:row>
      <xdr:rowOff>125942</xdr:rowOff>
    </xdr:to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6511290" y="2933700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485" name="Text Box 3"/>
        <xdr:cNvSpPr txBox="1">
          <a:spLocks noChangeArrowheads="1"/>
        </xdr:cNvSpPr>
      </xdr:nvSpPr>
      <xdr:spPr bwMode="auto">
        <a:xfrm>
          <a:off x="7092315" y="29337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86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87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88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89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490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491" name="Text Box 3"/>
        <xdr:cNvSpPr txBox="1">
          <a:spLocks noChangeArrowheads="1"/>
        </xdr:cNvSpPr>
      </xdr:nvSpPr>
      <xdr:spPr bwMode="auto">
        <a:xfrm>
          <a:off x="70942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6511290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93" name="Text Box 4"/>
        <xdr:cNvSpPr txBox="1">
          <a:spLocks noChangeArrowheads="1"/>
        </xdr:cNvSpPr>
      </xdr:nvSpPr>
      <xdr:spPr bwMode="auto">
        <a:xfrm>
          <a:off x="71151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6511290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95" name="Text Box 4"/>
        <xdr:cNvSpPr txBox="1">
          <a:spLocks noChangeArrowheads="1"/>
        </xdr:cNvSpPr>
      </xdr:nvSpPr>
      <xdr:spPr bwMode="auto">
        <a:xfrm>
          <a:off x="70866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96" name="Text Box 4"/>
        <xdr:cNvSpPr txBox="1">
          <a:spLocks noChangeArrowheads="1"/>
        </xdr:cNvSpPr>
      </xdr:nvSpPr>
      <xdr:spPr bwMode="auto">
        <a:xfrm>
          <a:off x="70866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97" name="Text Box 4"/>
        <xdr:cNvSpPr txBox="1">
          <a:spLocks noChangeArrowheads="1"/>
        </xdr:cNvSpPr>
      </xdr:nvSpPr>
      <xdr:spPr bwMode="auto">
        <a:xfrm>
          <a:off x="70961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498" name="Text Box 4"/>
        <xdr:cNvSpPr txBox="1">
          <a:spLocks noChangeArrowheads="1"/>
        </xdr:cNvSpPr>
      </xdr:nvSpPr>
      <xdr:spPr bwMode="auto">
        <a:xfrm>
          <a:off x="70961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51299</xdr:colOff>
      <xdr:row>13</xdr:row>
      <xdr:rowOff>125942</xdr:rowOff>
    </xdr:to>
    <xdr:sp macro="" textlink="">
      <xdr:nvSpPr>
        <xdr:cNvPr id="499" name="Text Box 3"/>
        <xdr:cNvSpPr txBox="1">
          <a:spLocks noChangeArrowheads="1"/>
        </xdr:cNvSpPr>
      </xdr:nvSpPr>
      <xdr:spPr bwMode="auto">
        <a:xfrm>
          <a:off x="6511290" y="2933700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500" name="Text Box 3"/>
        <xdr:cNvSpPr txBox="1">
          <a:spLocks noChangeArrowheads="1"/>
        </xdr:cNvSpPr>
      </xdr:nvSpPr>
      <xdr:spPr bwMode="auto">
        <a:xfrm>
          <a:off x="7092315" y="29337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01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02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03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04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05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70942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507" name="Text Box 3"/>
        <xdr:cNvSpPr txBox="1">
          <a:spLocks noChangeArrowheads="1"/>
        </xdr:cNvSpPr>
      </xdr:nvSpPr>
      <xdr:spPr bwMode="auto">
        <a:xfrm>
          <a:off x="6511290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08" name="Text Box 4"/>
        <xdr:cNvSpPr txBox="1">
          <a:spLocks noChangeArrowheads="1"/>
        </xdr:cNvSpPr>
      </xdr:nvSpPr>
      <xdr:spPr bwMode="auto">
        <a:xfrm>
          <a:off x="71151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509" name="Text Box 3"/>
        <xdr:cNvSpPr txBox="1">
          <a:spLocks noChangeArrowheads="1"/>
        </xdr:cNvSpPr>
      </xdr:nvSpPr>
      <xdr:spPr bwMode="auto">
        <a:xfrm>
          <a:off x="6511290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10" name="Text Box 4"/>
        <xdr:cNvSpPr txBox="1">
          <a:spLocks noChangeArrowheads="1"/>
        </xdr:cNvSpPr>
      </xdr:nvSpPr>
      <xdr:spPr bwMode="auto">
        <a:xfrm>
          <a:off x="70866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11" name="Text Box 4"/>
        <xdr:cNvSpPr txBox="1">
          <a:spLocks noChangeArrowheads="1"/>
        </xdr:cNvSpPr>
      </xdr:nvSpPr>
      <xdr:spPr bwMode="auto">
        <a:xfrm>
          <a:off x="70866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12" name="Text Box 4"/>
        <xdr:cNvSpPr txBox="1">
          <a:spLocks noChangeArrowheads="1"/>
        </xdr:cNvSpPr>
      </xdr:nvSpPr>
      <xdr:spPr bwMode="auto">
        <a:xfrm>
          <a:off x="70961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13" name="Text Box 4"/>
        <xdr:cNvSpPr txBox="1">
          <a:spLocks noChangeArrowheads="1"/>
        </xdr:cNvSpPr>
      </xdr:nvSpPr>
      <xdr:spPr bwMode="auto">
        <a:xfrm>
          <a:off x="70961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51299</xdr:colOff>
      <xdr:row>13</xdr:row>
      <xdr:rowOff>125942</xdr:rowOff>
    </xdr:to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6511290" y="2933700"/>
          <a:ext cx="1598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515" name="Text Box 3"/>
        <xdr:cNvSpPr txBox="1">
          <a:spLocks noChangeArrowheads="1"/>
        </xdr:cNvSpPr>
      </xdr:nvSpPr>
      <xdr:spPr bwMode="auto">
        <a:xfrm>
          <a:off x="7092315" y="29337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16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17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18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19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20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521" name="Text Box 3"/>
        <xdr:cNvSpPr txBox="1">
          <a:spLocks noChangeArrowheads="1"/>
        </xdr:cNvSpPr>
      </xdr:nvSpPr>
      <xdr:spPr bwMode="auto">
        <a:xfrm>
          <a:off x="70942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13199</xdr:colOff>
      <xdr:row>13</xdr:row>
      <xdr:rowOff>125942</xdr:rowOff>
    </xdr:to>
    <xdr:sp macro="" textlink="">
      <xdr:nvSpPr>
        <xdr:cNvPr id="522" name="Text Box 3"/>
        <xdr:cNvSpPr txBox="1">
          <a:spLocks noChangeArrowheads="1"/>
        </xdr:cNvSpPr>
      </xdr:nvSpPr>
      <xdr:spPr bwMode="auto">
        <a:xfrm>
          <a:off x="6511290" y="2933700"/>
          <a:ext cx="1217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23" name="Text Box 4"/>
        <xdr:cNvSpPr txBox="1">
          <a:spLocks noChangeArrowheads="1"/>
        </xdr:cNvSpPr>
      </xdr:nvSpPr>
      <xdr:spPr bwMode="auto">
        <a:xfrm>
          <a:off x="71151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13199</xdr:colOff>
      <xdr:row>13</xdr:row>
      <xdr:rowOff>125942</xdr:rowOff>
    </xdr:to>
    <xdr:sp macro="" textlink="">
      <xdr:nvSpPr>
        <xdr:cNvPr id="524" name="Text Box 3"/>
        <xdr:cNvSpPr txBox="1">
          <a:spLocks noChangeArrowheads="1"/>
        </xdr:cNvSpPr>
      </xdr:nvSpPr>
      <xdr:spPr bwMode="auto">
        <a:xfrm>
          <a:off x="6511290" y="2933700"/>
          <a:ext cx="1217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70866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26" name="Text Box 4"/>
        <xdr:cNvSpPr txBox="1">
          <a:spLocks noChangeArrowheads="1"/>
        </xdr:cNvSpPr>
      </xdr:nvSpPr>
      <xdr:spPr bwMode="auto">
        <a:xfrm>
          <a:off x="70866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27" name="Text Box 4"/>
        <xdr:cNvSpPr txBox="1">
          <a:spLocks noChangeArrowheads="1"/>
        </xdr:cNvSpPr>
      </xdr:nvSpPr>
      <xdr:spPr bwMode="auto">
        <a:xfrm>
          <a:off x="70961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28" name="Text Box 4"/>
        <xdr:cNvSpPr txBox="1">
          <a:spLocks noChangeArrowheads="1"/>
        </xdr:cNvSpPr>
      </xdr:nvSpPr>
      <xdr:spPr bwMode="auto">
        <a:xfrm>
          <a:off x="70961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29" name="Text Box 4"/>
        <xdr:cNvSpPr txBox="1">
          <a:spLocks noChangeArrowheads="1"/>
        </xdr:cNvSpPr>
      </xdr:nvSpPr>
      <xdr:spPr bwMode="auto">
        <a:xfrm>
          <a:off x="71056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30" name="Text Box 4"/>
        <xdr:cNvSpPr txBox="1">
          <a:spLocks noChangeArrowheads="1"/>
        </xdr:cNvSpPr>
      </xdr:nvSpPr>
      <xdr:spPr bwMode="auto">
        <a:xfrm>
          <a:off x="71056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31" name="Text Box 4"/>
        <xdr:cNvSpPr txBox="1">
          <a:spLocks noChangeArrowheads="1"/>
        </xdr:cNvSpPr>
      </xdr:nvSpPr>
      <xdr:spPr bwMode="auto">
        <a:xfrm>
          <a:off x="71056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32" name="Text Box 4"/>
        <xdr:cNvSpPr txBox="1">
          <a:spLocks noChangeArrowheads="1"/>
        </xdr:cNvSpPr>
      </xdr:nvSpPr>
      <xdr:spPr bwMode="auto">
        <a:xfrm>
          <a:off x="71056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33" name="Text Box 4"/>
        <xdr:cNvSpPr txBox="1">
          <a:spLocks noChangeArrowheads="1"/>
        </xdr:cNvSpPr>
      </xdr:nvSpPr>
      <xdr:spPr bwMode="auto">
        <a:xfrm>
          <a:off x="71056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13</xdr:row>
      <xdr:rowOff>0</xdr:rowOff>
    </xdr:from>
    <xdr:to>
      <xdr:col>8</xdr:col>
      <xdr:colOff>577362</xdr:colOff>
      <xdr:row>13</xdr:row>
      <xdr:rowOff>125942</xdr:rowOff>
    </xdr:to>
    <xdr:sp macro="" textlink="">
      <xdr:nvSpPr>
        <xdr:cNvPr id="534" name="Text Box 3"/>
        <xdr:cNvSpPr txBox="1">
          <a:spLocks noChangeArrowheads="1"/>
        </xdr:cNvSpPr>
      </xdr:nvSpPr>
      <xdr:spPr bwMode="auto">
        <a:xfrm>
          <a:off x="7094220" y="29337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13199</xdr:colOff>
      <xdr:row>14</xdr:row>
      <xdr:rowOff>125942</xdr:rowOff>
    </xdr:to>
    <xdr:sp macro="" textlink="">
      <xdr:nvSpPr>
        <xdr:cNvPr id="535" name="Text Box 3"/>
        <xdr:cNvSpPr txBox="1">
          <a:spLocks noChangeArrowheads="1"/>
        </xdr:cNvSpPr>
      </xdr:nvSpPr>
      <xdr:spPr bwMode="auto">
        <a:xfrm>
          <a:off x="6511290" y="3124200"/>
          <a:ext cx="1217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36" name="Text Box 4"/>
        <xdr:cNvSpPr txBox="1">
          <a:spLocks noChangeArrowheads="1"/>
        </xdr:cNvSpPr>
      </xdr:nvSpPr>
      <xdr:spPr bwMode="auto">
        <a:xfrm>
          <a:off x="7115175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13199</xdr:colOff>
      <xdr:row>14</xdr:row>
      <xdr:rowOff>125942</xdr:rowOff>
    </xdr:to>
    <xdr:sp macro="" textlink="">
      <xdr:nvSpPr>
        <xdr:cNvPr id="537" name="Text Box 3"/>
        <xdr:cNvSpPr txBox="1">
          <a:spLocks noChangeArrowheads="1"/>
        </xdr:cNvSpPr>
      </xdr:nvSpPr>
      <xdr:spPr bwMode="auto">
        <a:xfrm>
          <a:off x="6511290" y="3124200"/>
          <a:ext cx="1217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38" name="Text Box 4"/>
        <xdr:cNvSpPr txBox="1">
          <a:spLocks noChangeArrowheads="1"/>
        </xdr:cNvSpPr>
      </xdr:nvSpPr>
      <xdr:spPr bwMode="auto">
        <a:xfrm>
          <a:off x="70866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39" name="Text Box 4"/>
        <xdr:cNvSpPr txBox="1">
          <a:spLocks noChangeArrowheads="1"/>
        </xdr:cNvSpPr>
      </xdr:nvSpPr>
      <xdr:spPr bwMode="auto">
        <a:xfrm>
          <a:off x="70866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40" name="Text Box 4"/>
        <xdr:cNvSpPr txBox="1">
          <a:spLocks noChangeArrowheads="1"/>
        </xdr:cNvSpPr>
      </xdr:nvSpPr>
      <xdr:spPr bwMode="auto">
        <a:xfrm>
          <a:off x="70961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41" name="Text Box 4"/>
        <xdr:cNvSpPr txBox="1">
          <a:spLocks noChangeArrowheads="1"/>
        </xdr:cNvSpPr>
      </xdr:nvSpPr>
      <xdr:spPr bwMode="auto">
        <a:xfrm>
          <a:off x="70961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542" name="Text Box 10"/>
        <xdr:cNvSpPr txBox="1">
          <a:spLocks noChangeArrowheads="1"/>
        </xdr:cNvSpPr>
      </xdr:nvSpPr>
      <xdr:spPr bwMode="auto">
        <a:xfrm>
          <a:off x="6511290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43" name="Text Box 15"/>
        <xdr:cNvSpPr txBox="1">
          <a:spLocks noChangeArrowheads="1"/>
        </xdr:cNvSpPr>
      </xdr:nvSpPr>
      <xdr:spPr bwMode="auto">
        <a:xfrm>
          <a:off x="70961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544" name="Text Box 10"/>
        <xdr:cNvSpPr txBox="1">
          <a:spLocks noChangeArrowheads="1"/>
        </xdr:cNvSpPr>
      </xdr:nvSpPr>
      <xdr:spPr bwMode="auto">
        <a:xfrm>
          <a:off x="6511290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45" name="Text Box 15"/>
        <xdr:cNvSpPr txBox="1">
          <a:spLocks noChangeArrowheads="1"/>
        </xdr:cNvSpPr>
      </xdr:nvSpPr>
      <xdr:spPr bwMode="auto">
        <a:xfrm>
          <a:off x="70961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546" name="Text Box 10"/>
        <xdr:cNvSpPr txBox="1">
          <a:spLocks noChangeArrowheads="1"/>
        </xdr:cNvSpPr>
      </xdr:nvSpPr>
      <xdr:spPr bwMode="auto">
        <a:xfrm>
          <a:off x="6511290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547" name="Text Box 10"/>
        <xdr:cNvSpPr txBox="1">
          <a:spLocks noChangeArrowheads="1"/>
        </xdr:cNvSpPr>
      </xdr:nvSpPr>
      <xdr:spPr bwMode="auto">
        <a:xfrm>
          <a:off x="6511290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48" name="Text Box 15"/>
        <xdr:cNvSpPr txBox="1">
          <a:spLocks noChangeArrowheads="1"/>
        </xdr:cNvSpPr>
      </xdr:nvSpPr>
      <xdr:spPr bwMode="auto">
        <a:xfrm>
          <a:off x="70961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549" name="Text Box 10"/>
        <xdr:cNvSpPr txBox="1">
          <a:spLocks noChangeArrowheads="1"/>
        </xdr:cNvSpPr>
      </xdr:nvSpPr>
      <xdr:spPr bwMode="auto">
        <a:xfrm>
          <a:off x="6511290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50" name="Text Box 15"/>
        <xdr:cNvSpPr txBox="1">
          <a:spLocks noChangeArrowheads="1"/>
        </xdr:cNvSpPr>
      </xdr:nvSpPr>
      <xdr:spPr bwMode="auto">
        <a:xfrm>
          <a:off x="70961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551" name="Text Box 10"/>
        <xdr:cNvSpPr txBox="1">
          <a:spLocks noChangeArrowheads="1"/>
        </xdr:cNvSpPr>
      </xdr:nvSpPr>
      <xdr:spPr bwMode="auto">
        <a:xfrm>
          <a:off x="6511290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52" name="Text Box 15"/>
        <xdr:cNvSpPr txBox="1">
          <a:spLocks noChangeArrowheads="1"/>
        </xdr:cNvSpPr>
      </xdr:nvSpPr>
      <xdr:spPr bwMode="auto">
        <a:xfrm>
          <a:off x="70961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53" name="Text Box 4"/>
        <xdr:cNvSpPr txBox="1">
          <a:spLocks noChangeArrowheads="1"/>
        </xdr:cNvSpPr>
      </xdr:nvSpPr>
      <xdr:spPr bwMode="auto">
        <a:xfrm>
          <a:off x="71056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54" name="Text Box 4"/>
        <xdr:cNvSpPr txBox="1">
          <a:spLocks noChangeArrowheads="1"/>
        </xdr:cNvSpPr>
      </xdr:nvSpPr>
      <xdr:spPr bwMode="auto">
        <a:xfrm>
          <a:off x="71056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55" name="Text Box 4"/>
        <xdr:cNvSpPr txBox="1">
          <a:spLocks noChangeArrowheads="1"/>
        </xdr:cNvSpPr>
      </xdr:nvSpPr>
      <xdr:spPr bwMode="auto">
        <a:xfrm>
          <a:off x="71056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56" name="Text Box 4"/>
        <xdr:cNvSpPr txBox="1">
          <a:spLocks noChangeArrowheads="1"/>
        </xdr:cNvSpPr>
      </xdr:nvSpPr>
      <xdr:spPr bwMode="auto">
        <a:xfrm>
          <a:off x="71056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57" name="Text Box 4"/>
        <xdr:cNvSpPr txBox="1">
          <a:spLocks noChangeArrowheads="1"/>
        </xdr:cNvSpPr>
      </xdr:nvSpPr>
      <xdr:spPr bwMode="auto">
        <a:xfrm>
          <a:off x="71056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13</xdr:row>
      <xdr:rowOff>0</xdr:rowOff>
    </xdr:from>
    <xdr:to>
      <xdr:col>8</xdr:col>
      <xdr:colOff>577362</xdr:colOff>
      <xdr:row>13</xdr:row>
      <xdr:rowOff>125942</xdr:rowOff>
    </xdr:to>
    <xdr:sp macro="" textlink="">
      <xdr:nvSpPr>
        <xdr:cNvPr id="558" name="Text Box 3"/>
        <xdr:cNvSpPr txBox="1">
          <a:spLocks noChangeArrowheads="1"/>
        </xdr:cNvSpPr>
      </xdr:nvSpPr>
      <xdr:spPr bwMode="auto">
        <a:xfrm>
          <a:off x="7094220" y="29337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13199</xdr:colOff>
      <xdr:row>14</xdr:row>
      <xdr:rowOff>125942</xdr:rowOff>
    </xdr:to>
    <xdr:sp macro="" textlink="">
      <xdr:nvSpPr>
        <xdr:cNvPr id="559" name="Text Box 3"/>
        <xdr:cNvSpPr txBox="1">
          <a:spLocks noChangeArrowheads="1"/>
        </xdr:cNvSpPr>
      </xdr:nvSpPr>
      <xdr:spPr bwMode="auto">
        <a:xfrm>
          <a:off x="6511290" y="3124200"/>
          <a:ext cx="1217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60" name="Text Box 4"/>
        <xdr:cNvSpPr txBox="1">
          <a:spLocks noChangeArrowheads="1"/>
        </xdr:cNvSpPr>
      </xdr:nvSpPr>
      <xdr:spPr bwMode="auto">
        <a:xfrm>
          <a:off x="7115175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13199</xdr:colOff>
      <xdr:row>14</xdr:row>
      <xdr:rowOff>125942</xdr:rowOff>
    </xdr:to>
    <xdr:sp macro="" textlink="">
      <xdr:nvSpPr>
        <xdr:cNvPr id="561" name="Text Box 3"/>
        <xdr:cNvSpPr txBox="1">
          <a:spLocks noChangeArrowheads="1"/>
        </xdr:cNvSpPr>
      </xdr:nvSpPr>
      <xdr:spPr bwMode="auto">
        <a:xfrm>
          <a:off x="6511290" y="3124200"/>
          <a:ext cx="12178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62" name="Text Box 4"/>
        <xdr:cNvSpPr txBox="1">
          <a:spLocks noChangeArrowheads="1"/>
        </xdr:cNvSpPr>
      </xdr:nvSpPr>
      <xdr:spPr bwMode="auto">
        <a:xfrm>
          <a:off x="70866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63" name="Text Box 4"/>
        <xdr:cNvSpPr txBox="1">
          <a:spLocks noChangeArrowheads="1"/>
        </xdr:cNvSpPr>
      </xdr:nvSpPr>
      <xdr:spPr bwMode="auto">
        <a:xfrm>
          <a:off x="70866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64" name="Text Box 4"/>
        <xdr:cNvSpPr txBox="1">
          <a:spLocks noChangeArrowheads="1"/>
        </xdr:cNvSpPr>
      </xdr:nvSpPr>
      <xdr:spPr bwMode="auto">
        <a:xfrm>
          <a:off x="70961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65" name="Text Box 4"/>
        <xdr:cNvSpPr txBox="1">
          <a:spLocks noChangeArrowheads="1"/>
        </xdr:cNvSpPr>
      </xdr:nvSpPr>
      <xdr:spPr bwMode="auto">
        <a:xfrm>
          <a:off x="70961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566" name="Text Box 10"/>
        <xdr:cNvSpPr txBox="1">
          <a:spLocks noChangeArrowheads="1"/>
        </xdr:cNvSpPr>
      </xdr:nvSpPr>
      <xdr:spPr bwMode="auto">
        <a:xfrm>
          <a:off x="6511290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67" name="Text Box 15"/>
        <xdr:cNvSpPr txBox="1">
          <a:spLocks noChangeArrowheads="1"/>
        </xdr:cNvSpPr>
      </xdr:nvSpPr>
      <xdr:spPr bwMode="auto">
        <a:xfrm>
          <a:off x="70961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568" name="Text Box 10"/>
        <xdr:cNvSpPr txBox="1">
          <a:spLocks noChangeArrowheads="1"/>
        </xdr:cNvSpPr>
      </xdr:nvSpPr>
      <xdr:spPr bwMode="auto">
        <a:xfrm>
          <a:off x="6511290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69" name="Text Box 15"/>
        <xdr:cNvSpPr txBox="1">
          <a:spLocks noChangeArrowheads="1"/>
        </xdr:cNvSpPr>
      </xdr:nvSpPr>
      <xdr:spPr bwMode="auto">
        <a:xfrm>
          <a:off x="70961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570" name="Text Box 10"/>
        <xdr:cNvSpPr txBox="1">
          <a:spLocks noChangeArrowheads="1"/>
        </xdr:cNvSpPr>
      </xdr:nvSpPr>
      <xdr:spPr bwMode="auto">
        <a:xfrm>
          <a:off x="6511290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571" name="Text Box 10"/>
        <xdr:cNvSpPr txBox="1">
          <a:spLocks noChangeArrowheads="1"/>
        </xdr:cNvSpPr>
      </xdr:nvSpPr>
      <xdr:spPr bwMode="auto">
        <a:xfrm>
          <a:off x="6511290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72" name="Text Box 15"/>
        <xdr:cNvSpPr txBox="1">
          <a:spLocks noChangeArrowheads="1"/>
        </xdr:cNvSpPr>
      </xdr:nvSpPr>
      <xdr:spPr bwMode="auto">
        <a:xfrm>
          <a:off x="70961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573" name="Text Box 10"/>
        <xdr:cNvSpPr txBox="1">
          <a:spLocks noChangeArrowheads="1"/>
        </xdr:cNvSpPr>
      </xdr:nvSpPr>
      <xdr:spPr bwMode="auto">
        <a:xfrm>
          <a:off x="6511290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74" name="Text Box 15"/>
        <xdr:cNvSpPr txBox="1">
          <a:spLocks noChangeArrowheads="1"/>
        </xdr:cNvSpPr>
      </xdr:nvSpPr>
      <xdr:spPr bwMode="auto">
        <a:xfrm>
          <a:off x="70961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13482</xdr:colOff>
      <xdr:row>14</xdr:row>
      <xdr:rowOff>133350</xdr:rowOff>
    </xdr:to>
    <xdr:sp macro="" textlink="">
      <xdr:nvSpPr>
        <xdr:cNvPr id="575" name="Text Box 10"/>
        <xdr:cNvSpPr txBox="1">
          <a:spLocks noChangeArrowheads="1"/>
        </xdr:cNvSpPr>
      </xdr:nvSpPr>
      <xdr:spPr bwMode="auto">
        <a:xfrm>
          <a:off x="6511290" y="3124200"/>
          <a:ext cx="122067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576" name="Text Box 15"/>
        <xdr:cNvSpPr txBox="1">
          <a:spLocks noChangeArrowheads="1"/>
        </xdr:cNvSpPr>
      </xdr:nvSpPr>
      <xdr:spPr bwMode="auto">
        <a:xfrm>
          <a:off x="70961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577" name="Text Box 4"/>
        <xdr:cNvSpPr txBox="1">
          <a:spLocks noChangeArrowheads="1"/>
        </xdr:cNvSpPr>
      </xdr:nvSpPr>
      <xdr:spPr bwMode="auto">
        <a:xfrm>
          <a:off x="71056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578" name="Text Box 4"/>
        <xdr:cNvSpPr txBox="1">
          <a:spLocks noChangeArrowheads="1"/>
        </xdr:cNvSpPr>
      </xdr:nvSpPr>
      <xdr:spPr bwMode="auto">
        <a:xfrm>
          <a:off x="71056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579" name="Text Box 4"/>
        <xdr:cNvSpPr txBox="1">
          <a:spLocks noChangeArrowheads="1"/>
        </xdr:cNvSpPr>
      </xdr:nvSpPr>
      <xdr:spPr bwMode="auto">
        <a:xfrm>
          <a:off x="71056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580" name="Text Box 4"/>
        <xdr:cNvSpPr txBox="1">
          <a:spLocks noChangeArrowheads="1"/>
        </xdr:cNvSpPr>
      </xdr:nvSpPr>
      <xdr:spPr bwMode="auto">
        <a:xfrm>
          <a:off x="71056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581" name="Text Box 4"/>
        <xdr:cNvSpPr txBox="1">
          <a:spLocks noChangeArrowheads="1"/>
        </xdr:cNvSpPr>
      </xdr:nvSpPr>
      <xdr:spPr bwMode="auto">
        <a:xfrm>
          <a:off x="71056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9</xdr:col>
      <xdr:colOff>3322</xdr:colOff>
      <xdr:row>12</xdr:row>
      <xdr:rowOff>100542</xdr:rowOff>
    </xdr:to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7094220" y="2743200"/>
          <a:ext cx="138577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144009</xdr:colOff>
      <xdr:row>13</xdr:row>
      <xdr:rowOff>100542</xdr:rowOff>
    </xdr:to>
    <xdr:sp macro="" textlink="">
      <xdr:nvSpPr>
        <xdr:cNvPr id="583" name="Text Box 3"/>
        <xdr:cNvSpPr txBox="1">
          <a:spLocks noChangeArrowheads="1"/>
        </xdr:cNvSpPr>
      </xdr:nvSpPr>
      <xdr:spPr bwMode="auto">
        <a:xfrm>
          <a:off x="6511290" y="2933700"/>
          <a:ext cx="25259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584" name="Text Box 4"/>
        <xdr:cNvSpPr txBox="1">
          <a:spLocks noChangeArrowheads="1"/>
        </xdr:cNvSpPr>
      </xdr:nvSpPr>
      <xdr:spPr bwMode="auto">
        <a:xfrm>
          <a:off x="7115175" y="3895725"/>
          <a:ext cx="11430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144009</xdr:colOff>
      <xdr:row>13</xdr:row>
      <xdr:rowOff>100542</xdr:rowOff>
    </xdr:to>
    <xdr:sp macro="" textlink="">
      <xdr:nvSpPr>
        <xdr:cNvPr id="585" name="Text Box 3"/>
        <xdr:cNvSpPr txBox="1">
          <a:spLocks noChangeArrowheads="1"/>
        </xdr:cNvSpPr>
      </xdr:nvSpPr>
      <xdr:spPr bwMode="auto">
        <a:xfrm>
          <a:off x="6511290" y="2933700"/>
          <a:ext cx="25259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586" name="Text Box 4"/>
        <xdr:cNvSpPr txBox="1">
          <a:spLocks noChangeArrowheads="1"/>
        </xdr:cNvSpPr>
      </xdr:nvSpPr>
      <xdr:spPr bwMode="auto">
        <a:xfrm>
          <a:off x="7086600" y="3895725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587" name="Text Box 4"/>
        <xdr:cNvSpPr txBox="1">
          <a:spLocks noChangeArrowheads="1"/>
        </xdr:cNvSpPr>
      </xdr:nvSpPr>
      <xdr:spPr bwMode="auto">
        <a:xfrm>
          <a:off x="7086600" y="3895725"/>
          <a:ext cx="14287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588" name="Text Box 4"/>
        <xdr:cNvSpPr txBox="1">
          <a:spLocks noChangeArrowheads="1"/>
        </xdr:cNvSpPr>
      </xdr:nvSpPr>
      <xdr:spPr bwMode="auto">
        <a:xfrm>
          <a:off x="70961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104775</xdr:rowOff>
    </xdr:to>
    <xdr:sp macro="" textlink="">
      <xdr:nvSpPr>
        <xdr:cNvPr id="589" name="Text Box 4"/>
        <xdr:cNvSpPr txBox="1">
          <a:spLocks noChangeArrowheads="1"/>
        </xdr:cNvSpPr>
      </xdr:nvSpPr>
      <xdr:spPr bwMode="auto">
        <a:xfrm>
          <a:off x="7096125" y="3895725"/>
          <a:ext cx="133350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134484</xdr:colOff>
      <xdr:row>13</xdr:row>
      <xdr:rowOff>100542</xdr:rowOff>
    </xdr:to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6511290" y="2933700"/>
          <a:ext cx="243069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1134</xdr:colOff>
      <xdr:row>13</xdr:row>
      <xdr:rowOff>100542</xdr:rowOff>
    </xdr:to>
    <xdr:sp macro="" textlink="">
      <xdr:nvSpPr>
        <xdr:cNvPr id="591" name="Text Box 3"/>
        <xdr:cNvSpPr txBox="1">
          <a:spLocks noChangeArrowheads="1"/>
        </xdr:cNvSpPr>
      </xdr:nvSpPr>
      <xdr:spPr bwMode="auto">
        <a:xfrm>
          <a:off x="7092315" y="2933700"/>
          <a:ext cx="138294" cy="1005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92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93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94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95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596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597" name="Text Box 3"/>
        <xdr:cNvSpPr txBox="1">
          <a:spLocks noChangeArrowheads="1"/>
        </xdr:cNvSpPr>
      </xdr:nvSpPr>
      <xdr:spPr bwMode="auto">
        <a:xfrm>
          <a:off x="70942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598" name="Text Box 3"/>
        <xdr:cNvSpPr txBox="1">
          <a:spLocks noChangeArrowheads="1"/>
        </xdr:cNvSpPr>
      </xdr:nvSpPr>
      <xdr:spPr bwMode="auto">
        <a:xfrm>
          <a:off x="6511290" y="2933700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599" name="Text Box 4"/>
        <xdr:cNvSpPr txBox="1">
          <a:spLocks noChangeArrowheads="1"/>
        </xdr:cNvSpPr>
      </xdr:nvSpPr>
      <xdr:spPr bwMode="auto">
        <a:xfrm>
          <a:off x="71151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6511290" y="2933700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01" name="Text Box 4"/>
        <xdr:cNvSpPr txBox="1">
          <a:spLocks noChangeArrowheads="1"/>
        </xdr:cNvSpPr>
      </xdr:nvSpPr>
      <xdr:spPr bwMode="auto">
        <a:xfrm>
          <a:off x="70866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02" name="Text Box 4"/>
        <xdr:cNvSpPr txBox="1">
          <a:spLocks noChangeArrowheads="1"/>
        </xdr:cNvSpPr>
      </xdr:nvSpPr>
      <xdr:spPr bwMode="auto">
        <a:xfrm>
          <a:off x="70866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03" name="Text Box 4"/>
        <xdr:cNvSpPr txBox="1">
          <a:spLocks noChangeArrowheads="1"/>
        </xdr:cNvSpPr>
      </xdr:nvSpPr>
      <xdr:spPr bwMode="auto">
        <a:xfrm>
          <a:off x="70961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04" name="Text Box 4"/>
        <xdr:cNvSpPr txBox="1">
          <a:spLocks noChangeArrowheads="1"/>
        </xdr:cNvSpPr>
      </xdr:nvSpPr>
      <xdr:spPr bwMode="auto">
        <a:xfrm>
          <a:off x="70961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98924</xdr:colOff>
      <xdr:row>13</xdr:row>
      <xdr:rowOff>125942</xdr:rowOff>
    </xdr:to>
    <xdr:sp macro="" textlink="">
      <xdr:nvSpPr>
        <xdr:cNvPr id="605" name="Text Box 3"/>
        <xdr:cNvSpPr txBox="1">
          <a:spLocks noChangeArrowheads="1"/>
        </xdr:cNvSpPr>
      </xdr:nvSpPr>
      <xdr:spPr bwMode="auto">
        <a:xfrm>
          <a:off x="6511290" y="2933700"/>
          <a:ext cx="2075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606" name="Text Box 3"/>
        <xdr:cNvSpPr txBox="1">
          <a:spLocks noChangeArrowheads="1"/>
        </xdr:cNvSpPr>
      </xdr:nvSpPr>
      <xdr:spPr bwMode="auto">
        <a:xfrm>
          <a:off x="7092315" y="29337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07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08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09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10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11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612" name="Text Box 3"/>
        <xdr:cNvSpPr txBox="1">
          <a:spLocks noChangeArrowheads="1"/>
        </xdr:cNvSpPr>
      </xdr:nvSpPr>
      <xdr:spPr bwMode="auto">
        <a:xfrm>
          <a:off x="70942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613" name="Text Box 3"/>
        <xdr:cNvSpPr txBox="1">
          <a:spLocks noChangeArrowheads="1"/>
        </xdr:cNvSpPr>
      </xdr:nvSpPr>
      <xdr:spPr bwMode="auto">
        <a:xfrm>
          <a:off x="6511290" y="2933700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14" name="Text Box 4"/>
        <xdr:cNvSpPr txBox="1">
          <a:spLocks noChangeArrowheads="1"/>
        </xdr:cNvSpPr>
      </xdr:nvSpPr>
      <xdr:spPr bwMode="auto">
        <a:xfrm>
          <a:off x="71151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615" name="Text Box 3"/>
        <xdr:cNvSpPr txBox="1">
          <a:spLocks noChangeArrowheads="1"/>
        </xdr:cNvSpPr>
      </xdr:nvSpPr>
      <xdr:spPr bwMode="auto">
        <a:xfrm>
          <a:off x="6511290" y="2933700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16" name="Text Box 4"/>
        <xdr:cNvSpPr txBox="1">
          <a:spLocks noChangeArrowheads="1"/>
        </xdr:cNvSpPr>
      </xdr:nvSpPr>
      <xdr:spPr bwMode="auto">
        <a:xfrm>
          <a:off x="70866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17" name="Text Box 4"/>
        <xdr:cNvSpPr txBox="1">
          <a:spLocks noChangeArrowheads="1"/>
        </xdr:cNvSpPr>
      </xdr:nvSpPr>
      <xdr:spPr bwMode="auto">
        <a:xfrm>
          <a:off x="70866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18" name="Text Box 4"/>
        <xdr:cNvSpPr txBox="1">
          <a:spLocks noChangeArrowheads="1"/>
        </xdr:cNvSpPr>
      </xdr:nvSpPr>
      <xdr:spPr bwMode="auto">
        <a:xfrm>
          <a:off x="70961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19" name="Text Box 4"/>
        <xdr:cNvSpPr txBox="1">
          <a:spLocks noChangeArrowheads="1"/>
        </xdr:cNvSpPr>
      </xdr:nvSpPr>
      <xdr:spPr bwMode="auto">
        <a:xfrm>
          <a:off x="70961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98924</xdr:colOff>
      <xdr:row>13</xdr:row>
      <xdr:rowOff>125942</xdr:rowOff>
    </xdr:to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6511290" y="2933700"/>
          <a:ext cx="2075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621" name="Text Box 3"/>
        <xdr:cNvSpPr txBox="1">
          <a:spLocks noChangeArrowheads="1"/>
        </xdr:cNvSpPr>
      </xdr:nvSpPr>
      <xdr:spPr bwMode="auto">
        <a:xfrm>
          <a:off x="7092315" y="29337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22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23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24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25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26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627" name="Text Box 3"/>
        <xdr:cNvSpPr txBox="1">
          <a:spLocks noChangeArrowheads="1"/>
        </xdr:cNvSpPr>
      </xdr:nvSpPr>
      <xdr:spPr bwMode="auto">
        <a:xfrm>
          <a:off x="70942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6511290" y="2933700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29" name="Text Box 4"/>
        <xdr:cNvSpPr txBox="1">
          <a:spLocks noChangeArrowheads="1"/>
        </xdr:cNvSpPr>
      </xdr:nvSpPr>
      <xdr:spPr bwMode="auto">
        <a:xfrm>
          <a:off x="71151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6511290" y="2933700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31" name="Text Box 4"/>
        <xdr:cNvSpPr txBox="1">
          <a:spLocks noChangeArrowheads="1"/>
        </xdr:cNvSpPr>
      </xdr:nvSpPr>
      <xdr:spPr bwMode="auto">
        <a:xfrm>
          <a:off x="70866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32" name="Text Box 4"/>
        <xdr:cNvSpPr txBox="1">
          <a:spLocks noChangeArrowheads="1"/>
        </xdr:cNvSpPr>
      </xdr:nvSpPr>
      <xdr:spPr bwMode="auto">
        <a:xfrm>
          <a:off x="70866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33" name="Text Box 4"/>
        <xdr:cNvSpPr txBox="1">
          <a:spLocks noChangeArrowheads="1"/>
        </xdr:cNvSpPr>
      </xdr:nvSpPr>
      <xdr:spPr bwMode="auto">
        <a:xfrm>
          <a:off x="70961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34" name="Text Box 4"/>
        <xdr:cNvSpPr txBox="1">
          <a:spLocks noChangeArrowheads="1"/>
        </xdr:cNvSpPr>
      </xdr:nvSpPr>
      <xdr:spPr bwMode="auto">
        <a:xfrm>
          <a:off x="70961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98924</xdr:colOff>
      <xdr:row>13</xdr:row>
      <xdr:rowOff>125942</xdr:rowOff>
    </xdr:to>
    <xdr:sp macro="" textlink="">
      <xdr:nvSpPr>
        <xdr:cNvPr id="635" name="Text Box 3"/>
        <xdr:cNvSpPr txBox="1">
          <a:spLocks noChangeArrowheads="1"/>
        </xdr:cNvSpPr>
      </xdr:nvSpPr>
      <xdr:spPr bwMode="auto">
        <a:xfrm>
          <a:off x="6511290" y="2933700"/>
          <a:ext cx="2075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636" name="Text Box 3"/>
        <xdr:cNvSpPr txBox="1">
          <a:spLocks noChangeArrowheads="1"/>
        </xdr:cNvSpPr>
      </xdr:nvSpPr>
      <xdr:spPr bwMode="auto">
        <a:xfrm>
          <a:off x="7092315" y="29337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37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38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39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40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41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642" name="Text Box 3"/>
        <xdr:cNvSpPr txBox="1">
          <a:spLocks noChangeArrowheads="1"/>
        </xdr:cNvSpPr>
      </xdr:nvSpPr>
      <xdr:spPr bwMode="auto">
        <a:xfrm>
          <a:off x="70942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643" name="Text Box 3"/>
        <xdr:cNvSpPr txBox="1">
          <a:spLocks noChangeArrowheads="1"/>
        </xdr:cNvSpPr>
      </xdr:nvSpPr>
      <xdr:spPr bwMode="auto">
        <a:xfrm>
          <a:off x="6511290" y="2933700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44" name="Text Box 4"/>
        <xdr:cNvSpPr txBox="1">
          <a:spLocks noChangeArrowheads="1"/>
        </xdr:cNvSpPr>
      </xdr:nvSpPr>
      <xdr:spPr bwMode="auto">
        <a:xfrm>
          <a:off x="71151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108449</xdr:colOff>
      <xdr:row>13</xdr:row>
      <xdr:rowOff>125942</xdr:rowOff>
    </xdr:to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6511290" y="2933700"/>
          <a:ext cx="2170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46" name="Text Box 4"/>
        <xdr:cNvSpPr txBox="1">
          <a:spLocks noChangeArrowheads="1"/>
        </xdr:cNvSpPr>
      </xdr:nvSpPr>
      <xdr:spPr bwMode="auto">
        <a:xfrm>
          <a:off x="70866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47" name="Text Box 4"/>
        <xdr:cNvSpPr txBox="1">
          <a:spLocks noChangeArrowheads="1"/>
        </xdr:cNvSpPr>
      </xdr:nvSpPr>
      <xdr:spPr bwMode="auto">
        <a:xfrm>
          <a:off x="70866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48" name="Text Box 4"/>
        <xdr:cNvSpPr txBox="1">
          <a:spLocks noChangeArrowheads="1"/>
        </xdr:cNvSpPr>
      </xdr:nvSpPr>
      <xdr:spPr bwMode="auto">
        <a:xfrm>
          <a:off x="70961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49" name="Text Box 4"/>
        <xdr:cNvSpPr txBox="1">
          <a:spLocks noChangeArrowheads="1"/>
        </xdr:cNvSpPr>
      </xdr:nvSpPr>
      <xdr:spPr bwMode="auto">
        <a:xfrm>
          <a:off x="70961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98924</xdr:colOff>
      <xdr:row>13</xdr:row>
      <xdr:rowOff>125942</xdr:rowOff>
    </xdr:to>
    <xdr:sp macro="" textlink="">
      <xdr:nvSpPr>
        <xdr:cNvPr id="650" name="Text Box 3"/>
        <xdr:cNvSpPr txBox="1">
          <a:spLocks noChangeArrowheads="1"/>
        </xdr:cNvSpPr>
      </xdr:nvSpPr>
      <xdr:spPr bwMode="auto">
        <a:xfrm>
          <a:off x="6511290" y="2933700"/>
          <a:ext cx="2075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472440</xdr:colOff>
      <xdr:row>13</xdr:row>
      <xdr:rowOff>0</xdr:rowOff>
    </xdr:from>
    <xdr:to>
      <xdr:col>9</xdr:col>
      <xdr:colOff>3674</xdr:colOff>
      <xdr:row>13</xdr:row>
      <xdr:rowOff>125942</xdr:rowOff>
    </xdr:to>
    <xdr:sp macro="" textlink="">
      <xdr:nvSpPr>
        <xdr:cNvPr id="651" name="Text Box 3"/>
        <xdr:cNvSpPr txBox="1">
          <a:spLocks noChangeArrowheads="1"/>
        </xdr:cNvSpPr>
      </xdr:nvSpPr>
      <xdr:spPr bwMode="auto">
        <a:xfrm>
          <a:off x="7092315" y="2933700"/>
          <a:ext cx="140834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2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3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4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5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656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12</xdr:row>
      <xdr:rowOff>0</xdr:rowOff>
    </xdr:from>
    <xdr:to>
      <xdr:col>8</xdr:col>
      <xdr:colOff>577362</xdr:colOff>
      <xdr:row>12</xdr:row>
      <xdr:rowOff>125942</xdr:rowOff>
    </xdr:to>
    <xdr:sp macro="" textlink="">
      <xdr:nvSpPr>
        <xdr:cNvPr id="657" name="Text Box 3"/>
        <xdr:cNvSpPr txBox="1">
          <a:spLocks noChangeArrowheads="1"/>
        </xdr:cNvSpPr>
      </xdr:nvSpPr>
      <xdr:spPr bwMode="auto">
        <a:xfrm>
          <a:off x="7094220" y="27432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658" name="Text Box 3"/>
        <xdr:cNvSpPr txBox="1">
          <a:spLocks noChangeArrowheads="1"/>
        </xdr:cNvSpPr>
      </xdr:nvSpPr>
      <xdr:spPr bwMode="auto">
        <a:xfrm>
          <a:off x="6511290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59" name="Text Box 4"/>
        <xdr:cNvSpPr txBox="1">
          <a:spLocks noChangeArrowheads="1"/>
        </xdr:cNvSpPr>
      </xdr:nvSpPr>
      <xdr:spPr bwMode="auto">
        <a:xfrm>
          <a:off x="7115175" y="38957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13</xdr:row>
      <xdr:rowOff>0</xdr:rowOff>
    </xdr:from>
    <xdr:to>
      <xdr:col>8</xdr:col>
      <xdr:colOff>60824</xdr:colOff>
      <xdr:row>13</xdr:row>
      <xdr:rowOff>125942</xdr:rowOff>
    </xdr:to>
    <xdr:sp macro="" textlink="">
      <xdr:nvSpPr>
        <xdr:cNvPr id="660" name="Text Box 3"/>
        <xdr:cNvSpPr txBox="1">
          <a:spLocks noChangeArrowheads="1"/>
        </xdr:cNvSpPr>
      </xdr:nvSpPr>
      <xdr:spPr bwMode="auto">
        <a:xfrm>
          <a:off x="6511290" y="29337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61" name="Text Box 4"/>
        <xdr:cNvSpPr txBox="1">
          <a:spLocks noChangeArrowheads="1"/>
        </xdr:cNvSpPr>
      </xdr:nvSpPr>
      <xdr:spPr bwMode="auto">
        <a:xfrm>
          <a:off x="70866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62" name="Text Box 4"/>
        <xdr:cNvSpPr txBox="1">
          <a:spLocks noChangeArrowheads="1"/>
        </xdr:cNvSpPr>
      </xdr:nvSpPr>
      <xdr:spPr bwMode="auto">
        <a:xfrm>
          <a:off x="7086600" y="38957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63" name="Text Box 4"/>
        <xdr:cNvSpPr txBox="1">
          <a:spLocks noChangeArrowheads="1"/>
        </xdr:cNvSpPr>
      </xdr:nvSpPr>
      <xdr:spPr bwMode="auto">
        <a:xfrm>
          <a:off x="70961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64" name="Text Box 4"/>
        <xdr:cNvSpPr txBox="1">
          <a:spLocks noChangeArrowheads="1"/>
        </xdr:cNvSpPr>
      </xdr:nvSpPr>
      <xdr:spPr bwMode="auto">
        <a:xfrm>
          <a:off x="7096125" y="38957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65" name="Text Box 4"/>
        <xdr:cNvSpPr txBox="1">
          <a:spLocks noChangeArrowheads="1"/>
        </xdr:cNvSpPr>
      </xdr:nvSpPr>
      <xdr:spPr bwMode="auto">
        <a:xfrm>
          <a:off x="71056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66" name="Text Box 4"/>
        <xdr:cNvSpPr txBox="1">
          <a:spLocks noChangeArrowheads="1"/>
        </xdr:cNvSpPr>
      </xdr:nvSpPr>
      <xdr:spPr bwMode="auto">
        <a:xfrm>
          <a:off x="71056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67" name="Text Box 4"/>
        <xdr:cNvSpPr txBox="1">
          <a:spLocks noChangeArrowheads="1"/>
        </xdr:cNvSpPr>
      </xdr:nvSpPr>
      <xdr:spPr bwMode="auto">
        <a:xfrm>
          <a:off x="71056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68" name="Text Box 4"/>
        <xdr:cNvSpPr txBox="1">
          <a:spLocks noChangeArrowheads="1"/>
        </xdr:cNvSpPr>
      </xdr:nvSpPr>
      <xdr:spPr bwMode="auto">
        <a:xfrm>
          <a:off x="71056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69" name="Text Box 4"/>
        <xdr:cNvSpPr txBox="1">
          <a:spLocks noChangeArrowheads="1"/>
        </xdr:cNvSpPr>
      </xdr:nvSpPr>
      <xdr:spPr bwMode="auto">
        <a:xfrm>
          <a:off x="71056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13</xdr:row>
      <xdr:rowOff>0</xdr:rowOff>
    </xdr:from>
    <xdr:to>
      <xdr:col>8</xdr:col>
      <xdr:colOff>577362</xdr:colOff>
      <xdr:row>13</xdr:row>
      <xdr:rowOff>125942</xdr:rowOff>
    </xdr:to>
    <xdr:sp macro="" textlink="">
      <xdr:nvSpPr>
        <xdr:cNvPr id="670" name="Text Box 3"/>
        <xdr:cNvSpPr txBox="1">
          <a:spLocks noChangeArrowheads="1"/>
        </xdr:cNvSpPr>
      </xdr:nvSpPr>
      <xdr:spPr bwMode="auto">
        <a:xfrm>
          <a:off x="7094220" y="29337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60824</xdr:colOff>
      <xdr:row>14</xdr:row>
      <xdr:rowOff>125942</xdr:rowOff>
    </xdr:to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6511290" y="31242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72" name="Text Box 4"/>
        <xdr:cNvSpPr txBox="1">
          <a:spLocks noChangeArrowheads="1"/>
        </xdr:cNvSpPr>
      </xdr:nvSpPr>
      <xdr:spPr bwMode="auto">
        <a:xfrm>
          <a:off x="7115175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60824</xdr:colOff>
      <xdr:row>14</xdr:row>
      <xdr:rowOff>125942</xdr:rowOff>
    </xdr:to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6511290" y="31242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74" name="Text Box 4"/>
        <xdr:cNvSpPr txBox="1">
          <a:spLocks noChangeArrowheads="1"/>
        </xdr:cNvSpPr>
      </xdr:nvSpPr>
      <xdr:spPr bwMode="auto">
        <a:xfrm>
          <a:off x="70866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75" name="Text Box 4"/>
        <xdr:cNvSpPr txBox="1">
          <a:spLocks noChangeArrowheads="1"/>
        </xdr:cNvSpPr>
      </xdr:nvSpPr>
      <xdr:spPr bwMode="auto">
        <a:xfrm>
          <a:off x="70866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76" name="Text Box 4"/>
        <xdr:cNvSpPr txBox="1">
          <a:spLocks noChangeArrowheads="1"/>
        </xdr:cNvSpPr>
      </xdr:nvSpPr>
      <xdr:spPr bwMode="auto">
        <a:xfrm>
          <a:off x="70961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77" name="Text Box 4"/>
        <xdr:cNvSpPr txBox="1">
          <a:spLocks noChangeArrowheads="1"/>
        </xdr:cNvSpPr>
      </xdr:nvSpPr>
      <xdr:spPr bwMode="auto">
        <a:xfrm>
          <a:off x="70961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678" name="Text Box 10"/>
        <xdr:cNvSpPr txBox="1">
          <a:spLocks noChangeArrowheads="1"/>
        </xdr:cNvSpPr>
      </xdr:nvSpPr>
      <xdr:spPr bwMode="auto">
        <a:xfrm>
          <a:off x="6511290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79" name="Text Box 15"/>
        <xdr:cNvSpPr txBox="1">
          <a:spLocks noChangeArrowheads="1"/>
        </xdr:cNvSpPr>
      </xdr:nvSpPr>
      <xdr:spPr bwMode="auto">
        <a:xfrm>
          <a:off x="70961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680" name="Text Box 10"/>
        <xdr:cNvSpPr txBox="1">
          <a:spLocks noChangeArrowheads="1"/>
        </xdr:cNvSpPr>
      </xdr:nvSpPr>
      <xdr:spPr bwMode="auto">
        <a:xfrm>
          <a:off x="6511290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81" name="Text Box 15"/>
        <xdr:cNvSpPr txBox="1">
          <a:spLocks noChangeArrowheads="1"/>
        </xdr:cNvSpPr>
      </xdr:nvSpPr>
      <xdr:spPr bwMode="auto">
        <a:xfrm>
          <a:off x="70961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682" name="Text Box 10"/>
        <xdr:cNvSpPr txBox="1">
          <a:spLocks noChangeArrowheads="1"/>
        </xdr:cNvSpPr>
      </xdr:nvSpPr>
      <xdr:spPr bwMode="auto">
        <a:xfrm>
          <a:off x="6511290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683" name="Text Box 10"/>
        <xdr:cNvSpPr txBox="1">
          <a:spLocks noChangeArrowheads="1"/>
        </xdr:cNvSpPr>
      </xdr:nvSpPr>
      <xdr:spPr bwMode="auto">
        <a:xfrm>
          <a:off x="6511290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84" name="Text Box 15"/>
        <xdr:cNvSpPr txBox="1">
          <a:spLocks noChangeArrowheads="1"/>
        </xdr:cNvSpPr>
      </xdr:nvSpPr>
      <xdr:spPr bwMode="auto">
        <a:xfrm>
          <a:off x="70961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685" name="Text Box 10"/>
        <xdr:cNvSpPr txBox="1">
          <a:spLocks noChangeArrowheads="1"/>
        </xdr:cNvSpPr>
      </xdr:nvSpPr>
      <xdr:spPr bwMode="auto">
        <a:xfrm>
          <a:off x="6511290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86" name="Text Box 15"/>
        <xdr:cNvSpPr txBox="1">
          <a:spLocks noChangeArrowheads="1"/>
        </xdr:cNvSpPr>
      </xdr:nvSpPr>
      <xdr:spPr bwMode="auto">
        <a:xfrm>
          <a:off x="70961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687" name="Text Box 10"/>
        <xdr:cNvSpPr txBox="1">
          <a:spLocks noChangeArrowheads="1"/>
        </xdr:cNvSpPr>
      </xdr:nvSpPr>
      <xdr:spPr bwMode="auto">
        <a:xfrm>
          <a:off x="6511290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88" name="Text Box 15"/>
        <xdr:cNvSpPr txBox="1">
          <a:spLocks noChangeArrowheads="1"/>
        </xdr:cNvSpPr>
      </xdr:nvSpPr>
      <xdr:spPr bwMode="auto">
        <a:xfrm>
          <a:off x="70961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89" name="Text Box 4"/>
        <xdr:cNvSpPr txBox="1">
          <a:spLocks noChangeArrowheads="1"/>
        </xdr:cNvSpPr>
      </xdr:nvSpPr>
      <xdr:spPr bwMode="auto">
        <a:xfrm>
          <a:off x="71056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90" name="Text Box 4"/>
        <xdr:cNvSpPr txBox="1">
          <a:spLocks noChangeArrowheads="1"/>
        </xdr:cNvSpPr>
      </xdr:nvSpPr>
      <xdr:spPr bwMode="auto">
        <a:xfrm>
          <a:off x="71056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91" name="Text Box 4"/>
        <xdr:cNvSpPr txBox="1">
          <a:spLocks noChangeArrowheads="1"/>
        </xdr:cNvSpPr>
      </xdr:nvSpPr>
      <xdr:spPr bwMode="auto">
        <a:xfrm>
          <a:off x="71056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92" name="Text Box 4"/>
        <xdr:cNvSpPr txBox="1">
          <a:spLocks noChangeArrowheads="1"/>
        </xdr:cNvSpPr>
      </xdr:nvSpPr>
      <xdr:spPr bwMode="auto">
        <a:xfrm>
          <a:off x="71056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18</xdr:row>
      <xdr:rowOff>9525</xdr:rowOff>
    </xdr:from>
    <xdr:to>
      <xdr:col>9</xdr:col>
      <xdr:colOff>0</xdr:colOff>
      <xdr:row>18</xdr:row>
      <xdr:rowOff>133350</xdr:rowOff>
    </xdr:to>
    <xdr:sp macro="" textlink="">
      <xdr:nvSpPr>
        <xdr:cNvPr id="693" name="Text Box 4"/>
        <xdr:cNvSpPr txBox="1">
          <a:spLocks noChangeArrowheads="1"/>
        </xdr:cNvSpPr>
      </xdr:nvSpPr>
      <xdr:spPr bwMode="auto">
        <a:xfrm>
          <a:off x="7105650" y="38957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474345</xdr:colOff>
      <xdr:row>13</xdr:row>
      <xdr:rowOff>0</xdr:rowOff>
    </xdr:from>
    <xdr:to>
      <xdr:col>8</xdr:col>
      <xdr:colOff>577362</xdr:colOff>
      <xdr:row>13</xdr:row>
      <xdr:rowOff>125942</xdr:rowOff>
    </xdr:to>
    <xdr:sp macro="" textlink="">
      <xdr:nvSpPr>
        <xdr:cNvPr id="694" name="Text Box 3"/>
        <xdr:cNvSpPr txBox="1">
          <a:spLocks noChangeArrowheads="1"/>
        </xdr:cNvSpPr>
      </xdr:nvSpPr>
      <xdr:spPr bwMode="auto">
        <a:xfrm>
          <a:off x="7094220" y="2933700"/>
          <a:ext cx="103017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60824</xdr:colOff>
      <xdr:row>14</xdr:row>
      <xdr:rowOff>125942</xdr:rowOff>
    </xdr:to>
    <xdr:sp macro="" textlink="">
      <xdr:nvSpPr>
        <xdr:cNvPr id="695" name="Text Box 3"/>
        <xdr:cNvSpPr txBox="1">
          <a:spLocks noChangeArrowheads="1"/>
        </xdr:cNvSpPr>
      </xdr:nvSpPr>
      <xdr:spPr bwMode="auto">
        <a:xfrm>
          <a:off x="6511290" y="31242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495300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96" name="Text Box 4"/>
        <xdr:cNvSpPr txBox="1">
          <a:spLocks noChangeArrowheads="1"/>
        </xdr:cNvSpPr>
      </xdr:nvSpPr>
      <xdr:spPr bwMode="auto">
        <a:xfrm>
          <a:off x="7115175" y="4086225"/>
          <a:ext cx="1143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60824</xdr:colOff>
      <xdr:row>14</xdr:row>
      <xdr:rowOff>125942</xdr:rowOff>
    </xdr:to>
    <xdr:sp macro="" textlink="">
      <xdr:nvSpPr>
        <xdr:cNvPr id="697" name="Text Box 3"/>
        <xdr:cNvSpPr txBox="1">
          <a:spLocks noChangeArrowheads="1"/>
        </xdr:cNvSpPr>
      </xdr:nvSpPr>
      <xdr:spPr bwMode="auto">
        <a:xfrm>
          <a:off x="6511290" y="3124200"/>
          <a:ext cx="169409" cy="12594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98" name="Text Box 4"/>
        <xdr:cNvSpPr txBox="1">
          <a:spLocks noChangeArrowheads="1"/>
        </xdr:cNvSpPr>
      </xdr:nvSpPr>
      <xdr:spPr bwMode="auto">
        <a:xfrm>
          <a:off x="70866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466725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699" name="Text Box 4"/>
        <xdr:cNvSpPr txBox="1">
          <a:spLocks noChangeArrowheads="1"/>
        </xdr:cNvSpPr>
      </xdr:nvSpPr>
      <xdr:spPr bwMode="auto">
        <a:xfrm>
          <a:off x="7086600" y="4086225"/>
          <a:ext cx="14287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700" name="Text Box 4"/>
        <xdr:cNvSpPr txBox="1">
          <a:spLocks noChangeArrowheads="1"/>
        </xdr:cNvSpPr>
      </xdr:nvSpPr>
      <xdr:spPr bwMode="auto">
        <a:xfrm>
          <a:off x="70961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701" name="Text Box 4"/>
        <xdr:cNvSpPr txBox="1">
          <a:spLocks noChangeArrowheads="1"/>
        </xdr:cNvSpPr>
      </xdr:nvSpPr>
      <xdr:spPr bwMode="auto">
        <a:xfrm>
          <a:off x="70961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702" name="Text Box 10"/>
        <xdr:cNvSpPr txBox="1">
          <a:spLocks noChangeArrowheads="1"/>
        </xdr:cNvSpPr>
      </xdr:nvSpPr>
      <xdr:spPr bwMode="auto">
        <a:xfrm>
          <a:off x="6511290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703" name="Text Box 15"/>
        <xdr:cNvSpPr txBox="1">
          <a:spLocks noChangeArrowheads="1"/>
        </xdr:cNvSpPr>
      </xdr:nvSpPr>
      <xdr:spPr bwMode="auto">
        <a:xfrm>
          <a:off x="70961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704" name="Text Box 10"/>
        <xdr:cNvSpPr txBox="1">
          <a:spLocks noChangeArrowheads="1"/>
        </xdr:cNvSpPr>
      </xdr:nvSpPr>
      <xdr:spPr bwMode="auto">
        <a:xfrm>
          <a:off x="6511290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705" name="Text Box 15"/>
        <xdr:cNvSpPr txBox="1">
          <a:spLocks noChangeArrowheads="1"/>
        </xdr:cNvSpPr>
      </xdr:nvSpPr>
      <xdr:spPr bwMode="auto">
        <a:xfrm>
          <a:off x="70961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706" name="Text Box 10"/>
        <xdr:cNvSpPr txBox="1">
          <a:spLocks noChangeArrowheads="1"/>
        </xdr:cNvSpPr>
      </xdr:nvSpPr>
      <xdr:spPr bwMode="auto">
        <a:xfrm>
          <a:off x="6511290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707" name="Text Box 10"/>
        <xdr:cNvSpPr txBox="1">
          <a:spLocks noChangeArrowheads="1"/>
        </xdr:cNvSpPr>
      </xdr:nvSpPr>
      <xdr:spPr bwMode="auto">
        <a:xfrm>
          <a:off x="6511290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708" name="Text Box 15"/>
        <xdr:cNvSpPr txBox="1">
          <a:spLocks noChangeArrowheads="1"/>
        </xdr:cNvSpPr>
      </xdr:nvSpPr>
      <xdr:spPr bwMode="auto">
        <a:xfrm>
          <a:off x="70961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709" name="Text Box 10"/>
        <xdr:cNvSpPr txBox="1">
          <a:spLocks noChangeArrowheads="1"/>
        </xdr:cNvSpPr>
      </xdr:nvSpPr>
      <xdr:spPr bwMode="auto">
        <a:xfrm>
          <a:off x="6511290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476250</xdr:colOff>
      <xdr:row>19</xdr:row>
      <xdr:rowOff>9525</xdr:rowOff>
    </xdr:from>
    <xdr:to>
      <xdr:col>9</xdr:col>
      <xdr:colOff>0</xdr:colOff>
      <xdr:row>19</xdr:row>
      <xdr:rowOff>133350</xdr:rowOff>
    </xdr:to>
    <xdr:sp macro="" textlink="">
      <xdr:nvSpPr>
        <xdr:cNvPr id="710" name="Text Box 15"/>
        <xdr:cNvSpPr txBox="1">
          <a:spLocks noChangeArrowheads="1"/>
        </xdr:cNvSpPr>
      </xdr:nvSpPr>
      <xdr:spPr bwMode="auto">
        <a:xfrm>
          <a:off x="7096125" y="4086225"/>
          <a:ext cx="13335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472440</xdr:colOff>
      <xdr:row>14</xdr:row>
      <xdr:rowOff>0</xdr:rowOff>
    </xdr:from>
    <xdr:to>
      <xdr:col>8</xdr:col>
      <xdr:colOff>61107</xdr:colOff>
      <xdr:row>14</xdr:row>
      <xdr:rowOff>133350</xdr:rowOff>
    </xdr:to>
    <xdr:sp macro="" textlink="">
      <xdr:nvSpPr>
        <xdr:cNvPr id="711" name="Text Box 10"/>
        <xdr:cNvSpPr txBox="1">
          <a:spLocks noChangeArrowheads="1"/>
        </xdr:cNvSpPr>
      </xdr:nvSpPr>
      <xdr:spPr bwMode="auto">
        <a:xfrm>
          <a:off x="6511290" y="3124200"/>
          <a:ext cx="169692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IN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712" name="Text Box 4"/>
        <xdr:cNvSpPr txBox="1">
          <a:spLocks noChangeArrowheads="1"/>
        </xdr:cNvSpPr>
      </xdr:nvSpPr>
      <xdr:spPr bwMode="auto">
        <a:xfrm>
          <a:off x="71056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713" name="Text Box 4"/>
        <xdr:cNvSpPr txBox="1">
          <a:spLocks noChangeArrowheads="1"/>
        </xdr:cNvSpPr>
      </xdr:nvSpPr>
      <xdr:spPr bwMode="auto">
        <a:xfrm>
          <a:off x="71056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714" name="Text Box 4"/>
        <xdr:cNvSpPr txBox="1">
          <a:spLocks noChangeArrowheads="1"/>
        </xdr:cNvSpPr>
      </xdr:nvSpPr>
      <xdr:spPr bwMode="auto">
        <a:xfrm>
          <a:off x="71056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715" name="Text Box 4"/>
        <xdr:cNvSpPr txBox="1">
          <a:spLocks noChangeArrowheads="1"/>
        </xdr:cNvSpPr>
      </xdr:nvSpPr>
      <xdr:spPr bwMode="auto">
        <a:xfrm>
          <a:off x="71056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716" name="Text Box 4"/>
        <xdr:cNvSpPr txBox="1">
          <a:spLocks noChangeArrowheads="1"/>
        </xdr:cNvSpPr>
      </xdr:nvSpPr>
      <xdr:spPr bwMode="auto">
        <a:xfrm>
          <a:off x="71056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17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18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19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20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21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22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23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24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25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26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27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28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29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30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31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32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33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34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35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36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37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38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39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40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41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742" name="Text Box 4"/>
        <xdr:cNvSpPr txBox="1">
          <a:spLocks noChangeArrowheads="1"/>
        </xdr:cNvSpPr>
      </xdr:nvSpPr>
      <xdr:spPr bwMode="auto">
        <a:xfrm>
          <a:off x="71056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743" name="Text Box 4"/>
        <xdr:cNvSpPr txBox="1">
          <a:spLocks noChangeArrowheads="1"/>
        </xdr:cNvSpPr>
      </xdr:nvSpPr>
      <xdr:spPr bwMode="auto">
        <a:xfrm>
          <a:off x="71056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744" name="Text Box 4"/>
        <xdr:cNvSpPr txBox="1">
          <a:spLocks noChangeArrowheads="1"/>
        </xdr:cNvSpPr>
      </xdr:nvSpPr>
      <xdr:spPr bwMode="auto">
        <a:xfrm>
          <a:off x="71056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745" name="Text Box 4"/>
        <xdr:cNvSpPr txBox="1">
          <a:spLocks noChangeArrowheads="1"/>
        </xdr:cNvSpPr>
      </xdr:nvSpPr>
      <xdr:spPr bwMode="auto">
        <a:xfrm>
          <a:off x="71056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746" name="Text Box 4"/>
        <xdr:cNvSpPr txBox="1">
          <a:spLocks noChangeArrowheads="1"/>
        </xdr:cNvSpPr>
      </xdr:nvSpPr>
      <xdr:spPr bwMode="auto">
        <a:xfrm>
          <a:off x="71056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47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48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49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50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51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52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53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54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55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56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57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58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59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60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61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62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63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64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65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66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67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68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69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70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71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772" name="Text Box 4"/>
        <xdr:cNvSpPr txBox="1">
          <a:spLocks noChangeArrowheads="1"/>
        </xdr:cNvSpPr>
      </xdr:nvSpPr>
      <xdr:spPr bwMode="auto">
        <a:xfrm>
          <a:off x="71056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773" name="Text Box 4"/>
        <xdr:cNvSpPr txBox="1">
          <a:spLocks noChangeArrowheads="1"/>
        </xdr:cNvSpPr>
      </xdr:nvSpPr>
      <xdr:spPr bwMode="auto">
        <a:xfrm>
          <a:off x="71056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774" name="Text Box 4"/>
        <xdr:cNvSpPr txBox="1">
          <a:spLocks noChangeArrowheads="1"/>
        </xdr:cNvSpPr>
      </xdr:nvSpPr>
      <xdr:spPr bwMode="auto">
        <a:xfrm>
          <a:off x="71056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775" name="Text Box 4"/>
        <xdr:cNvSpPr txBox="1">
          <a:spLocks noChangeArrowheads="1"/>
        </xdr:cNvSpPr>
      </xdr:nvSpPr>
      <xdr:spPr bwMode="auto">
        <a:xfrm>
          <a:off x="71056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776" name="Text Box 4"/>
        <xdr:cNvSpPr txBox="1">
          <a:spLocks noChangeArrowheads="1"/>
        </xdr:cNvSpPr>
      </xdr:nvSpPr>
      <xdr:spPr bwMode="auto">
        <a:xfrm>
          <a:off x="71056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77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78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79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80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81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82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83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84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85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86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87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88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89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90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91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92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93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94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95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96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97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98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799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800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801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802" name="Text Box 4"/>
        <xdr:cNvSpPr txBox="1">
          <a:spLocks noChangeArrowheads="1"/>
        </xdr:cNvSpPr>
      </xdr:nvSpPr>
      <xdr:spPr bwMode="auto">
        <a:xfrm>
          <a:off x="71056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803" name="Text Box 4"/>
        <xdr:cNvSpPr txBox="1">
          <a:spLocks noChangeArrowheads="1"/>
        </xdr:cNvSpPr>
      </xdr:nvSpPr>
      <xdr:spPr bwMode="auto">
        <a:xfrm>
          <a:off x="71056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804" name="Text Box 4"/>
        <xdr:cNvSpPr txBox="1">
          <a:spLocks noChangeArrowheads="1"/>
        </xdr:cNvSpPr>
      </xdr:nvSpPr>
      <xdr:spPr bwMode="auto">
        <a:xfrm>
          <a:off x="71056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805" name="Text Box 4"/>
        <xdr:cNvSpPr txBox="1">
          <a:spLocks noChangeArrowheads="1"/>
        </xdr:cNvSpPr>
      </xdr:nvSpPr>
      <xdr:spPr bwMode="auto">
        <a:xfrm>
          <a:off x="71056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104775</xdr:rowOff>
    </xdr:to>
    <xdr:sp macro="" textlink="">
      <xdr:nvSpPr>
        <xdr:cNvPr id="806" name="Text Box 4"/>
        <xdr:cNvSpPr txBox="1">
          <a:spLocks noChangeArrowheads="1"/>
        </xdr:cNvSpPr>
      </xdr:nvSpPr>
      <xdr:spPr bwMode="auto">
        <a:xfrm>
          <a:off x="7105650" y="3705225"/>
          <a:ext cx="123825" cy="95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807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808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809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810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811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812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813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814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815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816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817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818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819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820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821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822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823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824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825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826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827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828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829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830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485775</xdr:colOff>
      <xdr:row>17</xdr:row>
      <xdr:rowOff>9525</xdr:rowOff>
    </xdr:from>
    <xdr:to>
      <xdr:col>9</xdr:col>
      <xdr:colOff>0</xdr:colOff>
      <xdr:row>17</xdr:row>
      <xdr:rowOff>133350</xdr:rowOff>
    </xdr:to>
    <xdr:sp macro="" textlink="">
      <xdr:nvSpPr>
        <xdr:cNvPr id="831" name="Text Box 4"/>
        <xdr:cNvSpPr txBox="1">
          <a:spLocks noChangeArrowheads="1"/>
        </xdr:cNvSpPr>
      </xdr:nvSpPr>
      <xdr:spPr bwMode="auto">
        <a:xfrm>
          <a:off x="7105650" y="3705225"/>
          <a:ext cx="123825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 bwMode="auto">
        <a:noFill/>
        <a:ln w="9525">
          <a:noFill/>
          <a:miter lim="800000"/>
          <a:headEnd/>
          <a:tailEnd/>
        </a:ln>
      </a:spPr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9"/>
  <sheetViews>
    <sheetView showZeros="0" workbookViewId="0">
      <selection activeCell="E25" sqref="E25"/>
    </sheetView>
  </sheetViews>
  <sheetFormatPr defaultRowHeight="12.75"/>
  <cols>
    <col min="1" max="1" width="28.85546875" style="3" customWidth="1"/>
    <col min="2" max="2" width="10.28515625" style="3" customWidth="1"/>
    <col min="3" max="3" width="12.28515625" style="3" customWidth="1"/>
    <col min="4" max="4" width="8.5703125" style="3" customWidth="1"/>
    <col min="5" max="5" width="11.5703125" style="3" bestFit="1" customWidth="1"/>
    <col min="6" max="6" width="10.5703125" style="3" customWidth="1"/>
    <col min="7" max="7" width="14.140625" style="3" customWidth="1"/>
    <col min="8" max="16384" width="9.140625" style="3"/>
  </cols>
  <sheetData>
    <row r="1" spans="1:7" ht="15.75">
      <c r="A1" s="70" t="s">
        <v>0</v>
      </c>
      <c r="B1" s="70"/>
      <c r="C1" s="70"/>
      <c r="D1" s="70"/>
      <c r="E1" s="70"/>
      <c r="F1" s="70"/>
      <c r="G1" s="70"/>
    </row>
    <row r="2" spans="1:7" ht="14.25">
      <c r="A2" s="71" t="s">
        <v>71</v>
      </c>
      <c r="B2" s="71"/>
      <c r="C2" s="71"/>
      <c r="D2" s="71"/>
      <c r="E2" s="71"/>
      <c r="F2" s="71"/>
      <c r="G2" s="71"/>
    </row>
    <row r="3" spans="1:7" ht="15.75">
      <c r="A3" s="11"/>
      <c r="B3" s="70" t="s">
        <v>1</v>
      </c>
      <c r="C3" s="70"/>
      <c r="D3" s="70"/>
      <c r="E3" s="70"/>
      <c r="F3" s="70"/>
      <c r="G3" s="70"/>
    </row>
    <row r="4" spans="1:7" ht="15.75">
      <c r="A4" s="22"/>
      <c r="B4" s="70" t="s">
        <v>25</v>
      </c>
      <c r="C4" s="70"/>
      <c r="D4" s="70" t="s">
        <v>2</v>
      </c>
      <c r="E4" s="70"/>
      <c r="F4" s="70" t="s">
        <v>3</v>
      </c>
      <c r="G4" s="70"/>
    </row>
    <row r="5" spans="1:7" ht="20.100000000000001" customHeight="1">
      <c r="A5" s="52"/>
      <c r="B5" s="53" t="s">
        <v>29</v>
      </c>
      <c r="C5" s="53" t="s">
        <v>24</v>
      </c>
      <c r="D5" s="53" t="s">
        <v>29</v>
      </c>
      <c r="E5" s="53" t="s">
        <v>24</v>
      </c>
      <c r="F5" s="53" t="s">
        <v>29</v>
      </c>
      <c r="G5" s="53" t="s">
        <v>24</v>
      </c>
    </row>
    <row r="6" spans="1:7" ht="15.75">
      <c r="A6" s="52"/>
      <c r="B6" s="53" t="s">
        <v>72</v>
      </c>
      <c r="C6" s="53" t="s">
        <v>72</v>
      </c>
      <c r="D6" s="53" t="str">
        <f>B6</f>
        <v>Apr'23</v>
      </c>
      <c r="E6" s="53" t="str">
        <f>C6</f>
        <v>Apr'23</v>
      </c>
      <c r="F6" s="53" t="str">
        <f>B6</f>
        <v>Apr'23</v>
      </c>
      <c r="G6" s="53" t="str">
        <f>C6</f>
        <v>Apr'23</v>
      </c>
    </row>
    <row r="7" spans="1:7" ht="20.100000000000001" customHeight="1">
      <c r="A7" s="29" t="s">
        <v>16</v>
      </c>
      <c r="B7" s="13"/>
      <c r="C7" s="13"/>
      <c r="D7" s="13"/>
      <c r="E7" s="13"/>
      <c r="F7" s="13"/>
      <c r="G7" s="13"/>
    </row>
    <row r="8" spans="1:7" ht="20.45" customHeight="1">
      <c r="A8" s="29" t="s">
        <v>17</v>
      </c>
      <c r="B8" s="13">
        <v>46000</v>
      </c>
      <c r="C8" s="13">
        <v>48658</v>
      </c>
      <c r="D8" s="14"/>
      <c r="E8" s="14"/>
      <c r="F8" s="31">
        <f t="shared" ref="F8:G10" si="0">B8+D8</f>
        <v>46000</v>
      </c>
      <c r="G8" s="31">
        <f t="shared" si="0"/>
        <v>48658</v>
      </c>
    </row>
    <row r="9" spans="1:7" ht="15">
      <c r="A9" s="29" t="s">
        <v>21</v>
      </c>
      <c r="B9" s="28">
        <v>97.405000000000001</v>
      </c>
      <c r="C9" s="28">
        <v>98.846000000000004</v>
      </c>
      <c r="D9" s="14"/>
      <c r="E9" s="14">
        <v>0</v>
      </c>
      <c r="F9" s="43">
        <f t="shared" si="0"/>
        <v>97.405000000000001</v>
      </c>
      <c r="G9" s="48">
        <f>C9+E9</f>
        <v>98.846000000000004</v>
      </c>
    </row>
    <row r="10" spans="1:7" ht="15">
      <c r="A10" s="29" t="s">
        <v>30</v>
      </c>
      <c r="B10" s="30">
        <f>ROUND(B9*1000/B8,2)</f>
        <v>2.12</v>
      </c>
      <c r="C10" s="30">
        <f>ROUND(C9*1000/C8,2)</f>
        <v>2.0299999999999998</v>
      </c>
      <c r="D10" s="14"/>
      <c r="E10" s="14"/>
      <c r="F10" s="18">
        <f t="shared" si="0"/>
        <v>2.12</v>
      </c>
      <c r="G10" s="18">
        <f t="shared" si="0"/>
        <v>2.0299999999999998</v>
      </c>
    </row>
    <row r="11" spans="1:7" ht="18" customHeight="1">
      <c r="A11" s="15" t="s">
        <v>4</v>
      </c>
      <c r="B11" s="16"/>
      <c r="C11" s="16"/>
      <c r="D11" s="17"/>
      <c r="E11" s="17"/>
      <c r="F11" s="17"/>
      <c r="G11" s="17"/>
    </row>
    <row r="12" spans="1:7" ht="18" customHeight="1">
      <c r="A12" s="4" t="s">
        <v>19</v>
      </c>
      <c r="B12" s="18">
        <v>5704.25</v>
      </c>
      <c r="C12" s="18">
        <v>7203.56</v>
      </c>
      <c r="D12" s="18">
        <v>0</v>
      </c>
      <c r="E12" s="18"/>
      <c r="F12" s="18">
        <f t="shared" ref="F12:G14" si="1">B12+D12</f>
        <v>5704.25</v>
      </c>
      <c r="G12" s="18">
        <f t="shared" si="1"/>
        <v>7203.56</v>
      </c>
    </row>
    <row r="13" spans="1:7" ht="18" customHeight="1">
      <c r="A13" s="4" t="s">
        <v>18</v>
      </c>
      <c r="B13" s="7">
        <v>0</v>
      </c>
      <c r="C13" s="7"/>
      <c r="D13" s="7">
        <v>28.84</v>
      </c>
      <c r="E13" s="7">
        <v>25.51</v>
      </c>
      <c r="F13" s="18">
        <f t="shared" si="1"/>
        <v>28.84</v>
      </c>
      <c r="G13" s="18">
        <f t="shared" si="1"/>
        <v>25.51</v>
      </c>
    </row>
    <row r="14" spans="1:7" ht="18" customHeight="1">
      <c r="A14" s="4" t="s">
        <v>20</v>
      </c>
      <c r="B14" s="9">
        <v>52.08</v>
      </c>
      <c r="C14" s="9">
        <v>53.41</v>
      </c>
      <c r="D14" s="7">
        <v>0</v>
      </c>
      <c r="E14" s="7">
        <v>0</v>
      </c>
      <c r="F14" s="18">
        <f t="shared" si="1"/>
        <v>52.08</v>
      </c>
      <c r="G14" s="18">
        <f t="shared" si="1"/>
        <v>53.41</v>
      </c>
    </row>
    <row r="15" spans="1:7" ht="18" customHeight="1">
      <c r="A15" s="4" t="s">
        <v>5</v>
      </c>
      <c r="B15" s="26">
        <f t="shared" ref="B15:G15" si="2">SUM(B12:B14)</f>
        <v>5756.33</v>
      </c>
      <c r="C15" s="26">
        <f t="shared" si="2"/>
        <v>7256.97</v>
      </c>
      <c r="D15" s="25">
        <f t="shared" si="2"/>
        <v>28.84</v>
      </c>
      <c r="E15" s="25">
        <f t="shared" si="2"/>
        <v>25.51</v>
      </c>
      <c r="F15" s="25">
        <f t="shared" si="2"/>
        <v>5785.17</v>
      </c>
      <c r="G15" s="25">
        <f t="shared" si="2"/>
        <v>7282.4800000000005</v>
      </c>
    </row>
    <row r="16" spans="1:7" ht="18" customHeight="1">
      <c r="A16" s="15" t="s">
        <v>6</v>
      </c>
      <c r="B16" s="19"/>
      <c r="C16" s="19"/>
      <c r="D16" s="7"/>
      <c r="E16" s="7"/>
      <c r="F16" s="7"/>
      <c r="G16" s="7"/>
    </row>
    <row r="17" spans="1:7" ht="18" customHeight="1">
      <c r="A17" s="4" t="s">
        <v>7</v>
      </c>
      <c r="B17" s="7">
        <v>2856.78</v>
      </c>
      <c r="C17" s="7">
        <v>2860.6</v>
      </c>
      <c r="D17" s="7">
        <v>4.1100000000000003</v>
      </c>
      <c r="E17" s="7">
        <v>2.0299999999999998</v>
      </c>
      <c r="F17" s="7">
        <f t="shared" ref="F17:G25" si="3">B17+D17</f>
        <v>2860.8900000000003</v>
      </c>
      <c r="G17" s="7">
        <f t="shared" si="3"/>
        <v>2862.63</v>
      </c>
    </row>
    <row r="18" spans="1:7" ht="18" customHeight="1">
      <c r="A18" s="4" t="s">
        <v>8</v>
      </c>
      <c r="B18" s="7">
        <v>646.46</v>
      </c>
      <c r="C18" s="7">
        <v>559.41</v>
      </c>
      <c r="D18" s="7">
        <v>0.28999999999999998</v>
      </c>
      <c r="E18" s="7">
        <v>0.55000000000000004</v>
      </c>
      <c r="F18" s="7">
        <f t="shared" si="3"/>
        <v>646.75</v>
      </c>
      <c r="G18" s="7">
        <f t="shared" si="3"/>
        <v>559.95999999999992</v>
      </c>
    </row>
    <row r="19" spans="1:7" ht="18" customHeight="1">
      <c r="A19" s="4" t="s">
        <v>9</v>
      </c>
      <c r="B19" s="7">
        <v>503.45</v>
      </c>
      <c r="C19" s="7">
        <v>480.46</v>
      </c>
      <c r="D19" s="7">
        <v>0</v>
      </c>
      <c r="E19" s="7">
        <v>0</v>
      </c>
      <c r="F19" s="7">
        <f t="shared" si="3"/>
        <v>503.45</v>
      </c>
      <c r="G19" s="7">
        <f t="shared" si="3"/>
        <v>480.46</v>
      </c>
    </row>
    <row r="20" spans="1:7" ht="18" customHeight="1">
      <c r="A20" s="4" t="s">
        <v>27</v>
      </c>
      <c r="B20" s="7">
        <v>194.02</v>
      </c>
      <c r="C20" s="7">
        <v>132.22</v>
      </c>
      <c r="D20" s="7">
        <v>9.1999999999999993</v>
      </c>
      <c r="E20" s="7">
        <v>9.6999999999999993</v>
      </c>
      <c r="F20" s="7">
        <f t="shared" si="3"/>
        <v>203.22</v>
      </c>
      <c r="G20" s="7">
        <f t="shared" si="3"/>
        <v>141.91999999999999</v>
      </c>
    </row>
    <row r="21" spans="1:7" ht="18" hidden="1" customHeight="1">
      <c r="A21" s="4" t="s">
        <v>36</v>
      </c>
      <c r="B21" s="7">
        <v>0</v>
      </c>
      <c r="C21" s="7">
        <v>0</v>
      </c>
      <c r="D21" s="7">
        <v>0</v>
      </c>
      <c r="E21" s="7">
        <v>0</v>
      </c>
      <c r="F21" s="7">
        <f t="shared" si="3"/>
        <v>0</v>
      </c>
      <c r="G21" s="7">
        <f t="shared" si="3"/>
        <v>0</v>
      </c>
    </row>
    <row r="22" spans="1:7" ht="18" hidden="1" customHeight="1">
      <c r="A22" s="4" t="s">
        <v>34</v>
      </c>
      <c r="B22" s="7">
        <v>0</v>
      </c>
      <c r="C22" s="7">
        <v>0</v>
      </c>
      <c r="D22" s="7">
        <v>0</v>
      </c>
      <c r="E22" s="7">
        <v>0</v>
      </c>
      <c r="F22" s="7">
        <f t="shared" si="3"/>
        <v>0</v>
      </c>
      <c r="G22" s="7">
        <f t="shared" si="3"/>
        <v>0</v>
      </c>
    </row>
    <row r="23" spans="1:7" ht="18" customHeight="1">
      <c r="A23" s="4" t="s">
        <v>26</v>
      </c>
      <c r="B23" s="7">
        <v>64.680000000000007</v>
      </c>
      <c r="C23" s="7">
        <v>62.26</v>
      </c>
      <c r="D23" s="7">
        <v>1.83</v>
      </c>
      <c r="E23" s="7">
        <v>0</v>
      </c>
      <c r="F23" s="7">
        <f t="shared" si="3"/>
        <v>66.510000000000005</v>
      </c>
      <c r="G23" s="7">
        <f t="shared" si="3"/>
        <v>62.26</v>
      </c>
    </row>
    <row r="24" spans="1:7" ht="18" customHeight="1">
      <c r="A24" s="4" t="s">
        <v>10</v>
      </c>
      <c r="B24" s="7">
        <v>371.03</v>
      </c>
      <c r="C24" s="7">
        <v>315.60000000000002</v>
      </c>
      <c r="D24" s="7">
        <v>0</v>
      </c>
      <c r="E24" s="7">
        <v>0</v>
      </c>
      <c r="F24" s="7">
        <f t="shared" si="3"/>
        <v>371.03</v>
      </c>
      <c r="G24" s="7">
        <f t="shared" si="3"/>
        <v>315.60000000000002</v>
      </c>
    </row>
    <row r="25" spans="1:7" ht="18" customHeight="1">
      <c r="A25" s="4" t="s">
        <v>11</v>
      </c>
      <c r="B25" s="7">
        <v>381.78</v>
      </c>
      <c r="C25" s="7">
        <v>333.44</v>
      </c>
      <c r="D25" s="7">
        <v>23.5</v>
      </c>
      <c r="E25" s="7">
        <f>23.56+4.72</f>
        <v>28.279999999999998</v>
      </c>
      <c r="F25" s="7">
        <f t="shared" si="3"/>
        <v>405.28</v>
      </c>
      <c r="G25" s="7">
        <f t="shared" si="3"/>
        <v>361.71999999999997</v>
      </c>
    </row>
    <row r="26" spans="1:7" ht="18" customHeight="1">
      <c r="A26" s="4" t="s">
        <v>33</v>
      </c>
      <c r="B26" s="7">
        <v>0</v>
      </c>
      <c r="C26" s="7">
        <v>0</v>
      </c>
      <c r="D26" s="7">
        <v>1.94</v>
      </c>
      <c r="E26" s="7">
        <v>0</v>
      </c>
      <c r="F26" s="7">
        <f>B26+D26</f>
        <v>1.94</v>
      </c>
      <c r="G26" s="7">
        <v>0</v>
      </c>
    </row>
    <row r="27" spans="1:7" ht="18" hidden="1" customHeight="1">
      <c r="A27" s="4" t="s">
        <v>12</v>
      </c>
      <c r="B27" s="7">
        <v>0</v>
      </c>
      <c r="C27" s="7">
        <v>0</v>
      </c>
      <c r="D27" s="7">
        <v>0</v>
      </c>
      <c r="E27" s="7">
        <v>0</v>
      </c>
      <c r="F27" s="7">
        <f>B27+D27</f>
        <v>0</v>
      </c>
      <c r="G27" s="7">
        <v>0</v>
      </c>
    </row>
    <row r="28" spans="1:7" ht="18" customHeight="1">
      <c r="A28" s="4" t="s">
        <v>28</v>
      </c>
      <c r="B28" s="7">
        <v>0</v>
      </c>
      <c r="C28" s="7">
        <v>474.15</v>
      </c>
      <c r="D28" s="7">
        <v>0</v>
      </c>
      <c r="E28" s="7">
        <v>0</v>
      </c>
      <c r="F28" s="7">
        <f>B28+D28</f>
        <v>0</v>
      </c>
      <c r="G28" s="7">
        <f>C28+E28</f>
        <v>474.15</v>
      </c>
    </row>
    <row r="29" spans="1:7" ht="18" customHeight="1">
      <c r="A29" s="4" t="s">
        <v>13</v>
      </c>
      <c r="B29" s="25">
        <f t="shared" ref="B29:G29" si="4">SUM(B17:B28)</f>
        <v>5018.2</v>
      </c>
      <c r="C29" s="25">
        <f t="shared" si="4"/>
        <v>5218.1399999999994</v>
      </c>
      <c r="D29" s="25">
        <f t="shared" si="4"/>
        <v>40.869999999999997</v>
      </c>
      <c r="E29" s="25">
        <f t="shared" si="4"/>
        <v>40.559999999999995</v>
      </c>
      <c r="F29" s="25">
        <f t="shared" si="4"/>
        <v>5059.07</v>
      </c>
      <c r="G29" s="25">
        <f t="shared" si="4"/>
        <v>5258.7000000000007</v>
      </c>
    </row>
    <row r="30" spans="1:7" ht="18" customHeight="1">
      <c r="A30" s="4" t="s">
        <v>14</v>
      </c>
      <c r="B30" s="25">
        <f t="shared" ref="B30:G30" si="5">+B15-B29</f>
        <v>738.13000000000011</v>
      </c>
      <c r="C30" s="25">
        <f t="shared" si="5"/>
        <v>2038.8300000000008</v>
      </c>
      <c r="D30" s="25">
        <f t="shared" si="5"/>
        <v>-12.029999999999998</v>
      </c>
      <c r="E30" s="25">
        <f t="shared" si="5"/>
        <v>-15.049999999999994</v>
      </c>
      <c r="F30" s="25">
        <f t="shared" si="5"/>
        <v>726.10000000000036</v>
      </c>
      <c r="G30" s="25">
        <f t="shared" si="5"/>
        <v>2023.7799999999997</v>
      </c>
    </row>
    <row r="31" spans="1:7" ht="18" customHeight="1">
      <c r="A31" s="4" t="s">
        <v>32</v>
      </c>
      <c r="B31" s="7">
        <v>5850</v>
      </c>
      <c r="C31" s="7">
        <v>6024.95</v>
      </c>
      <c r="D31" s="7">
        <v>0</v>
      </c>
      <c r="E31" s="7">
        <v>0</v>
      </c>
      <c r="F31" s="7">
        <v>0</v>
      </c>
      <c r="G31" s="7">
        <v>0</v>
      </c>
    </row>
    <row r="32" spans="1:7" ht="18" customHeight="1">
      <c r="A32" s="4" t="s">
        <v>31</v>
      </c>
      <c r="B32" s="7">
        <f>ROUND(B33/B31,2)</f>
        <v>1.86</v>
      </c>
      <c r="C32" s="7">
        <f>ROUND(C33/C31,2)</f>
        <v>1.62</v>
      </c>
      <c r="D32" s="7">
        <v>0</v>
      </c>
      <c r="E32" s="7">
        <v>0</v>
      </c>
      <c r="F32" s="7">
        <v>0</v>
      </c>
      <c r="G32" s="7">
        <v>0</v>
      </c>
    </row>
    <row r="33" spans="1:7" ht="15" customHeight="1">
      <c r="A33" s="4" t="s">
        <v>22</v>
      </c>
      <c r="B33" s="8">
        <f>ROUND((B29-B21-B22-B28)/B8*100000,2)+0.01</f>
        <v>10909.14</v>
      </c>
      <c r="C33" s="8">
        <f>ROUND((C29-C21-C22-C28)/C8*100000,2)-0.01</f>
        <v>9749.65</v>
      </c>
      <c r="D33" s="7">
        <v>0</v>
      </c>
      <c r="E33" s="7">
        <v>0</v>
      </c>
      <c r="F33" s="8">
        <v>0</v>
      </c>
      <c r="G33" s="8">
        <v>0</v>
      </c>
    </row>
    <row r="34" spans="1:7" ht="15">
      <c r="A34" s="4" t="s">
        <v>23</v>
      </c>
      <c r="B34" s="8">
        <f>ROUND((B29-B21-B22-B28)/B9*100,2)-0.01</f>
        <v>5151.88</v>
      </c>
      <c r="C34" s="8">
        <f>ROUND((C29-C21-C22-C28)/C9*100,2)-0.01</f>
        <v>4799.3599999999997</v>
      </c>
      <c r="D34" s="8">
        <v>0</v>
      </c>
      <c r="E34" s="8">
        <v>0</v>
      </c>
      <c r="F34" s="8">
        <v>0</v>
      </c>
      <c r="G34" s="8">
        <v>0</v>
      </c>
    </row>
    <row r="35" spans="1:7" ht="15" hidden="1" customHeight="1">
      <c r="A35" s="6"/>
      <c r="B35" s="10"/>
      <c r="C35" s="10"/>
      <c r="D35" s="10"/>
      <c r="E35" s="10"/>
      <c r="F35" s="10"/>
      <c r="G35" s="10"/>
    </row>
    <row r="36" spans="1:7" ht="15" customHeight="1">
      <c r="A36" s="6"/>
      <c r="B36" s="10"/>
      <c r="C36" s="10"/>
      <c r="D36" s="10"/>
      <c r="E36" s="10"/>
      <c r="F36" s="10"/>
      <c r="G36" s="10"/>
    </row>
    <row r="37" spans="1:7" s="44" customFormat="1" ht="15.75">
      <c r="A37" s="46" t="s">
        <v>15</v>
      </c>
      <c r="B37" s="46"/>
      <c r="C37" s="45"/>
    </row>
    <row r="38" spans="1:7" s="44" customFormat="1" ht="13.5" customHeight="1">
      <c r="A38" s="46"/>
      <c r="B38" s="46"/>
      <c r="C38" s="45"/>
    </row>
    <row r="39" spans="1:7" s="44" customFormat="1" ht="15.75">
      <c r="A39" s="21" t="s">
        <v>73</v>
      </c>
      <c r="B39" s="1"/>
      <c r="C39" s="21"/>
    </row>
    <row r="40" spans="1:7" s="44" customFormat="1" ht="15.75">
      <c r="A40" s="21" t="s">
        <v>37</v>
      </c>
      <c r="B40" s="1"/>
      <c r="C40" s="21"/>
    </row>
    <row r="41" spans="1:7" s="44" customFormat="1" ht="15.75">
      <c r="A41" s="42" t="s">
        <v>53</v>
      </c>
      <c r="B41" s="1"/>
      <c r="C41" s="21"/>
    </row>
    <row r="42" spans="1:7" s="44" customFormat="1" ht="15.75">
      <c r="A42" s="21" t="s">
        <v>38</v>
      </c>
      <c r="B42" s="1"/>
      <c r="C42" s="21"/>
    </row>
    <row r="43" spans="1:7" ht="15" customHeight="1">
      <c r="A43" s="42"/>
      <c r="B43" s="1"/>
      <c r="C43" s="21"/>
      <c r="D43" s="2"/>
      <c r="E43" s="2"/>
      <c r="F43" s="2"/>
      <c r="G43" s="2"/>
    </row>
    <row r="44" spans="1:7" ht="15" customHeight="1">
      <c r="A44" s="42"/>
      <c r="B44" s="1"/>
      <c r="C44" s="21"/>
      <c r="D44" s="2"/>
      <c r="E44" s="2"/>
      <c r="F44" s="2"/>
      <c r="G44" s="2"/>
    </row>
    <row r="45" spans="1:7" ht="15" customHeight="1">
      <c r="A45" s="42"/>
      <c r="B45" s="1"/>
      <c r="C45" s="21"/>
      <c r="D45" s="2"/>
      <c r="E45" s="2"/>
      <c r="F45" s="2"/>
      <c r="G45" s="2"/>
    </row>
    <row r="46" spans="1:7" ht="15" hidden="1" customHeight="1">
      <c r="A46" s="2"/>
      <c r="B46" s="2"/>
      <c r="C46" s="2"/>
      <c r="D46" s="2"/>
      <c r="E46" s="2"/>
      <c r="F46" s="2"/>
      <c r="G46" s="2"/>
    </row>
    <row r="47" spans="1:7" ht="15" hidden="1" customHeight="1">
      <c r="A47" s="20"/>
      <c r="B47" s="5"/>
      <c r="C47" s="69" t="s">
        <v>41</v>
      </c>
      <c r="D47" s="69"/>
      <c r="E47" s="69"/>
      <c r="F47" s="69"/>
      <c r="G47" s="69"/>
    </row>
    <row r="48" spans="1:7" ht="15" hidden="1" customHeight="1"/>
    <row r="49" ht="15" hidden="1" customHeight="1"/>
    <row r="50" ht="15" hidden="1" customHeight="1"/>
    <row r="51" ht="15" hidden="1" customHeight="1"/>
    <row r="52" ht="15" hidden="1" customHeight="1"/>
    <row r="53" ht="15" hidden="1" customHeight="1"/>
    <row r="54" hidden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="2" customFormat="1"/>
    <row r="274" s="2" customFormat="1"/>
    <row r="275" s="2" customFormat="1"/>
    <row r="276" s="2" customFormat="1"/>
    <row r="277" s="2" customFormat="1"/>
    <row r="278" s="2" customFormat="1"/>
    <row r="279" s="2" customFormat="1"/>
    <row r="280" s="2" customFormat="1"/>
    <row r="281" s="2" customFormat="1"/>
    <row r="282" s="2" customFormat="1"/>
    <row r="283" s="2" customFormat="1"/>
    <row r="284" s="2" customFormat="1"/>
    <row r="285" s="2" customFormat="1"/>
    <row r="286" s="2" customFormat="1"/>
    <row r="287" s="2" customFormat="1"/>
    <row r="288" s="2" customFormat="1"/>
    <row r="289" s="2" customFormat="1"/>
    <row r="290" s="2" customFormat="1"/>
    <row r="291" s="2" customFormat="1"/>
    <row r="292" s="2" customFormat="1"/>
    <row r="293" s="2" customFormat="1"/>
    <row r="294" s="2" customFormat="1"/>
    <row r="295" s="2" customFormat="1"/>
    <row r="296" s="2" customFormat="1"/>
    <row r="297" s="2" customFormat="1"/>
    <row r="298" s="2" customFormat="1"/>
    <row r="299" s="2" customFormat="1"/>
    <row r="300" s="2" customFormat="1"/>
    <row r="301" s="2" customFormat="1"/>
    <row r="302" s="2" customFormat="1"/>
    <row r="303" s="2" customFormat="1"/>
    <row r="304" s="2" customFormat="1"/>
    <row r="305" s="2" customFormat="1"/>
    <row r="306" s="2" customFormat="1"/>
    <row r="307" s="2" customFormat="1"/>
    <row r="308" s="2" customFormat="1"/>
    <row r="309" s="2" customFormat="1"/>
    <row r="310" s="2" customFormat="1"/>
    <row r="311" s="2" customFormat="1"/>
    <row r="312" s="2" customFormat="1"/>
    <row r="313" s="2" customFormat="1"/>
    <row r="314" s="2" customFormat="1"/>
    <row r="315" s="2" customFormat="1"/>
    <row r="316" s="2" customFormat="1"/>
    <row r="317" s="2" customFormat="1"/>
    <row r="318" s="2" customFormat="1"/>
    <row r="319" s="2" customFormat="1"/>
    <row r="320" s="2" customFormat="1"/>
    <row r="321" s="2" customFormat="1"/>
    <row r="322" s="2" customFormat="1"/>
    <row r="323" s="2" customFormat="1"/>
    <row r="324" s="2" customFormat="1"/>
    <row r="325" s="2" customFormat="1"/>
    <row r="326" s="2" customFormat="1"/>
    <row r="327" s="2" customFormat="1"/>
    <row r="328" s="2" customFormat="1"/>
    <row r="329" s="2" customFormat="1"/>
    <row r="330" s="2" customFormat="1"/>
    <row r="331" s="2" customFormat="1"/>
    <row r="332" s="2" customFormat="1"/>
    <row r="333" s="2" customFormat="1"/>
    <row r="334" s="2" customFormat="1"/>
    <row r="335" s="2" customFormat="1"/>
    <row r="336" s="2" customFormat="1"/>
    <row r="337" s="2" customFormat="1"/>
    <row r="338" s="2" customFormat="1"/>
    <row r="339" s="2" customFormat="1"/>
    <row r="340" s="2" customFormat="1"/>
    <row r="341" s="2" customFormat="1"/>
    <row r="342" s="2" customFormat="1"/>
    <row r="343" s="2" customFormat="1"/>
    <row r="344" s="2" customFormat="1"/>
    <row r="345" s="2" customFormat="1"/>
    <row r="346" s="2" customFormat="1"/>
    <row r="347" s="2" customFormat="1"/>
    <row r="348" s="2" customFormat="1"/>
    <row r="349" s="2" customFormat="1"/>
    <row r="350" s="2" customFormat="1"/>
    <row r="351" s="2" customFormat="1"/>
    <row r="352" s="2" customFormat="1"/>
    <row r="353" s="2" customFormat="1"/>
    <row r="354" s="2" customFormat="1"/>
    <row r="355" s="2" customFormat="1"/>
    <row r="356" s="2" customFormat="1"/>
    <row r="357" s="2" customFormat="1"/>
    <row r="358" s="2" customFormat="1"/>
    <row r="359" s="2" customFormat="1"/>
    <row r="360" s="2" customFormat="1"/>
    <row r="361" s="2" customFormat="1"/>
    <row r="362" s="2" customFormat="1"/>
    <row r="363" s="2" customFormat="1"/>
    <row r="364" s="2" customFormat="1"/>
    <row r="365" s="2" customFormat="1"/>
    <row r="366" s="2" customFormat="1"/>
    <row r="367" s="2" customFormat="1"/>
    <row r="368" s="2" customFormat="1"/>
    <row r="369" s="2" customFormat="1"/>
    <row r="370" s="2" customFormat="1"/>
    <row r="371" s="2" customFormat="1"/>
    <row r="372" s="2" customFormat="1"/>
    <row r="373" s="2" customFormat="1"/>
    <row r="374" s="2" customFormat="1"/>
    <row r="375" s="2" customFormat="1"/>
    <row r="376" s="2" customFormat="1"/>
    <row r="377" s="2" customFormat="1"/>
    <row r="378" s="2" customFormat="1"/>
    <row r="379" s="2" customFormat="1"/>
    <row r="380" s="2" customFormat="1"/>
    <row r="381" s="2" customFormat="1"/>
    <row r="382" s="2" customFormat="1"/>
    <row r="383" s="2" customFormat="1"/>
    <row r="384" s="2" customFormat="1"/>
    <row r="385" s="2" customFormat="1"/>
    <row r="386" s="2" customFormat="1"/>
    <row r="387" s="2" customFormat="1"/>
    <row r="388" s="2" customFormat="1"/>
    <row r="389" s="2" customFormat="1"/>
    <row r="390" s="2" customFormat="1"/>
    <row r="391" s="2" customFormat="1"/>
    <row r="392" s="2" customFormat="1"/>
    <row r="393" s="2" customFormat="1"/>
    <row r="394" s="2" customFormat="1"/>
    <row r="395" s="2" customFormat="1"/>
    <row r="396" s="2" customFormat="1"/>
    <row r="397" s="2" customFormat="1"/>
    <row r="398" s="2" customFormat="1"/>
    <row r="399" s="2" customFormat="1"/>
    <row r="400" s="2" customFormat="1"/>
    <row r="401" s="2" customFormat="1"/>
    <row r="402" s="2" customFormat="1"/>
    <row r="403" s="2" customFormat="1"/>
    <row r="404" s="2" customFormat="1"/>
    <row r="405" s="2" customFormat="1"/>
    <row r="406" s="2" customFormat="1"/>
    <row r="407" s="2" customFormat="1"/>
    <row r="408" s="2" customFormat="1"/>
    <row r="409" s="2" customFormat="1"/>
    <row r="410" s="2" customFormat="1"/>
    <row r="411" s="2" customFormat="1"/>
    <row r="412" s="2" customFormat="1"/>
    <row r="413" s="2" customFormat="1"/>
    <row r="414" s="2" customFormat="1"/>
    <row r="415" s="2" customFormat="1"/>
    <row r="416" s="2" customFormat="1"/>
    <row r="417" s="2" customFormat="1"/>
    <row r="418" s="2" customFormat="1"/>
    <row r="419" s="2" customFormat="1"/>
    <row r="420" s="2" customFormat="1"/>
    <row r="421" s="2" customFormat="1"/>
    <row r="422" s="2" customFormat="1"/>
    <row r="423" s="2" customFormat="1"/>
    <row r="424" s="2" customFormat="1"/>
    <row r="425" s="2" customFormat="1"/>
    <row r="426" s="2" customFormat="1"/>
    <row r="427" s="2" customFormat="1"/>
    <row r="428" s="2" customFormat="1"/>
    <row r="429" s="2" customFormat="1"/>
    <row r="430" s="2" customFormat="1"/>
    <row r="431" s="2" customFormat="1"/>
    <row r="432" s="2" customFormat="1"/>
    <row r="433" s="2" customFormat="1"/>
    <row r="434" s="2" customFormat="1"/>
    <row r="435" s="2" customFormat="1"/>
    <row r="436" s="2" customFormat="1"/>
    <row r="437" s="2" customFormat="1"/>
    <row r="438" s="2" customFormat="1"/>
    <row r="439" s="2" customFormat="1"/>
    <row r="440" s="2" customFormat="1"/>
    <row r="441" s="2" customFormat="1"/>
    <row r="442" s="2" customFormat="1"/>
    <row r="443" s="2" customFormat="1"/>
    <row r="444" s="2" customFormat="1"/>
    <row r="445" s="2" customFormat="1"/>
    <row r="446" s="2" customFormat="1"/>
    <row r="447" s="2" customFormat="1"/>
    <row r="448" s="2" customFormat="1"/>
    <row r="449" s="2" customFormat="1"/>
    <row r="450" s="2" customFormat="1"/>
    <row r="451" s="2" customFormat="1"/>
    <row r="452" s="2" customFormat="1"/>
    <row r="453" s="2" customFormat="1"/>
    <row r="454" s="2" customFormat="1"/>
    <row r="455" s="2" customFormat="1"/>
    <row r="456" s="2" customFormat="1"/>
    <row r="457" s="2" customFormat="1"/>
    <row r="458" s="2" customFormat="1"/>
    <row r="459" s="2" customFormat="1"/>
    <row r="460" s="2" customFormat="1"/>
    <row r="461" s="2" customFormat="1"/>
    <row r="462" s="2" customFormat="1"/>
    <row r="463" s="2" customFormat="1"/>
    <row r="464" s="2" customFormat="1"/>
    <row r="465" s="2" customFormat="1"/>
    <row r="466" s="2" customFormat="1"/>
    <row r="467" s="2" customFormat="1"/>
    <row r="468" s="2" customFormat="1"/>
    <row r="469" s="2" customFormat="1"/>
    <row r="470" s="2" customFormat="1"/>
    <row r="471" s="2" customFormat="1"/>
    <row r="472" s="2" customFormat="1"/>
    <row r="473" s="2" customFormat="1"/>
    <row r="474" s="2" customFormat="1"/>
    <row r="475" s="2" customFormat="1"/>
    <row r="476" s="2" customFormat="1"/>
    <row r="477" s="2" customFormat="1"/>
    <row r="478" s="2" customFormat="1"/>
    <row r="479" s="2" customFormat="1"/>
    <row r="480" s="2" customFormat="1"/>
    <row r="481" s="2" customFormat="1"/>
    <row r="482" s="2" customFormat="1"/>
    <row r="483" s="2" customFormat="1"/>
    <row r="484" s="2" customFormat="1"/>
    <row r="485" s="2" customFormat="1"/>
    <row r="486" s="2" customFormat="1"/>
    <row r="487" s="2" customFormat="1"/>
    <row r="488" s="2" customFormat="1"/>
    <row r="489" s="2" customFormat="1"/>
    <row r="490" s="2" customFormat="1"/>
    <row r="491" s="2" customFormat="1"/>
    <row r="492" s="2" customFormat="1"/>
    <row r="493" s="2" customFormat="1"/>
    <row r="494" s="2" customFormat="1"/>
    <row r="495" s="2" customFormat="1"/>
    <row r="496" s="2" customFormat="1"/>
    <row r="497" s="2" customFormat="1"/>
    <row r="498" s="2" customFormat="1"/>
    <row r="499" s="2" customFormat="1"/>
    <row r="500" s="2" customFormat="1"/>
    <row r="501" s="2" customFormat="1"/>
    <row r="502" s="2" customFormat="1"/>
    <row r="503" s="2" customFormat="1"/>
    <row r="504" s="2" customFormat="1"/>
    <row r="505" s="2" customFormat="1"/>
    <row r="506" s="2" customFormat="1"/>
    <row r="507" s="2" customFormat="1"/>
    <row r="508" s="2" customFormat="1"/>
    <row r="509" s="2" customFormat="1"/>
    <row r="510" s="2" customFormat="1"/>
    <row r="511" s="2" customFormat="1"/>
    <row r="512" s="2" customFormat="1"/>
    <row r="513" s="2" customFormat="1"/>
    <row r="514" s="2" customFormat="1"/>
    <row r="515" s="2" customFormat="1"/>
    <row r="516" s="2" customFormat="1"/>
    <row r="517" s="2" customFormat="1"/>
    <row r="518" s="2" customFormat="1"/>
    <row r="519" s="2" customFormat="1"/>
    <row r="520" s="2" customFormat="1"/>
    <row r="521" s="2" customFormat="1"/>
    <row r="522" s="2" customFormat="1"/>
    <row r="523" s="2" customFormat="1"/>
    <row r="524" s="2" customFormat="1"/>
    <row r="525" s="2" customFormat="1"/>
    <row r="526" s="2" customFormat="1"/>
    <row r="527" s="2" customFormat="1"/>
    <row r="528" s="2" customFormat="1"/>
    <row r="529" s="2" customFormat="1"/>
    <row r="530" s="2" customFormat="1"/>
    <row r="531" s="2" customFormat="1"/>
    <row r="532" s="2" customFormat="1"/>
    <row r="533" s="2" customFormat="1"/>
    <row r="534" s="2" customFormat="1"/>
    <row r="535" s="2" customFormat="1"/>
    <row r="536" s="2" customFormat="1"/>
    <row r="537" s="2" customFormat="1"/>
    <row r="538" s="2" customFormat="1"/>
    <row r="539" s="2" customFormat="1"/>
    <row r="540" s="2" customFormat="1"/>
    <row r="541" s="2" customFormat="1"/>
    <row r="542" s="2" customFormat="1"/>
    <row r="543" s="2" customFormat="1"/>
    <row r="544" s="2" customFormat="1"/>
    <row r="545" s="2" customFormat="1"/>
    <row r="546" s="2" customFormat="1"/>
    <row r="547" s="2" customFormat="1"/>
    <row r="548" s="2" customFormat="1"/>
    <row r="549" s="2" customFormat="1"/>
    <row r="550" s="2" customFormat="1"/>
    <row r="551" s="2" customFormat="1"/>
    <row r="552" s="2" customFormat="1"/>
    <row r="553" s="2" customFormat="1"/>
    <row r="554" s="2" customFormat="1"/>
    <row r="555" s="2" customFormat="1"/>
    <row r="556" s="2" customFormat="1"/>
    <row r="557" s="2" customFormat="1"/>
    <row r="558" s="2" customFormat="1"/>
    <row r="559" s="2" customFormat="1"/>
    <row r="560" s="2" customFormat="1"/>
    <row r="561" s="2" customFormat="1"/>
    <row r="562" s="2" customFormat="1"/>
    <row r="563" s="2" customFormat="1"/>
    <row r="564" s="2" customFormat="1"/>
    <row r="565" s="2" customFormat="1"/>
    <row r="566" s="2" customFormat="1"/>
    <row r="567" s="2" customFormat="1"/>
    <row r="568" s="2" customFormat="1"/>
    <row r="569" s="2" customFormat="1"/>
    <row r="570" s="2" customFormat="1"/>
    <row r="571" s="2" customFormat="1"/>
    <row r="572" s="2" customFormat="1"/>
    <row r="573" s="2" customFormat="1"/>
    <row r="574" s="2" customFormat="1"/>
    <row r="575" s="2" customFormat="1"/>
    <row r="576" s="2" customFormat="1"/>
    <row r="577" s="2" customFormat="1"/>
    <row r="578" s="2" customFormat="1"/>
    <row r="579" s="2" customFormat="1"/>
    <row r="580" s="2" customFormat="1"/>
    <row r="581" s="2" customFormat="1"/>
    <row r="582" s="2" customFormat="1"/>
    <row r="583" s="2" customFormat="1"/>
    <row r="584" s="2" customFormat="1"/>
    <row r="585" s="2" customFormat="1"/>
    <row r="586" s="2" customFormat="1"/>
    <row r="587" s="2" customFormat="1"/>
    <row r="588" s="2" customFormat="1"/>
    <row r="589" s="2" customFormat="1"/>
    <row r="590" s="2" customFormat="1"/>
    <row r="591" s="2" customFormat="1"/>
    <row r="592" s="2" customFormat="1"/>
    <row r="593" s="2" customFormat="1"/>
    <row r="594" s="2" customFormat="1"/>
    <row r="595" s="2" customFormat="1"/>
    <row r="596" s="2" customFormat="1"/>
    <row r="597" s="2" customFormat="1"/>
    <row r="598" s="2" customFormat="1"/>
    <row r="599" s="2" customFormat="1"/>
    <row r="600" s="2" customFormat="1"/>
    <row r="601" s="2" customFormat="1"/>
    <row r="602" s="2" customFormat="1"/>
    <row r="603" s="2" customFormat="1"/>
    <row r="604" s="2" customFormat="1"/>
    <row r="605" s="2" customFormat="1"/>
    <row r="606" s="2" customFormat="1"/>
    <row r="607" s="2" customFormat="1"/>
    <row r="608" s="2" customFormat="1"/>
    <row r="609" s="2" customFormat="1"/>
    <row r="610" s="2" customFormat="1"/>
    <row r="611" s="2" customFormat="1"/>
    <row r="612" s="2" customFormat="1"/>
    <row r="613" s="2" customFormat="1"/>
    <row r="614" s="2" customFormat="1"/>
    <row r="615" s="2" customFormat="1"/>
    <row r="616" s="2" customFormat="1"/>
    <row r="617" s="2" customFormat="1"/>
    <row r="618" s="2" customFormat="1"/>
    <row r="619" s="2" customFormat="1"/>
    <row r="620" s="2" customFormat="1"/>
    <row r="621" s="2" customFormat="1"/>
    <row r="622" s="2" customFormat="1"/>
    <row r="623" s="2" customFormat="1"/>
    <row r="624" s="2" customFormat="1"/>
    <row r="625" s="2" customFormat="1"/>
    <row r="626" s="2" customFormat="1"/>
    <row r="627" s="2" customFormat="1"/>
    <row r="628" s="2" customFormat="1"/>
    <row r="629" s="2" customFormat="1"/>
    <row r="630" s="2" customFormat="1"/>
    <row r="631" s="2" customFormat="1"/>
    <row r="632" s="2" customFormat="1"/>
    <row r="633" s="2" customFormat="1"/>
    <row r="634" s="2" customFormat="1"/>
    <row r="635" s="2" customFormat="1"/>
    <row r="636" s="2" customFormat="1"/>
    <row r="637" s="2" customFormat="1"/>
    <row r="638" s="2" customFormat="1"/>
    <row r="639" s="2" customFormat="1"/>
    <row r="640" s="2" customFormat="1"/>
    <row r="641" s="2" customFormat="1"/>
    <row r="642" s="2" customFormat="1"/>
    <row r="643" s="2" customFormat="1"/>
    <row r="644" s="2" customFormat="1"/>
    <row r="645" s="2" customFormat="1"/>
    <row r="646" s="2" customFormat="1"/>
    <row r="647" s="2" customFormat="1"/>
    <row r="648" s="2" customFormat="1"/>
    <row r="649" s="2" customFormat="1"/>
    <row r="650" s="2" customFormat="1"/>
    <row r="651" s="2" customFormat="1"/>
    <row r="652" s="2" customFormat="1"/>
    <row r="653" s="2" customFormat="1"/>
    <row r="654" s="2" customFormat="1"/>
    <row r="655" s="2" customFormat="1"/>
    <row r="656" s="2" customFormat="1"/>
    <row r="657" s="2" customFormat="1"/>
    <row r="658" s="2" customFormat="1"/>
    <row r="659" s="2" customFormat="1"/>
    <row r="660" s="2" customFormat="1"/>
    <row r="661" s="2" customFormat="1"/>
    <row r="662" s="2" customFormat="1"/>
    <row r="663" s="2" customFormat="1"/>
    <row r="664" s="2" customFormat="1"/>
    <row r="665" s="2" customFormat="1"/>
    <row r="666" s="2" customFormat="1"/>
    <row r="667" s="2" customFormat="1"/>
    <row r="668" s="2" customFormat="1"/>
    <row r="669" s="2" customFormat="1"/>
    <row r="670" s="2" customFormat="1"/>
    <row r="671" s="2" customFormat="1"/>
    <row r="672" s="2" customFormat="1"/>
    <row r="673" s="2" customFormat="1"/>
    <row r="674" s="2" customFormat="1"/>
    <row r="675" s="2" customFormat="1"/>
    <row r="676" s="2" customFormat="1"/>
    <row r="677" s="2" customFormat="1"/>
    <row r="678" s="2" customFormat="1"/>
    <row r="679" s="2" customFormat="1"/>
    <row r="680" s="2" customFormat="1"/>
    <row r="681" s="2" customFormat="1"/>
    <row r="682" s="2" customFormat="1"/>
    <row r="683" s="2" customFormat="1"/>
    <row r="684" s="2" customFormat="1"/>
    <row r="685" s="2" customFormat="1"/>
    <row r="686" s="2" customFormat="1"/>
    <row r="687" s="2" customFormat="1"/>
    <row r="688" s="2" customFormat="1"/>
    <row r="689" s="2" customFormat="1"/>
    <row r="690" s="2" customFormat="1"/>
    <row r="691" s="2" customFormat="1"/>
    <row r="692" s="2" customFormat="1"/>
    <row r="693" s="2" customFormat="1"/>
    <row r="694" s="2" customFormat="1"/>
    <row r="695" s="2" customFormat="1"/>
    <row r="696" s="2" customFormat="1"/>
    <row r="697" s="2" customFormat="1"/>
    <row r="698" s="2" customFormat="1"/>
    <row r="699" s="2" customFormat="1"/>
    <row r="700" s="2" customFormat="1"/>
    <row r="701" s="2" customFormat="1"/>
    <row r="702" s="2" customFormat="1"/>
    <row r="703" s="2" customFormat="1"/>
    <row r="704" s="2" customFormat="1"/>
    <row r="705" s="2" customFormat="1"/>
    <row r="706" s="2" customFormat="1"/>
    <row r="707" s="2" customFormat="1"/>
    <row r="708" s="2" customFormat="1"/>
    <row r="709" s="2" customFormat="1"/>
    <row r="710" s="2" customFormat="1"/>
    <row r="711" s="2" customFormat="1"/>
    <row r="712" s="2" customFormat="1"/>
    <row r="713" s="2" customFormat="1"/>
    <row r="714" s="2" customFormat="1"/>
    <row r="715" s="2" customFormat="1"/>
    <row r="716" s="2" customFormat="1"/>
    <row r="717" s="2" customFormat="1"/>
    <row r="718" s="2" customFormat="1"/>
    <row r="719" s="2" customFormat="1"/>
    <row r="720" s="2" customFormat="1"/>
    <row r="721" s="2" customFormat="1"/>
    <row r="722" s="2" customFormat="1"/>
    <row r="723" s="2" customFormat="1"/>
    <row r="724" s="2" customFormat="1"/>
    <row r="725" s="2" customFormat="1"/>
    <row r="726" s="2" customFormat="1"/>
    <row r="727" s="2" customFormat="1"/>
    <row r="728" s="2" customFormat="1"/>
    <row r="729" s="2" customFormat="1"/>
    <row r="730" s="2" customFormat="1"/>
    <row r="731" s="2" customFormat="1"/>
    <row r="732" s="2" customFormat="1"/>
    <row r="733" s="2" customFormat="1"/>
    <row r="734" s="2" customFormat="1"/>
    <row r="735" s="2" customFormat="1"/>
    <row r="736" s="2" customFormat="1"/>
    <row r="737" s="2" customFormat="1"/>
    <row r="738" s="2" customFormat="1"/>
    <row r="739" s="2" customFormat="1"/>
    <row r="740" s="2" customFormat="1"/>
    <row r="741" s="2" customFormat="1"/>
    <row r="742" s="2" customFormat="1"/>
    <row r="743" s="2" customFormat="1"/>
    <row r="744" s="2" customFormat="1"/>
    <row r="745" s="2" customFormat="1"/>
    <row r="746" s="2" customFormat="1"/>
    <row r="747" s="2" customFormat="1"/>
    <row r="748" s="2" customFormat="1"/>
    <row r="749" s="2" customFormat="1"/>
    <row r="750" s="2" customFormat="1"/>
    <row r="751" s="2" customFormat="1"/>
    <row r="752" s="2" customFormat="1"/>
    <row r="753" s="2" customFormat="1"/>
    <row r="754" s="2" customFormat="1"/>
    <row r="755" s="2" customFormat="1"/>
    <row r="756" s="2" customFormat="1"/>
    <row r="757" s="2" customFormat="1"/>
    <row r="758" s="2" customFormat="1"/>
    <row r="759" s="2" customFormat="1"/>
    <row r="760" s="2" customFormat="1"/>
    <row r="761" s="2" customFormat="1"/>
    <row r="762" s="2" customFormat="1"/>
    <row r="763" s="2" customFormat="1"/>
    <row r="764" s="2" customFormat="1"/>
    <row r="765" s="2" customFormat="1"/>
    <row r="766" s="2" customFormat="1"/>
    <row r="767" s="2" customFormat="1"/>
    <row r="768" s="2" customFormat="1"/>
    <row r="769" s="2" customFormat="1"/>
    <row r="770" s="2" customFormat="1"/>
    <row r="771" s="2" customFormat="1"/>
    <row r="772" s="2" customFormat="1"/>
    <row r="773" s="2" customFormat="1"/>
    <row r="774" s="2" customFormat="1"/>
    <row r="775" s="2" customFormat="1"/>
    <row r="776" s="2" customFormat="1"/>
    <row r="777" s="2" customFormat="1"/>
    <row r="778" s="2" customFormat="1"/>
    <row r="779" s="2" customFormat="1"/>
    <row r="780" s="2" customFormat="1"/>
    <row r="781" s="2" customFormat="1"/>
    <row r="782" s="2" customFormat="1"/>
    <row r="783" s="2" customFormat="1"/>
    <row r="784" s="2" customFormat="1"/>
    <row r="785" s="2" customFormat="1"/>
    <row r="786" s="2" customFormat="1"/>
    <row r="787" s="2" customFormat="1"/>
    <row r="788" s="2" customFormat="1"/>
    <row r="789" s="2" customFormat="1"/>
    <row r="790" s="2" customFormat="1"/>
    <row r="791" s="2" customFormat="1"/>
    <row r="792" s="2" customFormat="1"/>
    <row r="793" s="2" customFormat="1"/>
    <row r="794" s="2" customFormat="1"/>
    <row r="795" s="2" customFormat="1"/>
    <row r="796" s="2" customFormat="1"/>
    <row r="797" s="2" customFormat="1"/>
    <row r="798" s="2" customFormat="1"/>
    <row r="799" s="2" customFormat="1"/>
    <row r="800" s="2" customFormat="1"/>
    <row r="801" s="2" customFormat="1"/>
    <row r="802" s="2" customFormat="1"/>
    <row r="803" s="2" customFormat="1"/>
    <row r="804" s="2" customFormat="1"/>
    <row r="805" s="2" customFormat="1"/>
    <row r="806" s="2" customFormat="1"/>
    <row r="807" s="2" customFormat="1"/>
    <row r="808" s="2" customFormat="1"/>
    <row r="809" s="2" customFormat="1"/>
    <row r="810" s="2" customFormat="1"/>
    <row r="811" s="2" customFormat="1"/>
    <row r="812" s="2" customFormat="1"/>
    <row r="813" s="2" customFormat="1"/>
    <row r="814" s="2" customFormat="1"/>
    <row r="815" s="2" customFormat="1"/>
    <row r="816" s="2" customFormat="1"/>
    <row r="817" s="2" customFormat="1"/>
    <row r="818" s="2" customFormat="1"/>
    <row r="819" s="2" customFormat="1"/>
    <row r="820" s="2" customFormat="1"/>
    <row r="821" s="2" customFormat="1"/>
    <row r="822" s="2" customFormat="1"/>
    <row r="823" s="2" customFormat="1"/>
    <row r="824" s="2" customFormat="1"/>
    <row r="825" s="2" customFormat="1"/>
    <row r="826" s="2" customFormat="1"/>
    <row r="827" s="2" customFormat="1"/>
    <row r="828" s="2" customFormat="1"/>
    <row r="829" s="2" customFormat="1"/>
    <row r="830" s="2" customFormat="1"/>
    <row r="831" s="2" customFormat="1"/>
    <row r="832" s="2" customFormat="1"/>
    <row r="833" s="2" customFormat="1"/>
    <row r="834" s="2" customFormat="1"/>
    <row r="835" s="2" customFormat="1"/>
    <row r="836" s="2" customFormat="1"/>
    <row r="837" s="2" customFormat="1"/>
    <row r="838" s="2" customFormat="1"/>
    <row r="839" s="2" customFormat="1"/>
    <row r="840" s="2" customFormat="1"/>
    <row r="841" s="2" customFormat="1"/>
    <row r="842" s="2" customFormat="1"/>
    <row r="843" s="2" customFormat="1"/>
    <row r="844" s="2" customFormat="1"/>
    <row r="845" s="2" customFormat="1"/>
    <row r="846" s="2" customFormat="1"/>
    <row r="847" s="2" customFormat="1"/>
    <row r="848" s="2" customFormat="1"/>
    <row r="849" s="2" customFormat="1"/>
    <row r="850" s="2" customFormat="1"/>
    <row r="851" s="2" customFormat="1"/>
    <row r="852" s="2" customFormat="1"/>
    <row r="853" s="2" customFormat="1"/>
    <row r="854" s="2" customFormat="1"/>
    <row r="855" s="2" customFormat="1"/>
    <row r="856" s="2" customFormat="1"/>
    <row r="857" s="2" customFormat="1"/>
    <row r="858" s="2" customFormat="1"/>
    <row r="859" s="2" customFormat="1"/>
    <row r="860" s="2" customFormat="1"/>
    <row r="861" s="2" customFormat="1"/>
    <row r="862" s="2" customFormat="1"/>
    <row r="863" s="2" customFormat="1"/>
    <row r="864" s="2" customFormat="1"/>
    <row r="865" s="2" customFormat="1"/>
    <row r="866" s="2" customFormat="1"/>
    <row r="867" s="2" customFormat="1"/>
    <row r="868" s="2" customFormat="1"/>
    <row r="869" s="2" customFormat="1"/>
    <row r="870" s="2" customFormat="1"/>
    <row r="871" s="2" customFormat="1"/>
    <row r="872" s="2" customFormat="1"/>
    <row r="873" s="2" customFormat="1"/>
    <row r="874" s="2" customFormat="1"/>
    <row r="875" s="2" customFormat="1"/>
    <row r="876" s="2" customFormat="1"/>
    <row r="877" s="2" customFormat="1"/>
    <row r="878" s="2" customFormat="1"/>
    <row r="879" s="2" customFormat="1"/>
    <row r="880" s="2" customFormat="1"/>
    <row r="881" s="2" customFormat="1"/>
    <row r="882" s="2" customFormat="1"/>
    <row r="883" s="2" customFormat="1"/>
    <row r="884" s="2" customFormat="1"/>
    <row r="885" s="2" customFormat="1"/>
    <row r="886" s="2" customFormat="1"/>
    <row r="887" s="2" customFormat="1"/>
    <row r="888" s="2" customFormat="1"/>
    <row r="889" s="2" customFormat="1"/>
    <row r="890" s="2" customFormat="1"/>
    <row r="891" s="2" customFormat="1"/>
    <row r="892" s="2" customFormat="1"/>
    <row r="893" s="2" customFormat="1"/>
    <row r="894" s="2" customFormat="1"/>
    <row r="895" s="2" customFormat="1"/>
    <row r="896" s="2" customFormat="1"/>
    <row r="897" s="2" customFormat="1"/>
    <row r="898" s="2" customFormat="1"/>
    <row r="899" s="2" customFormat="1"/>
  </sheetData>
  <mergeCells count="7">
    <mergeCell ref="C47:G47"/>
    <mergeCell ref="F4:G4"/>
    <mergeCell ref="B4:C4"/>
    <mergeCell ref="D4:E4"/>
    <mergeCell ref="A1:G1"/>
    <mergeCell ref="A2:G2"/>
    <mergeCell ref="B3:G3"/>
  </mergeCells>
  <phoneticPr fontId="0" type="noConversion"/>
  <pageMargins left="0.39370078740157483" right="0.19685039370078741" top="0.39370078740157483" bottom="0.39370078740157483" header="0" footer="0"/>
  <pageSetup paperSize="9" orientation="portrait" horizontalDpi="180" verticalDpi="18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1"/>
  <sheetViews>
    <sheetView topLeftCell="A10" workbookViewId="0">
      <selection activeCell="M31" sqref="M31"/>
    </sheetView>
  </sheetViews>
  <sheetFormatPr defaultRowHeight="12.75"/>
  <cols>
    <col min="1" max="1" width="28" customWidth="1"/>
    <col min="2" max="3" width="11" bestFit="1" customWidth="1"/>
    <col min="4" max="4" width="9.85546875" bestFit="1" customWidth="1"/>
    <col min="5" max="5" width="11" bestFit="1" customWidth="1"/>
    <col min="6" max="6" width="7.5703125" bestFit="1" customWidth="1"/>
    <col min="7" max="9" width="8.7109375" bestFit="1" customWidth="1"/>
    <col min="10" max="11" width="11" bestFit="1" customWidth="1"/>
    <col min="12" max="12" width="9.85546875" bestFit="1" customWidth="1"/>
    <col min="13" max="13" width="11" bestFit="1" customWidth="1"/>
  </cols>
  <sheetData>
    <row r="1" spans="1:13" ht="15.7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5.75">
      <c r="A2" s="70" t="s">
        <v>89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5.75">
      <c r="A3" s="11"/>
      <c r="B3" s="70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15.75">
      <c r="A4" s="22"/>
      <c r="B4" s="23" t="s">
        <v>25</v>
      </c>
      <c r="C4" s="23"/>
      <c r="D4" s="23"/>
      <c r="E4" s="23"/>
      <c r="F4" s="23" t="s">
        <v>2</v>
      </c>
      <c r="G4" s="23"/>
      <c r="H4" s="23"/>
      <c r="I4" s="23"/>
      <c r="J4" s="70" t="s">
        <v>3</v>
      </c>
      <c r="K4" s="70"/>
      <c r="L4" s="70"/>
      <c r="M4" s="70"/>
    </row>
    <row r="5" spans="1:13" ht="15.75">
      <c r="A5" s="23"/>
      <c r="B5" s="72" t="s">
        <v>29</v>
      </c>
      <c r="C5" s="73"/>
      <c r="D5" s="72" t="s">
        <v>24</v>
      </c>
      <c r="E5" s="73"/>
      <c r="F5" s="72" t="s">
        <v>29</v>
      </c>
      <c r="G5" s="73"/>
      <c r="H5" s="72" t="s">
        <v>24</v>
      </c>
      <c r="I5" s="73"/>
      <c r="J5" s="72" t="s">
        <v>29</v>
      </c>
      <c r="K5" s="73"/>
      <c r="L5" s="72" t="s">
        <v>24</v>
      </c>
      <c r="M5" s="73"/>
    </row>
    <row r="6" spans="1:13" ht="47.25">
      <c r="A6" s="23"/>
      <c r="B6" s="67" t="s">
        <v>90</v>
      </c>
      <c r="C6" s="24" t="s">
        <v>91</v>
      </c>
      <c r="D6" s="57" t="str">
        <f>B6</f>
        <v>Oct'23</v>
      </c>
      <c r="E6" s="24" t="str">
        <f>C6</f>
        <v>Apr'23 to Oct'23</v>
      </c>
      <c r="F6" s="57" t="str">
        <f>B6</f>
        <v>Oct'23</v>
      </c>
      <c r="G6" s="24" t="str">
        <f>C6</f>
        <v>Apr'23 to Oct'23</v>
      </c>
      <c r="H6" s="57" t="str">
        <f>B6</f>
        <v>Oct'23</v>
      </c>
      <c r="I6" s="24" t="str">
        <f>C6</f>
        <v>Apr'23 to Oct'23</v>
      </c>
      <c r="J6" s="57" t="str">
        <f>B6</f>
        <v>Oct'23</v>
      </c>
      <c r="K6" s="24" t="str">
        <f>C6</f>
        <v>Apr'23 to Oct'23</v>
      </c>
      <c r="L6" s="57" t="str">
        <f>B6</f>
        <v>Oct'23</v>
      </c>
      <c r="M6" s="24" t="str">
        <f>C6</f>
        <v>Apr'23 to Oct'23</v>
      </c>
    </row>
    <row r="7" spans="1:13" ht="15">
      <c r="A7" s="29" t="s">
        <v>16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5">
      <c r="A8" s="12" t="s">
        <v>17</v>
      </c>
      <c r="B8" s="13">
        <v>75000</v>
      </c>
      <c r="C8" s="13">
        <v>379000</v>
      </c>
      <c r="D8" s="13">
        <v>64710</v>
      </c>
      <c r="E8" s="13">
        <v>388441</v>
      </c>
      <c r="F8" s="14"/>
      <c r="G8" s="14"/>
      <c r="H8" s="14"/>
      <c r="I8" s="14"/>
      <c r="J8" s="31">
        <f t="shared" ref="J8:M10" si="0">B8+F8</f>
        <v>75000</v>
      </c>
      <c r="K8" s="31">
        <f t="shared" si="0"/>
        <v>379000</v>
      </c>
      <c r="L8" s="31">
        <f t="shared" si="0"/>
        <v>64710</v>
      </c>
      <c r="M8" s="31">
        <f t="shared" si="0"/>
        <v>388441</v>
      </c>
    </row>
    <row r="9" spans="1:13" ht="15">
      <c r="A9" s="12" t="s">
        <v>21</v>
      </c>
      <c r="B9" s="28">
        <v>192.88300000000001</v>
      </c>
      <c r="C9" s="28">
        <v>807.19899999999996</v>
      </c>
      <c r="D9" s="28">
        <v>113.26</v>
      </c>
      <c r="E9" s="28">
        <v>724.553</v>
      </c>
      <c r="F9" s="14"/>
      <c r="G9" s="14"/>
      <c r="H9" s="14"/>
      <c r="I9" s="14"/>
      <c r="J9" s="18">
        <f t="shared" si="0"/>
        <v>192.88300000000001</v>
      </c>
      <c r="K9" s="18">
        <f t="shared" si="0"/>
        <v>807.19899999999996</v>
      </c>
      <c r="L9" s="18">
        <f t="shared" si="0"/>
        <v>113.26</v>
      </c>
      <c r="M9" s="18">
        <f t="shared" si="0"/>
        <v>724.553</v>
      </c>
    </row>
    <row r="10" spans="1:13" ht="15">
      <c r="A10" s="29" t="s">
        <v>30</v>
      </c>
      <c r="B10" s="30">
        <f>ROUND(B9*1000/B8,2)</f>
        <v>2.57</v>
      </c>
      <c r="C10" s="30">
        <f>ROUND(C9*1000/C8,2)</f>
        <v>2.13</v>
      </c>
      <c r="D10" s="30">
        <f>ROUND(D9*1000/D8,2)</f>
        <v>1.75</v>
      </c>
      <c r="E10" s="30">
        <f>ROUND(E9*1000/E8,2)</f>
        <v>1.87</v>
      </c>
      <c r="F10" s="14"/>
      <c r="G10" s="14"/>
      <c r="H10" s="14"/>
      <c r="I10" s="14"/>
      <c r="J10" s="18">
        <f t="shared" si="0"/>
        <v>2.57</v>
      </c>
      <c r="K10" s="18">
        <f t="shared" si="0"/>
        <v>2.13</v>
      </c>
      <c r="L10" s="18">
        <f t="shared" si="0"/>
        <v>1.75</v>
      </c>
      <c r="M10" s="18">
        <f t="shared" si="0"/>
        <v>1.87</v>
      </c>
    </row>
    <row r="11" spans="1:13" ht="15">
      <c r="A11" s="15" t="s">
        <v>4</v>
      </c>
      <c r="B11" s="16"/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</row>
    <row r="12" spans="1:13" ht="15">
      <c r="A12" s="4" t="s">
        <v>19</v>
      </c>
      <c r="B12" s="18">
        <v>11294.04</v>
      </c>
      <c r="C12" s="18">
        <v>47270.17</v>
      </c>
      <c r="D12" s="18">
        <v>6468.82</v>
      </c>
      <c r="E12" s="18">
        <v>42416.88</v>
      </c>
      <c r="F12" s="18">
        <v>0</v>
      </c>
      <c r="G12" s="18"/>
      <c r="H12" s="18"/>
      <c r="I12" s="18"/>
      <c r="J12" s="18">
        <f t="shared" ref="J12:M14" si="1">B12+F12</f>
        <v>11294.04</v>
      </c>
      <c r="K12" s="18">
        <f t="shared" si="1"/>
        <v>47270.17</v>
      </c>
      <c r="L12" s="18">
        <f t="shared" si="1"/>
        <v>6468.82</v>
      </c>
      <c r="M12" s="18">
        <f t="shared" si="1"/>
        <v>42416.88</v>
      </c>
    </row>
    <row r="13" spans="1:13" ht="15">
      <c r="A13" s="4" t="s">
        <v>18</v>
      </c>
      <c r="B13" s="7">
        <v>0</v>
      </c>
      <c r="C13" s="7">
        <v>0</v>
      </c>
      <c r="D13" s="7"/>
      <c r="E13" s="7"/>
      <c r="F13" s="47">
        <v>38.89</v>
      </c>
      <c r="G13" s="7">
        <f>28.84+72.14+97+116.89+131.23+97.72+38.89</f>
        <v>582.71</v>
      </c>
      <c r="H13" s="7">
        <v>34.86</v>
      </c>
      <c r="I13" s="7">
        <f>25.51+55.22+135.29+178.79+108.38+114.17+34.86</f>
        <v>652.21999999999991</v>
      </c>
      <c r="J13" s="18">
        <f t="shared" si="1"/>
        <v>38.89</v>
      </c>
      <c r="K13" s="18">
        <f t="shared" si="1"/>
        <v>582.71</v>
      </c>
      <c r="L13" s="18">
        <f t="shared" si="1"/>
        <v>34.86</v>
      </c>
      <c r="M13" s="18">
        <f t="shared" si="1"/>
        <v>652.21999999999991</v>
      </c>
    </row>
    <row r="14" spans="1:13" ht="15">
      <c r="A14" s="4" t="s">
        <v>20</v>
      </c>
      <c r="B14" s="9">
        <v>52.08</v>
      </c>
      <c r="C14" s="9">
        <v>364.56</v>
      </c>
      <c r="D14" s="9">
        <v>52.48</v>
      </c>
      <c r="E14" s="9">
        <v>373.42</v>
      </c>
      <c r="F14" s="7">
        <v>0</v>
      </c>
      <c r="G14" s="7">
        <v>0</v>
      </c>
      <c r="H14" s="7">
        <v>0</v>
      </c>
      <c r="I14" s="7">
        <v>0</v>
      </c>
      <c r="J14" s="18">
        <f t="shared" si="1"/>
        <v>52.08</v>
      </c>
      <c r="K14" s="18">
        <f t="shared" si="1"/>
        <v>364.56</v>
      </c>
      <c r="L14" s="18">
        <f t="shared" si="1"/>
        <v>52.48</v>
      </c>
      <c r="M14" s="18">
        <f t="shared" si="1"/>
        <v>373.42</v>
      </c>
    </row>
    <row r="15" spans="1:13" ht="15">
      <c r="A15" s="4" t="s">
        <v>5</v>
      </c>
      <c r="B15" s="26">
        <f t="shared" ref="B15:M15" si="2">SUM(B12:B14)</f>
        <v>11346.12</v>
      </c>
      <c r="C15" s="26">
        <f t="shared" si="2"/>
        <v>47634.729999999996</v>
      </c>
      <c r="D15" s="26">
        <f t="shared" si="2"/>
        <v>6521.2999999999993</v>
      </c>
      <c r="E15" s="26">
        <f t="shared" si="2"/>
        <v>42790.299999999996</v>
      </c>
      <c r="F15" s="25">
        <f t="shared" si="2"/>
        <v>38.89</v>
      </c>
      <c r="G15" s="25">
        <f t="shared" ref="G15" si="3">SUM(G12:G14)</f>
        <v>582.71</v>
      </c>
      <c r="H15" s="25">
        <f t="shared" ref="H15" si="4">SUM(H12:H14)</f>
        <v>34.86</v>
      </c>
      <c r="I15" s="25">
        <f t="shared" ref="I15" si="5">SUM(I12:I14)</f>
        <v>652.21999999999991</v>
      </c>
      <c r="J15" s="25">
        <f t="shared" si="2"/>
        <v>11385.01</v>
      </c>
      <c r="K15" s="25">
        <f t="shared" si="2"/>
        <v>48217.439999999995</v>
      </c>
      <c r="L15" s="25">
        <f t="shared" si="2"/>
        <v>6556.1599999999989</v>
      </c>
      <c r="M15" s="25">
        <f t="shared" si="2"/>
        <v>43442.52</v>
      </c>
    </row>
    <row r="16" spans="1:13" ht="15">
      <c r="A16" s="15" t="s">
        <v>6</v>
      </c>
      <c r="B16" s="19"/>
      <c r="C16" s="19"/>
      <c r="D16" s="19"/>
      <c r="E16" s="19"/>
      <c r="F16" s="7"/>
      <c r="G16" s="7"/>
      <c r="H16" s="7"/>
      <c r="I16" s="7"/>
      <c r="J16" s="7"/>
      <c r="K16" s="7"/>
      <c r="L16" s="7"/>
      <c r="M16" s="7"/>
    </row>
    <row r="17" spans="1:13" ht="15">
      <c r="A17" s="4" t="s">
        <v>7</v>
      </c>
      <c r="B17" s="7">
        <v>2991.32</v>
      </c>
      <c r="C17" s="7">
        <v>20240.54</v>
      </c>
      <c r="D17" s="7">
        <v>2843</v>
      </c>
      <c r="E17" s="7">
        <v>19572.64</v>
      </c>
      <c r="F17" s="7">
        <v>4.1100000000000003</v>
      </c>
      <c r="G17" s="7">
        <f>4.11+4.11+4.11+4.11+4.11+4.11+4.11</f>
        <v>28.77</v>
      </c>
      <c r="H17" s="7">
        <v>2.0699999999999998</v>
      </c>
      <c r="I17" s="7">
        <f>2.03+2.17+1.93+1.77+2+1.98+2.07</f>
        <v>13.95</v>
      </c>
      <c r="J17" s="7">
        <f t="shared" ref="J17:M29" si="6">B17+F17</f>
        <v>2995.4300000000003</v>
      </c>
      <c r="K17" s="7">
        <f t="shared" si="6"/>
        <v>20269.310000000001</v>
      </c>
      <c r="L17" s="7">
        <f t="shared" si="6"/>
        <v>2845.07</v>
      </c>
      <c r="M17" s="7">
        <f t="shared" si="6"/>
        <v>19586.59</v>
      </c>
    </row>
    <row r="18" spans="1:13" ht="15">
      <c r="A18" s="4" t="s">
        <v>8</v>
      </c>
      <c r="B18" s="7">
        <v>678.93</v>
      </c>
      <c r="C18" s="7">
        <v>4690.38</v>
      </c>
      <c r="D18" s="7">
        <v>631.16</v>
      </c>
      <c r="E18" s="7">
        <v>4493.43</v>
      </c>
      <c r="F18" s="7">
        <v>0.39</v>
      </c>
      <c r="G18" s="7">
        <f>0.29+0.72+0.97+1.17+1.31+0.98+0.39</f>
        <v>5.8299999999999992</v>
      </c>
      <c r="H18" s="7">
        <v>0.52</v>
      </c>
      <c r="I18" s="7">
        <f>0.55+0.43+0.59+0.53+0.5+0.52+0.52</f>
        <v>3.6399999999999997</v>
      </c>
      <c r="J18" s="7">
        <f t="shared" si="6"/>
        <v>679.31999999999994</v>
      </c>
      <c r="K18" s="7">
        <f t="shared" si="6"/>
        <v>4696.21</v>
      </c>
      <c r="L18" s="7">
        <f t="shared" si="6"/>
        <v>631.67999999999995</v>
      </c>
      <c r="M18" s="7">
        <f t="shared" si="6"/>
        <v>4497.0700000000006</v>
      </c>
    </row>
    <row r="19" spans="1:13" ht="15">
      <c r="A19" s="4" t="s">
        <v>9</v>
      </c>
      <c r="B19" s="7">
        <v>860.07</v>
      </c>
      <c r="C19" s="7">
        <v>4187.3</v>
      </c>
      <c r="D19" s="7">
        <v>739.88</v>
      </c>
      <c r="E19" s="7">
        <v>4212.95</v>
      </c>
      <c r="F19" s="7">
        <v>0</v>
      </c>
      <c r="G19" s="7">
        <v>0</v>
      </c>
      <c r="H19" s="7">
        <v>0</v>
      </c>
      <c r="I19" s="7">
        <v>0</v>
      </c>
      <c r="J19" s="7">
        <f t="shared" si="6"/>
        <v>860.07</v>
      </c>
      <c r="K19" s="7">
        <f t="shared" si="6"/>
        <v>4187.3</v>
      </c>
      <c r="L19" s="7">
        <f t="shared" si="6"/>
        <v>739.88</v>
      </c>
      <c r="M19" s="7">
        <f t="shared" si="6"/>
        <v>4212.95</v>
      </c>
    </row>
    <row r="20" spans="1:13" ht="15">
      <c r="A20" s="4" t="s">
        <v>27</v>
      </c>
      <c r="B20" s="7">
        <v>295.48</v>
      </c>
      <c r="C20" s="7">
        <v>1577.87</v>
      </c>
      <c r="D20" s="7">
        <v>228.28</v>
      </c>
      <c r="E20" s="7">
        <v>1102.1300000000001</v>
      </c>
      <c r="F20" s="7">
        <v>12.41</v>
      </c>
      <c r="G20" s="7">
        <f>9.2+23.02+30.95+37.29+31.17+12.41</f>
        <v>144.04</v>
      </c>
      <c r="H20" s="7">
        <v>9.6999999999999993</v>
      </c>
      <c r="I20" s="7">
        <f>9.7+9.7+9.7+9.7+9.7+9.7+9.7</f>
        <v>67.900000000000006</v>
      </c>
      <c r="J20" s="7">
        <f t="shared" si="6"/>
        <v>307.89000000000004</v>
      </c>
      <c r="K20" s="7">
        <f t="shared" si="6"/>
        <v>1721.9099999999999</v>
      </c>
      <c r="L20" s="7">
        <f t="shared" si="6"/>
        <v>237.98</v>
      </c>
      <c r="M20" s="7">
        <f t="shared" si="6"/>
        <v>1170.0300000000002</v>
      </c>
    </row>
    <row r="21" spans="1:13" ht="15">
      <c r="A21" s="4" t="s">
        <v>36</v>
      </c>
      <c r="B21" s="7">
        <v>0</v>
      </c>
      <c r="C21" s="7">
        <v>0</v>
      </c>
      <c r="D21" s="7">
        <v>300</v>
      </c>
      <c r="E21" s="7">
        <v>313.8</v>
      </c>
      <c r="F21" s="7">
        <v>0</v>
      </c>
      <c r="G21" s="7">
        <v>0</v>
      </c>
      <c r="H21" s="7">
        <v>0</v>
      </c>
      <c r="I21" s="7">
        <v>0</v>
      </c>
      <c r="J21" s="7">
        <f t="shared" si="6"/>
        <v>0</v>
      </c>
      <c r="K21" s="7">
        <f t="shared" si="6"/>
        <v>0</v>
      </c>
      <c r="L21" s="7">
        <f t="shared" si="6"/>
        <v>300</v>
      </c>
      <c r="M21" s="7">
        <f t="shared" si="6"/>
        <v>313.8</v>
      </c>
    </row>
    <row r="22" spans="1:13" ht="15">
      <c r="A22" s="4" t="s">
        <v>35</v>
      </c>
      <c r="B22" s="7">
        <v>0</v>
      </c>
      <c r="C22" s="7">
        <v>0</v>
      </c>
      <c r="D22" s="7">
        <v>0</v>
      </c>
      <c r="E22" s="7">
        <v>125</v>
      </c>
      <c r="F22" s="7">
        <v>0</v>
      </c>
      <c r="G22" s="7">
        <v>0</v>
      </c>
      <c r="H22" s="7">
        <v>0</v>
      </c>
      <c r="I22" s="7">
        <v>0</v>
      </c>
      <c r="J22" s="7">
        <f t="shared" si="6"/>
        <v>0</v>
      </c>
      <c r="K22" s="7">
        <f t="shared" si="6"/>
        <v>0</v>
      </c>
      <c r="L22" s="7">
        <f t="shared" si="6"/>
        <v>0</v>
      </c>
      <c r="M22" s="7">
        <f t="shared" si="6"/>
        <v>125</v>
      </c>
    </row>
    <row r="23" spans="1:13" ht="15">
      <c r="A23" s="4" t="s">
        <v>26</v>
      </c>
      <c r="B23" s="7">
        <v>110.1</v>
      </c>
      <c r="C23" s="7">
        <v>537.47</v>
      </c>
      <c r="D23" s="7">
        <v>107.49</v>
      </c>
      <c r="E23" s="7">
        <v>518.95000000000005</v>
      </c>
      <c r="F23" s="7">
        <v>1.82</v>
      </c>
      <c r="G23" s="7">
        <f>1.83+1.83+1.83+1.83+1.83+1.83+1.82</f>
        <v>12.8</v>
      </c>
      <c r="H23" s="7">
        <v>0</v>
      </c>
      <c r="I23" s="7">
        <v>0</v>
      </c>
      <c r="J23" s="7">
        <f t="shared" si="6"/>
        <v>111.91999999999999</v>
      </c>
      <c r="K23" s="7">
        <f t="shared" si="6"/>
        <v>550.27</v>
      </c>
      <c r="L23" s="7">
        <f t="shared" si="6"/>
        <v>107.49</v>
      </c>
      <c r="M23" s="7">
        <f t="shared" si="6"/>
        <v>518.95000000000005</v>
      </c>
    </row>
    <row r="24" spans="1:13" ht="15">
      <c r="A24" s="4" t="s">
        <v>10</v>
      </c>
      <c r="B24" s="7">
        <v>611.44000000000005</v>
      </c>
      <c r="C24" s="7">
        <v>3063.52</v>
      </c>
      <c r="D24" s="7">
        <v>359.39</v>
      </c>
      <c r="E24" s="7">
        <v>2297.0100000000002</v>
      </c>
      <c r="F24" s="7">
        <v>0</v>
      </c>
      <c r="G24" s="7">
        <v>0</v>
      </c>
      <c r="H24" s="7">
        <v>0</v>
      </c>
      <c r="I24" s="7">
        <v>0</v>
      </c>
      <c r="J24" s="7">
        <f t="shared" si="6"/>
        <v>611.44000000000005</v>
      </c>
      <c r="K24" s="7">
        <f t="shared" si="6"/>
        <v>3063.52</v>
      </c>
      <c r="L24" s="7">
        <f t="shared" si="6"/>
        <v>359.39</v>
      </c>
      <c r="M24" s="7">
        <f t="shared" si="6"/>
        <v>2297.0100000000002</v>
      </c>
    </row>
    <row r="25" spans="1:13" ht="15">
      <c r="A25" s="4" t="s">
        <v>11</v>
      </c>
      <c r="B25" s="7">
        <v>381.78</v>
      </c>
      <c r="C25" s="7">
        <v>2672.46</v>
      </c>
      <c r="D25" s="7">
        <v>333.44</v>
      </c>
      <c r="E25" s="7">
        <v>2334.08</v>
      </c>
      <c r="F25" s="7">
        <v>23.5</v>
      </c>
      <c r="G25" s="7">
        <f>23.5+23.5+23.5+23.5+23.5+23.5+23.5</f>
        <v>164.5</v>
      </c>
      <c r="H25" s="7">
        <f>27.74+4.72</f>
        <v>32.46</v>
      </c>
      <c r="I25" s="7">
        <f>23.56+4.72+32.46+32.46+32.46+32.46+32.46+32.46</f>
        <v>223.04000000000002</v>
      </c>
      <c r="J25" s="7">
        <f t="shared" si="6"/>
        <v>405.28</v>
      </c>
      <c r="K25" s="7">
        <f t="shared" si="6"/>
        <v>2836.96</v>
      </c>
      <c r="L25" s="7">
        <f t="shared" si="6"/>
        <v>365.9</v>
      </c>
      <c r="M25" s="7">
        <f t="shared" si="6"/>
        <v>2557.12</v>
      </c>
    </row>
    <row r="26" spans="1:13" ht="15">
      <c r="A26" s="4" t="s">
        <v>33</v>
      </c>
      <c r="B26" s="7">
        <v>0</v>
      </c>
      <c r="C26" s="7">
        <v>0</v>
      </c>
      <c r="D26" s="7">
        <v>0</v>
      </c>
      <c r="E26" s="7"/>
      <c r="F26" s="7">
        <v>1.94</v>
      </c>
      <c r="G26" s="7">
        <f>1.94+1.94+1.94+1.94+1.94+1.94+1.94</f>
        <v>13.579999999999998</v>
      </c>
      <c r="H26" s="7"/>
      <c r="I26" s="7">
        <v>0</v>
      </c>
      <c r="J26" s="7">
        <f t="shared" si="6"/>
        <v>1.94</v>
      </c>
      <c r="K26" s="7">
        <f t="shared" si="6"/>
        <v>13.579999999999998</v>
      </c>
      <c r="L26" s="7">
        <f t="shared" si="6"/>
        <v>0</v>
      </c>
      <c r="M26" s="7">
        <f t="shared" si="6"/>
        <v>0</v>
      </c>
    </row>
    <row r="27" spans="1:13" ht="15">
      <c r="A27" s="4" t="s">
        <v>54</v>
      </c>
      <c r="B27" s="7"/>
      <c r="C27" s="7"/>
      <c r="D27" s="7">
        <v>0</v>
      </c>
      <c r="E27" s="7">
        <v>0</v>
      </c>
      <c r="F27" s="7"/>
      <c r="G27" s="7"/>
      <c r="H27" s="7"/>
      <c r="I27" s="7"/>
      <c r="J27" s="7"/>
      <c r="K27" s="7"/>
      <c r="L27" s="7">
        <f t="shared" si="6"/>
        <v>0</v>
      </c>
      <c r="M27" s="7">
        <f t="shared" si="6"/>
        <v>0</v>
      </c>
    </row>
    <row r="28" spans="1:13" ht="15">
      <c r="A28" s="4" t="s">
        <v>12</v>
      </c>
      <c r="B28" s="7">
        <v>0</v>
      </c>
      <c r="C28" s="7">
        <v>0</v>
      </c>
      <c r="D28" s="7"/>
      <c r="E28" s="7"/>
      <c r="F28" s="7">
        <v>0</v>
      </c>
      <c r="G28" s="7">
        <v>0</v>
      </c>
      <c r="H28" s="7">
        <v>0</v>
      </c>
      <c r="I28" s="7">
        <v>0</v>
      </c>
      <c r="J28" s="7">
        <f t="shared" si="6"/>
        <v>0</v>
      </c>
      <c r="K28" s="7">
        <f t="shared" si="6"/>
        <v>0</v>
      </c>
      <c r="L28" s="7">
        <f t="shared" si="6"/>
        <v>0</v>
      </c>
      <c r="M28" s="7">
        <f t="shared" si="6"/>
        <v>0</v>
      </c>
    </row>
    <row r="29" spans="1:13" ht="15">
      <c r="A29" s="4" t="s">
        <v>28</v>
      </c>
      <c r="B29" s="7">
        <v>0</v>
      </c>
      <c r="C29" s="7">
        <v>0</v>
      </c>
      <c r="D29" s="7">
        <v>-249.13</v>
      </c>
      <c r="E29" s="7">
        <v>-1688.26</v>
      </c>
      <c r="F29" s="7">
        <v>0</v>
      </c>
      <c r="G29" s="7">
        <v>0</v>
      </c>
      <c r="H29" s="7">
        <v>0</v>
      </c>
      <c r="I29" s="7">
        <v>0</v>
      </c>
      <c r="J29" s="7">
        <f t="shared" si="6"/>
        <v>0</v>
      </c>
      <c r="K29" s="7">
        <f t="shared" si="6"/>
        <v>0</v>
      </c>
      <c r="L29" s="7">
        <f t="shared" si="6"/>
        <v>-249.13</v>
      </c>
      <c r="M29" s="7">
        <f t="shared" si="6"/>
        <v>-1688.26</v>
      </c>
    </row>
    <row r="30" spans="1:13" ht="15">
      <c r="A30" s="4" t="s">
        <v>13</v>
      </c>
      <c r="B30" s="25">
        <f t="shared" ref="B30:M30" si="7">SUM(B17:B29)</f>
        <v>5929.12</v>
      </c>
      <c r="C30" s="25">
        <f t="shared" si="7"/>
        <v>36969.54</v>
      </c>
      <c r="D30" s="25">
        <f t="shared" si="7"/>
        <v>5293.5099999999993</v>
      </c>
      <c r="E30" s="25">
        <f t="shared" si="7"/>
        <v>33281.730000000003</v>
      </c>
      <c r="F30" s="25">
        <f t="shared" si="7"/>
        <v>44.17</v>
      </c>
      <c r="G30" s="25">
        <f t="shared" si="7"/>
        <v>369.52</v>
      </c>
      <c r="H30" s="25">
        <f t="shared" si="7"/>
        <v>44.75</v>
      </c>
      <c r="I30" s="25">
        <f t="shared" si="7"/>
        <v>308.53000000000003</v>
      </c>
      <c r="J30" s="25">
        <f t="shared" si="7"/>
        <v>5973.2899999999991</v>
      </c>
      <c r="K30" s="25">
        <f t="shared" si="7"/>
        <v>37339.06</v>
      </c>
      <c r="L30" s="25">
        <f t="shared" si="7"/>
        <v>5338.2599999999993</v>
      </c>
      <c r="M30" s="25">
        <f t="shared" si="7"/>
        <v>33590.26</v>
      </c>
    </row>
    <row r="31" spans="1:13" ht="15">
      <c r="A31" s="4" t="s">
        <v>14</v>
      </c>
      <c r="B31" s="25">
        <f t="shared" ref="B31:M31" si="8">+B15-B30</f>
        <v>5417.0000000000009</v>
      </c>
      <c r="C31" s="25">
        <f t="shared" si="8"/>
        <v>10665.189999999995</v>
      </c>
      <c r="D31" s="25">
        <f t="shared" si="8"/>
        <v>1227.79</v>
      </c>
      <c r="E31" s="25">
        <f t="shared" si="8"/>
        <v>9508.5699999999924</v>
      </c>
      <c r="F31" s="25">
        <f t="shared" si="8"/>
        <v>-5.2800000000000011</v>
      </c>
      <c r="G31" s="25">
        <f t="shared" si="8"/>
        <v>213.19000000000005</v>
      </c>
      <c r="H31" s="25">
        <f t="shared" si="8"/>
        <v>-9.89</v>
      </c>
      <c r="I31" s="25">
        <f t="shared" si="8"/>
        <v>343.68999999999988</v>
      </c>
      <c r="J31" s="25">
        <f t="shared" si="8"/>
        <v>5411.7200000000012</v>
      </c>
      <c r="K31" s="25">
        <f t="shared" si="8"/>
        <v>10878.379999999997</v>
      </c>
      <c r="L31" s="25">
        <f t="shared" si="8"/>
        <v>1217.8999999999996</v>
      </c>
      <c r="M31" s="25">
        <f t="shared" si="8"/>
        <v>9852.2599999999948</v>
      </c>
    </row>
    <row r="32" spans="1:13" ht="15">
      <c r="A32" s="4" t="s">
        <v>32</v>
      </c>
      <c r="B32" s="7">
        <v>5850</v>
      </c>
      <c r="C32" s="7">
        <v>5850</v>
      </c>
      <c r="D32" s="7">
        <v>5874.31</v>
      </c>
      <c r="E32" s="7">
        <v>5934.014201137652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</row>
    <row r="33" spans="1:13" ht="15">
      <c r="A33" s="4" t="s">
        <v>31</v>
      </c>
      <c r="B33" s="7">
        <f>ROUND(B34/B32,2)</f>
        <v>1.35</v>
      </c>
      <c r="C33" s="7">
        <f>ROUND(C34/C32,2)</f>
        <v>1.67</v>
      </c>
      <c r="D33" s="7">
        <f>ROUND(D34/D32,2)</f>
        <v>1.38</v>
      </c>
      <c r="E33" s="7">
        <f>ROUND(E34/E32,2)</f>
        <v>1.5</v>
      </c>
      <c r="F33" s="7">
        <v>0</v>
      </c>
      <c r="G33" s="7">
        <v>0</v>
      </c>
      <c r="H33" s="7">
        <v>0</v>
      </c>
      <c r="I33" s="7">
        <v>0</v>
      </c>
      <c r="J33" s="7"/>
      <c r="K33" s="7">
        <v>0</v>
      </c>
      <c r="L33" s="7"/>
      <c r="M33" s="7">
        <v>0</v>
      </c>
    </row>
    <row r="34" spans="1:13" ht="15">
      <c r="A34" s="4" t="s">
        <v>22</v>
      </c>
      <c r="B34" s="8">
        <f>ROUND((B30-B21-B22-B29)/B8*100000,2)</f>
        <v>7905.49</v>
      </c>
      <c r="C34" s="8">
        <f>ROUND((C30-C21-C22-C29)/C8*100000,2)-0.01</f>
        <v>9754.49</v>
      </c>
      <c r="D34" s="8">
        <f>ROUND((D30-D21-D22-D29)/D8*100000,2)</f>
        <v>8101.75</v>
      </c>
      <c r="E34" s="8">
        <f>ROUND((E30-E21-E22-E29)/E8*100000,2)</f>
        <v>8889.69</v>
      </c>
      <c r="F34" s="7">
        <v>0</v>
      </c>
      <c r="G34" s="7">
        <v>0</v>
      </c>
      <c r="H34" s="7">
        <v>0</v>
      </c>
      <c r="I34" s="7">
        <v>0</v>
      </c>
      <c r="J34" s="8">
        <v>0</v>
      </c>
      <c r="K34" s="7">
        <v>0</v>
      </c>
      <c r="L34" s="8">
        <v>0</v>
      </c>
      <c r="M34" s="7">
        <v>0</v>
      </c>
    </row>
    <row r="35" spans="1:13" ht="15">
      <c r="A35" s="4" t="s">
        <v>23</v>
      </c>
      <c r="B35" s="8">
        <f>ROUND((B30-B21-B22-B29)/B9*100,2)-0.01</f>
        <v>3073.9399999999996</v>
      </c>
      <c r="C35" s="8">
        <f>ROUND((C30-C21-C22-C29)/C9*100,2)-0.02</f>
        <v>4579.9599999999991</v>
      </c>
      <c r="D35" s="8">
        <f>ROUND((D30-D21-D22-D29)/D9*100,2)</f>
        <v>4628.8500000000004</v>
      </c>
      <c r="E35" s="8">
        <f>ROUND((E30-E21-E22-E29)/E9*100,2)</f>
        <v>4765.8599999999997</v>
      </c>
      <c r="F35" s="8">
        <v>0</v>
      </c>
      <c r="G35" s="7">
        <v>0</v>
      </c>
      <c r="H35" s="11"/>
      <c r="I35" s="7">
        <v>0</v>
      </c>
      <c r="J35" s="8">
        <v>0</v>
      </c>
      <c r="K35" s="7">
        <v>0</v>
      </c>
      <c r="L35" s="8">
        <v>0</v>
      </c>
      <c r="M35" s="7">
        <v>0</v>
      </c>
    </row>
    <row r="36" spans="1:13" ht="15.75">
      <c r="A36" s="46" t="s">
        <v>15</v>
      </c>
      <c r="B36" s="46"/>
      <c r="C36" s="45"/>
      <c r="D36" s="44"/>
      <c r="E36" s="44"/>
      <c r="F36" s="44"/>
      <c r="G36" s="44"/>
      <c r="H36" s="10"/>
      <c r="I36" s="44"/>
      <c r="J36" s="44"/>
      <c r="K36" s="44"/>
      <c r="L36" s="44"/>
      <c r="M36" s="44"/>
    </row>
    <row r="37" spans="1:13" ht="15.75">
      <c r="A37" s="46"/>
      <c r="B37" s="46"/>
      <c r="C37" s="45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ht="15.75">
      <c r="A38" s="21" t="s">
        <v>73</v>
      </c>
      <c r="B38" s="1"/>
      <c r="C38" s="21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 ht="15.75">
      <c r="A39" s="21" t="s">
        <v>37</v>
      </c>
      <c r="B39" s="1"/>
      <c r="C39" s="21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ht="15.75">
      <c r="A40" s="42" t="s">
        <v>53</v>
      </c>
      <c r="B40" s="1"/>
      <c r="C40" s="21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3" ht="18.75">
      <c r="A41" s="21" t="s">
        <v>38</v>
      </c>
      <c r="B41" s="1"/>
      <c r="C41" s="21"/>
      <c r="D41" s="44"/>
      <c r="E41" s="44"/>
      <c r="F41" s="44"/>
      <c r="G41" s="44"/>
      <c r="H41" s="44"/>
      <c r="I41" s="69" t="s">
        <v>41</v>
      </c>
      <c r="J41" s="69"/>
      <c r="K41" s="69"/>
      <c r="L41" s="69"/>
      <c r="M41" s="69"/>
    </row>
  </sheetData>
  <mergeCells count="11">
    <mergeCell ref="I41:M41"/>
    <mergeCell ref="A1:M1"/>
    <mergeCell ref="A2:M2"/>
    <mergeCell ref="B3:M3"/>
    <mergeCell ref="J4:M4"/>
    <mergeCell ref="B5:C5"/>
    <mergeCell ref="D5:E5"/>
    <mergeCell ref="F5:G5"/>
    <mergeCell ref="H5:I5"/>
    <mergeCell ref="J5:K5"/>
    <mergeCell ref="L5:M5"/>
  </mergeCells>
  <pageMargins left="0.59055118110236227" right="0.19685039370078741" top="0.39370078740157483" bottom="0.19685039370078741" header="0" footer="0"/>
  <pageSetup paperSize="9" scale="8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>
      <selection activeCell="D9" sqref="D9"/>
    </sheetView>
  </sheetViews>
  <sheetFormatPr defaultRowHeight="12.75"/>
  <cols>
    <col min="1" max="1" width="27.7109375" customWidth="1"/>
    <col min="2" max="3" width="11" bestFit="1" customWidth="1"/>
    <col min="4" max="4" width="9.85546875" bestFit="1" customWidth="1"/>
    <col min="5" max="5" width="11" bestFit="1" customWidth="1"/>
    <col min="6" max="6" width="7.5703125" bestFit="1" customWidth="1"/>
    <col min="7" max="7" width="8.7109375" bestFit="1" customWidth="1"/>
    <col min="8" max="8" width="7.5703125" bestFit="1" customWidth="1"/>
    <col min="9" max="9" width="8.7109375" bestFit="1" customWidth="1"/>
    <col min="10" max="11" width="11" bestFit="1" customWidth="1"/>
    <col min="12" max="12" width="9.85546875" bestFit="1" customWidth="1"/>
    <col min="13" max="13" width="11" bestFit="1" customWidth="1"/>
  </cols>
  <sheetData>
    <row r="1" spans="1:13" ht="15.7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5.75">
      <c r="A2" s="70" t="s">
        <v>94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5.75">
      <c r="A3" s="11"/>
      <c r="B3" s="70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15.75">
      <c r="A4" s="22"/>
      <c r="B4" s="23" t="s">
        <v>25</v>
      </c>
      <c r="C4" s="23"/>
      <c r="D4" s="23"/>
      <c r="E4" s="23"/>
      <c r="F4" s="23" t="s">
        <v>2</v>
      </c>
      <c r="G4" s="23"/>
      <c r="H4" s="23"/>
      <c r="I4" s="23"/>
      <c r="J4" s="70" t="s">
        <v>3</v>
      </c>
      <c r="K4" s="70"/>
      <c r="L4" s="70"/>
      <c r="M4" s="70"/>
    </row>
    <row r="5" spans="1:13" ht="15.75">
      <c r="A5" s="23"/>
      <c r="B5" s="72" t="s">
        <v>29</v>
      </c>
      <c r="C5" s="73"/>
      <c r="D5" s="72" t="s">
        <v>24</v>
      </c>
      <c r="E5" s="73"/>
      <c r="F5" s="72" t="s">
        <v>29</v>
      </c>
      <c r="G5" s="73"/>
      <c r="H5" s="72" t="s">
        <v>24</v>
      </c>
      <c r="I5" s="73"/>
      <c r="J5" s="72" t="s">
        <v>29</v>
      </c>
      <c r="K5" s="73"/>
      <c r="L5" s="72" t="s">
        <v>24</v>
      </c>
      <c r="M5" s="73"/>
    </row>
    <row r="6" spans="1:13" ht="47.25">
      <c r="A6" s="23"/>
      <c r="B6" s="68" t="s">
        <v>92</v>
      </c>
      <c r="C6" s="24" t="s">
        <v>93</v>
      </c>
      <c r="D6" s="58" t="str">
        <f>B6</f>
        <v>Nov'23</v>
      </c>
      <c r="E6" s="24" t="str">
        <f>C6</f>
        <v>Apr'23 to Nov'23</v>
      </c>
      <c r="F6" s="58" t="str">
        <f>B6</f>
        <v>Nov'23</v>
      </c>
      <c r="G6" s="24" t="str">
        <f>C6</f>
        <v>Apr'23 to Nov'23</v>
      </c>
      <c r="H6" s="58" t="str">
        <f>B6</f>
        <v>Nov'23</v>
      </c>
      <c r="I6" s="24" t="str">
        <f>C6</f>
        <v>Apr'23 to Nov'23</v>
      </c>
      <c r="J6" s="58" t="str">
        <f>B6</f>
        <v>Nov'23</v>
      </c>
      <c r="K6" s="24" t="str">
        <f>C6</f>
        <v>Apr'23 to Nov'23</v>
      </c>
      <c r="L6" s="58" t="str">
        <f>B6</f>
        <v>Nov'23</v>
      </c>
      <c r="M6" s="24" t="str">
        <f>C6</f>
        <v>Apr'23 to Nov'23</v>
      </c>
    </row>
    <row r="7" spans="1:13" ht="15">
      <c r="A7" s="29" t="s">
        <v>16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5">
      <c r="A8" s="12" t="s">
        <v>17</v>
      </c>
      <c r="B8" s="13">
        <v>75000</v>
      </c>
      <c r="C8" s="13">
        <v>454000</v>
      </c>
      <c r="D8" s="13">
        <v>57159</v>
      </c>
      <c r="E8" s="13">
        <v>445600</v>
      </c>
      <c r="F8" s="14"/>
      <c r="G8" s="14"/>
      <c r="H8" s="14"/>
      <c r="I8" s="14"/>
      <c r="J8" s="31">
        <f t="shared" ref="J8:M10" si="0">B8+F8</f>
        <v>75000</v>
      </c>
      <c r="K8" s="31">
        <f t="shared" si="0"/>
        <v>454000</v>
      </c>
      <c r="L8" s="31">
        <f t="shared" si="0"/>
        <v>57159</v>
      </c>
      <c r="M8" s="31">
        <f t="shared" si="0"/>
        <v>445600</v>
      </c>
    </row>
    <row r="9" spans="1:13" ht="15">
      <c r="A9" s="12" t="s">
        <v>21</v>
      </c>
      <c r="B9" s="28">
        <v>192.88300000000001</v>
      </c>
      <c r="C9" s="28">
        <v>1000.082</v>
      </c>
      <c r="D9" s="28">
        <v>83.272999999999996</v>
      </c>
      <c r="E9" s="28">
        <v>807.82600000000002</v>
      </c>
      <c r="F9" s="14"/>
      <c r="G9" s="14"/>
      <c r="H9" s="14"/>
      <c r="I9" s="14"/>
      <c r="J9" s="18">
        <f t="shared" si="0"/>
        <v>192.88300000000001</v>
      </c>
      <c r="K9" s="18">
        <f t="shared" si="0"/>
        <v>1000.082</v>
      </c>
      <c r="L9" s="18">
        <f t="shared" si="0"/>
        <v>83.272999999999996</v>
      </c>
      <c r="M9" s="18">
        <f t="shared" si="0"/>
        <v>807.82600000000002</v>
      </c>
    </row>
    <row r="10" spans="1:13" ht="15">
      <c r="A10" s="29" t="s">
        <v>30</v>
      </c>
      <c r="B10" s="30">
        <f>ROUND(B9*1000/B8,2)</f>
        <v>2.57</v>
      </c>
      <c r="C10" s="30">
        <f>ROUND(C9*1000/C8,2)</f>
        <v>2.2000000000000002</v>
      </c>
      <c r="D10" s="30">
        <f>ROUND(D9*1000/D8,2)</f>
        <v>1.46</v>
      </c>
      <c r="E10" s="30">
        <f>ROUND(E9*1000/E8,2)</f>
        <v>1.81</v>
      </c>
      <c r="F10" s="14"/>
      <c r="G10" s="14"/>
      <c r="H10" s="14"/>
      <c r="I10" s="14"/>
      <c r="J10" s="18">
        <f t="shared" si="0"/>
        <v>2.57</v>
      </c>
      <c r="K10" s="18">
        <f t="shared" si="0"/>
        <v>2.2000000000000002</v>
      </c>
      <c r="L10" s="18">
        <f t="shared" si="0"/>
        <v>1.46</v>
      </c>
      <c r="M10" s="18">
        <f t="shared" si="0"/>
        <v>1.81</v>
      </c>
    </row>
    <row r="11" spans="1:13" ht="15">
      <c r="A11" s="15" t="s">
        <v>4</v>
      </c>
      <c r="B11" s="16"/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</row>
    <row r="12" spans="1:13" ht="15">
      <c r="A12" s="4" t="s">
        <v>19</v>
      </c>
      <c r="B12" s="18">
        <v>11294.04</v>
      </c>
      <c r="C12" s="18">
        <v>58564.21</v>
      </c>
      <c r="D12" s="18">
        <v>4868.29</v>
      </c>
      <c r="E12" s="18">
        <v>47285.16</v>
      </c>
      <c r="F12" s="18">
        <v>0</v>
      </c>
      <c r="G12" s="18"/>
      <c r="H12" s="18"/>
      <c r="I12" s="18"/>
      <c r="J12" s="18">
        <f t="shared" ref="J12:M14" si="1">B12+F12</f>
        <v>11294.04</v>
      </c>
      <c r="K12" s="18">
        <f t="shared" si="1"/>
        <v>58564.21</v>
      </c>
      <c r="L12" s="18">
        <f t="shared" si="1"/>
        <v>4868.29</v>
      </c>
      <c r="M12" s="18">
        <f t="shared" si="1"/>
        <v>47285.16</v>
      </c>
    </row>
    <row r="13" spans="1:13" ht="15">
      <c r="A13" s="4" t="s">
        <v>18</v>
      </c>
      <c r="B13" s="7">
        <v>0</v>
      </c>
      <c r="C13" s="7">
        <v>0</v>
      </c>
      <c r="D13" s="7"/>
      <c r="E13" s="7"/>
      <c r="F13" s="47">
        <v>31.01</v>
      </c>
      <c r="G13" s="7">
        <f>28.84+72.14+97+116.89+131.23+97.72+38.89+31.01</f>
        <v>613.72</v>
      </c>
      <c r="H13" s="7">
        <v>32.619999999999997</v>
      </c>
      <c r="I13" s="7">
        <f>25.51+55.22+135.29+178.79+108.38+114.17+34.86+32.62</f>
        <v>684.83999999999992</v>
      </c>
      <c r="J13" s="18">
        <f t="shared" si="1"/>
        <v>31.01</v>
      </c>
      <c r="K13" s="18">
        <f t="shared" si="1"/>
        <v>613.72</v>
      </c>
      <c r="L13" s="18">
        <f t="shared" si="1"/>
        <v>32.619999999999997</v>
      </c>
      <c r="M13" s="18">
        <f t="shared" si="1"/>
        <v>684.83999999999992</v>
      </c>
    </row>
    <row r="14" spans="1:13" ht="15">
      <c r="A14" s="4" t="s">
        <v>20</v>
      </c>
      <c r="B14" s="9">
        <v>52.08</v>
      </c>
      <c r="C14" s="9">
        <v>416.64</v>
      </c>
      <c r="D14" s="9">
        <v>52.55</v>
      </c>
      <c r="E14" s="9">
        <v>425.97</v>
      </c>
      <c r="F14" s="7">
        <v>0</v>
      </c>
      <c r="G14" s="7">
        <v>0</v>
      </c>
      <c r="H14" s="7">
        <v>0</v>
      </c>
      <c r="I14" s="7">
        <v>0</v>
      </c>
      <c r="J14" s="18">
        <f t="shared" si="1"/>
        <v>52.08</v>
      </c>
      <c r="K14" s="18">
        <f t="shared" si="1"/>
        <v>416.64</v>
      </c>
      <c r="L14" s="18">
        <f t="shared" si="1"/>
        <v>52.55</v>
      </c>
      <c r="M14" s="18">
        <f t="shared" si="1"/>
        <v>425.97</v>
      </c>
    </row>
    <row r="15" spans="1:13" ht="15">
      <c r="A15" s="4" t="s">
        <v>5</v>
      </c>
      <c r="B15" s="26">
        <f t="shared" ref="B15:M15" si="2">SUM(B12:B14)</f>
        <v>11346.12</v>
      </c>
      <c r="C15" s="26">
        <f t="shared" si="2"/>
        <v>58980.85</v>
      </c>
      <c r="D15" s="26">
        <f t="shared" si="2"/>
        <v>4920.84</v>
      </c>
      <c r="E15" s="26">
        <f t="shared" si="2"/>
        <v>47711.130000000005</v>
      </c>
      <c r="F15" s="25">
        <f t="shared" si="2"/>
        <v>31.01</v>
      </c>
      <c r="G15" s="25">
        <f t="shared" ref="G15:I15" si="3">SUM(G12:G14)</f>
        <v>613.72</v>
      </c>
      <c r="H15" s="25">
        <f t="shared" si="3"/>
        <v>32.619999999999997</v>
      </c>
      <c r="I15" s="25">
        <f t="shared" si="3"/>
        <v>684.83999999999992</v>
      </c>
      <c r="J15" s="25">
        <f t="shared" si="2"/>
        <v>11377.130000000001</v>
      </c>
      <c r="K15" s="25">
        <f t="shared" si="2"/>
        <v>59594.57</v>
      </c>
      <c r="L15" s="25">
        <f t="shared" si="2"/>
        <v>4953.46</v>
      </c>
      <c r="M15" s="25">
        <f t="shared" si="2"/>
        <v>48395.97</v>
      </c>
    </row>
    <row r="16" spans="1:13" ht="15">
      <c r="A16" s="15" t="s">
        <v>6</v>
      </c>
      <c r="B16" s="19"/>
      <c r="C16" s="19"/>
      <c r="D16" s="19"/>
      <c r="E16" s="19"/>
      <c r="F16" s="7"/>
      <c r="G16" s="7"/>
      <c r="H16" s="7"/>
      <c r="I16" s="7"/>
      <c r="J16" s="7"/>
      <c r="K16" s="7"/>
      <c r="L16" s="7"/>
      <c r="M16" s="7"/>
    </row>
    <row r="17" spans="1:13" ht="15">
      <c r="A17" s="4" t="s">
        <v>7</v>
      </c>
      <c r="B17" s="7">
        <v>2991.32</v>
      </c>
      <c r="C17" s="7">
        <v>23231.86</v>
      </c>
      <c r="D17" s="7">
        <v>2908.67</v>
      </c>
      <c r="E17" s="7">
        <v>22481.31</v>
      </c>
      <c r="F17" s="7">
        <v>4.1100000000000003</v>
      </c>
      <c r="G17" s="7">
        <f>4.11+4.11+4.11+4.11+4.11+4.11+4.11+4.11</f>
        <v>32.880000000000003</v>
      </c>
      <c r="H17" s="7">
        <v>2.12</v>
      </c>
      <c r="I17" s="7">
        <f>2.03+2.17+1.93+1.77+2+1.98+2.07+2.12</f>
        <v>16.07</v>
      </c>
      <c r="J17" s="7">
        <f t="shared" ref="J17:M29" si="4">B17+F17</f>
        <v>2995.4300000000003</v>
      </c>
      <c r="K17" s="7">
        <f t="shared" si="4"/>
        <v>23264.74</v>
      </c>
      <c r="L17" s="7">
        <f t="shared" si="4"/>
        <v>2910.79</v>
      </c>
      <c r="M17" s="7">
        <f t="shared" si="4"/>
        <v>22497.38</v>
      </c>
    </row>
    <row r="18" spans="1:13" ht="15">
      <c r="A18" s="4" t="s">
        <v>8</v>
      </c>
      <c r="B18" s="7">
        <v>667.2</v>
      </c>
      <c r="C18" s="7">
        <v>5357.58</v>
      </c>
      <c r="D18" s="7">
        <v>592.27</v>
      </c>
      <c r="E18" s="7">
        <v>5085.7</v>
      </c>
      <c r="F18" s="7">
        <v>0.31</v>
      </c>
      <c r="G18" s="7">
        <f>0.29+0.72+0.97+1.17+1.31+0.98+0.39+0.31</f>
        <v>6.1399999999999988</v>
      </c>
      <c r="H18" s="7">
        <v>0.4</v>
      </c>
      <c r="I18" s="7">
        <f>0.55+0.43+0.59+0.53+0.5+0.52+0.52+0.4</f>
        <v>4.04</v>
      </c>
      <c r="J18" s="7">
        <f t="shared" si="4"/>
        <v>667.51</v>
      </c>
      <c r="K18" s="7">
        <f t="shared" si="4"/>
        <v>5363.72</v>
      </c>
      <c r="L18" s="7">
        <f t="shared" si="4"/>
        <v>592.66999999999996</v>
      </c>
      <c r="M18" s="7">
        <f t="shared" si="4"/>
        <v>5089.74</v>
      </c>
    </row>
    <row r="19" spans="1:13" ht="15">
      <c r="A19" s="4" t="s">
        <v>9</v>
      </c>
      <c r="B19" s="7">
        <v>860.07</v>
      </c>
      <c r="C19" s="7">
        <v>5047.37</v>
      </c>
      <c r="D19" s="7">
        <v>639.77</v>
      </c>
      <c r="E19" s="7">
        <v>4852.72</v>
      </c>
      <c r="F19" s="7">
        <v>0</v>
      </c>
      <c r="G19" s="7">
        <v>0</v>
      </c>
      <c r="H19" s="7">
        <v>0</v>
      </c>
      <c r="I19" s="7">
        <v>0</v>
      </c>
      <c r="J19" s="7">
        <f t="shared" si="4"/>
        <v>860.07</v>
      </c>
      <c r="K19" s="7">
        <f t="shared" si="4"/>
        <v>5047.37</v>
      </c>
      <c r="L19" s="7">
        <f t="shared" si="4"/>
        <v>639.77</v>
      </c>
      <c r="M19" s="7">
        <f t="shared" si="4"/>
        <v>4852.72</v>
      </c>
    </row>
    <row r="20" spans="1:13" ht="15">
      <c r="A20" s="4" t="s">
        <v>27</v>
      </c>
      <c r="B20" s="7">
        <v>295.48</v>
      </c>
      <c r="C20" s="7">
        <v>1873.35</v>
      </c>
      <c r="D20" s="7">
        <v>228.28</v>
      </c>
      <c r="E20" s="7">
        <v>1330.41</v>
      </c>
      <c r="F20" s="7">
        <v>9.89</v>
      </c>
      <c r="G20" s="7">
        <f>9.2+23.02+30.95+37.29+31.17+12.41+9.89</f>
        <v>153.93</v>
      </c>
      <c r="H20" s="7">
        <v>9.6999999999999993</v>
      </c>
      <c r="I20" s="7">
        <f>9.7+9.7+9.7+9.7+9.7+9.7+9.7+9.7</f>
        <v>77.600000000000009</v>
      </c>
      <c r="J20" s="7">
        <f t="shared" si="4"/>
        <v>305.37</v>
      </c>
      <c r="K20" s="7">
        <f t="shared" si="4"/>
        <v>2027.28</v>
      </c>
      <c r="L20" s="7">
        <f t="shared" si="4"/>
        <v>237.98</v>
      </c>
      <c r="M20" s="7">
        <f t="shared" si="4"/>
        <v>1408.01</v>
      </c>
    </row>
    <row r="21" spans="1:13" ht="15">
      <c r="A21" s="4" t="s">
        <v>36</v>
      </c>
      <c r="B21" s="7">
        <v>0</v>
      </c>
      <c r="C21" s="7">
        <v>0</v>
      </c>
      <c r="D21" s="7">
        <v>0</v>
      </c>
      <c r="E21" s="7">
        <v>313.8</v>
      </c>
      <c r="F21" s="7">
        <v>0</v>
      </c>
      <c r="G21" s="7">
        <v>0</v>
      </c>
      <c r="H21" s="7">
        <v>0</v>
      </c>
      <c r="I21" s="7">
        <v>0</v>
      </c>
      <c r="J21" s="7">
        <f t="shared" si="4"/>
        <v>0</v>
      </c>
      <c r="K21" s="7">
        <f t="shared" si="4"/>
        <v>0</v>
      </c>
      <c r="L21" s="7">
        <f t="shared" si="4"/>
        <v>0</v>
      </c>
      <c r="M21" s="7">
        <f t="shared" si="4"/>
        <v>313.8</v>
      </c>
    </row>
    <row r="22" spans="1:13" ht="15">
      <c r="A22" s="4" t="s">
        <v>35</v>
      </c>
      <c r="B22" s="7">
        <v>0</v>
      </c>
      <c r="C22" s="7">
        <v>0</v>
      </c>
      <c r="D22" s="7">
        <v>0</v>
      </c>
      <c r="E22" s="7">
        <v>125</v>
      </c>
      <c r="F22" s="7">
        <v>0</v>
      </c>
      <c r="G22" s="7">
        <v>0</v>
      </c>
      <c r="H22" s="7">
        <v>0</v>
      </c>
      <c r="I22" s="7">
        <v>0</v>
      </c>
      <c r="J22" s="7">
        <f t="shared" si="4"/>
        <v>0</v>
      </c>
      <c r="K22" s="7">
        <f t="shared" si="4"/>
        <v>0</v>
      </c>
      <c r="L22" s="7">
        <f t="shared" si="4"/>
        <v>0</v>
      </c>
      <c r="M22" s="7">
        <f t="shared" si="4"/>
        <v>125</v>
      </c>
    </row>
    <row r="23" spans="1:13" ht="15">
      <c r="A23" s="4" t="s">
        <v>26</v>
      </c>
      <c r="B23" s="7">
        <v>110.1</v>
      </c>
      <c r="C23" s="7">
        <v>647.57000000000005</v>
      </c>
      <c r="D23" s="7">
        <v>107.49</v>
      </c>
      <c r="E23" s="7">
        <v>626.44000000000005</v>
      </c>
      <c r="F23" s="7">
        <v>1.82</v>
      </c>
      <c r="G23" s="7">
        <f>1.83+1.83+1.83+1.83+1.83+1.83+1.82+1.82</f>
        <v>14.620000000000001</v>
      </c>
      <c r="H23" s="7">
        <v>0</v>
      </c>
      <c r="I23" s="7">
        <v>0</v>
      </c>
      <c r="J23" s="7">
        <f t="shared" si="4"/>
        <v>111.91999999999999</v>
      </c>
      <c r="K23" s="7">
        <f t="shared" si="4"/>
        <v>662.19</v>
      </c>
      <c r="L23" s="7">
        <f t="shared" si="4"/>
        <v>107.49</v>
      </c>
      <c r="M23" s="7">
        <f t="shared" si="4"/>
        <v>626.44000000000005</v>
      </c>
    </row>
    <row r="24" spans="1:13" ht="15">
      <c r="A24" s="4" t="s">
        <v>10</v>
      </c>
      <c r="B24" s="7">
        <v>611.44000000000005</v>
      </c>
      <c r="C24" s="7">
        <v>3674.96</v>
      </c>
      <c r="D24" s="7">
        <v>280.7</v>
      </c>
      <c r="E24" s="7">
        <v>2577.71</v>
      </c>
      <c r="F24" s="7">
        <v>0</v>
      </c>
      <c r="G24" s="7">
        <v>0</v>
      </c>
      <c r="H24" s="7">
        <v>0</v>
      </c>
      <c r="I24" s="7">
        <v>0</v>
      </c>
      <c r="J24" s="7">
        <f t="shared" si="4"/>
        <v>611.44000000000005</v>
      </c>
      <c r="K24" s="7">
        <f t="shared" si="4"/>
        <v>3674.96</v>
      </c>
      <c r="L24" s="7">
        <f t="shared" si="4"/>
        <v>280.7</v>
      </c>
      <c r="M24" s="7">
        <f t="shared" si="4"/>
        <v>2577.71</v>
      </c>
    </row>
    <row r="25" spans="1:13" ht="15">
      <c r="A25" s="4" t="s">
        <v>11</v>
      </c>
      <c r="B25" s="7">
        <v>381.78</v>
      </c>
      <c r="C25" s="7">
        <v>3054.24</v>
      </c>
      <c r="D25" s="7">
        <v>333.44</v>
      </c>
      <c r="E25" s="7">
        <v>2667.52</v>
      </c>
      <c r="F25" s="7">
        <v>23.5</v>
      </c>
      <c r="G25" s="7">
        <f>23.5+23.5+23.5+23.5+23.5+23.5+23.5+23.5</f>
        <v>188</v>
      </c>
      <c r="H25" s="7">
        <f>27.74+4.72</f>
        <v>32.46</v>
      </c>
      <c r="I25" s="7">
        <f>23.56+4.72+32.46+32.46+32.46+32.46+32.46+32.46+32.46</f>
        <v>255.50000000000003</v>
      </c>
      <c r="J25" s="7">
        <f t="shared" si="4"/>
        <v>405.28</v>
      </c>
      <c r="K25" s="7">
        <f t="shared" si="4"/>
        <v>3242.24</v>
      </c>
      <c r="L25" s="7">
        <f t="shared" si="4"/>
        <v>365.9</v>
      </c>
      <c r="M25" s="7">
        <f t="shared" si="4"/>
        <v>2923.02</v>
      </c>
    </row>
    <row r="26" spans="1:13" ht="15">
      <c r="A26" s="4" t="s">
        <v>33</v>
      </c>
      <c r="B26" s="7">
        <v>0</v>
      </c>
      <c r="C26" s="7">
        <v>0</v>
      </c>
      <c r="D26" s="7">
        <v>0</v>
      </c>
      <c r="E26" s="7"/>
      <c r="F26" s="7">
        <v>1.94</v>
      </c>
      <c r="G26" s="7">
        <f>1.94+1.94+1.94+1.94+1.94+1.94+1.94+1.94</f>
        <v>15.519999999999998</v>
      </c>
      <c r="H26" s="7"/>
      <c r="I26" s="7">
        <v>0</v>
      </c>
      <c r="J26" s="7">
        <f t="shared" si="4"/>
        <v>1.94</v>
      </c>
      <c r="K26" s="7">
        <f t="shared" si="4"/>
        <v>15.519999999999998</v>
      </c>
      <c r="L26" s="7">
        <f t="shared" si="4"/>
        <v>0</v>
      </c>
      <c r="M26" s="7">
        <f t="shared" si="4"/>
        <v>0</v>
      </c>
    </row>
    <row r="27" spans="1:13" ht="15" hidden="1">
      <c r="A27" s="4" t="s">
        <v>54</v>
      </c>
      <c r="B27" s="7"/>
      <c r="C27" s="7"/>
      <c r="D27" s="7">
        <v>0</v>
      </c>
      <c r="E27" s="7">
        <v>0</v>
      </c>
      <c r="F27" s="7"/>
      <c r="G27" s="7"/>
      <c r="H27" s="7"/>
      <c r="I27" s="7"/>
      <c r="J27" s="7"/>
      <c r="K27" s="7"/>
      <c r="L27" s="7">
        <f t="shared" si="4"/>
        <v>0</v>
      </c>
      <c r="M27" s="7">
        <f t="shared" si="4"/>
        <v>0</v>
      </c>
    </row>
    <row r="28" spans="1:13" ht="15" hidden="1">
      <c r="A28" s="4" t="s">
        <v>12</v>
      </c>
      <c r="B28" s="7">
        <v>0</v>
      </c>
      <c r="C28" s="7">
        <v>0</v>
      </c>
      <c r="D28" s="7"/>
      <c r="E28" s="7"/>
      <c r="F28" s="7">
        <v>0</v>
      </c>
      <c r="G28" s="7">
        <v>0</v>
      </c>
      <c r="H28" s="7">
        <v>0</v>
      </c>
      <c r="I28" s="7">
        <v>0</v>
      </c>
      <c r="J28" s="7">
        <f t="shared" si="4"/>
        <v>0</v>
      </c>
      <c r="K28" s="7">
        <f t="shared" si="4"/>
        <v>0</v>
      </c>
      <c r="L28" s="7">
        <f t="shared" si="4"/>
        <v>0</v>
      </c>
      <c r="M28" s="7">
        <f t="shared" si="4"/>
        <v>0</v>
      </c>
    </row>
    <row r="29" spans="1:13" ht="15">
      <c r="A29" s="4" t="s">
        <v>28</v>
      </c>
      <c r="B29" s="7">
        <v>0</v>
      </c>
      <c r="C29" s="7">
        <v>0</v>
      </c>
      <c r="D29" s="7">
        <v>-575.38</v>
      </c>
      <c r="E29" s="7">
        <v>-2263.64</v>
      </c>
      <c r="F29" s="7">
        <v>0</v>
      </c>
      <c r="G29" s="7">
        <v>0</v>
      </c>
      <c r="H29" s="7">
        <v>0</v>
      </c>
      <c r="I29" s="7">
        <v>0</v>
      </c>
      <c r="J29" s="7">
        <f t="shared" si="4"/>
        <v>0</v>
      </c>
      <c r="K29" s="7">
        <f t="shared" si="4"/>
        <v>0</v>
      </c>
      <c r="L29" s="7">
        <f t="shared" si="4"/>
        <v>-575.38</v>
      </c>
      <c r="M29" s="7">
        <f t="shared" si="4"/>
        <v>-2263.64</v>
      </c>
    </row>
    <row r="30" spans="1:13" ht="15">
      <c r="A30" s="4" t="s">
        <v>13</v>
      </c>
      <c r="B30" s="25">
        <f t="shared" ref="B30:M30" si="5">SUM(B17:B29)</f>
        <v>5917.39</v>
      </c>
      <c r="C30" s="25">
        <f t="shared" si="5"/>
        <v>42886.93</v>
      </c>
      <c r="D30" s="25">
        <f t="shared" si="5"/>
        <v>4515.2399999999989</v>
      </c>
      <c r="E30" s="25">
        <f t="shared" si="5"/>
        <v>37796.970000000008</v>
      </c>
      <c r="F30" s="25">
        <f t="shared" si="5"/>
        <v>41.569999999999993</v>
      </c>
      <c r="G30" s="25">
        <f t="shared" si="5"/>
        <v>411.09000000000003</v>
      </c>
      <c r="H30" s="25">
        <f t="shared" si="5"/>
        <v>44.68</v>
      </c>
      <c r="I30" s="25">
        <f t="shared" si="5"/>
        <v>353.21000000000004</v>
      </c>
      <c r="J30" s="25">
        <f t="shared" si="5"/>
        <v>5958.9599999999991</v>
      </c>
      <c r="K30" s="25">
        <f t="shared" si="5"/>
        <v>43298.02</v>
      </c>
      <c r="L30" s="25">
        <f t="shared" si="5"/>
        <v>4559.9199999999983</v>
      </c>
      <c r="M30" s="25">
        <f t="shared" si="5"/>
        <v>38150.180000000008</v>
      </c>
    </row>
    <row r="31" spans="1:13" ht="15">
      <c r="A31" s="4" t="s">
        <v>14</v>
      </c>
      <c r="B31" s="25">
        <f t="shared" ref="B31:M31" si="6">+B15-B30</f>
        <v>5428.7300000000005</v>
      </c>
      <c r="C31" s="25">
        <f t="shared" si="6"/>
        <v>16093.919999999998</v>
      </c>
      <c r="D31" s="25">
        <f t="shared" si="6"/>
        <v>405.60000000000127</v>
      </c>
      <c r="E31" s="25">
        <f t="shared" si="6"/>
        <v>9914.1599999999962</v>
      </c>
      <c r="F31" s="25">
        <f t="shared" si="6"/>
        <v>-10.559999999999992</v>
      </c>
      <c r="G31" s="25">
        <f t="shared" si="6"/>
        <v>202.63</v>
      </c>
      <c r="H31" s="25">
        <f t="shared" si="6"/>
        <v>-12.060000000000002</v>
      </c>
      <c r="I31" s="25">
        <f t="shared" si="6"/>
        <v>331.62999999999988</v>
      </c>
      <c r="J31" s="25">
        <f t="shared" si="6"/>
        <v>5418.1700000000019</v>
      </c>
      <c r="K31" s="25">
        <f t="shared" si="6"/>
        <v>16296.550000000003</v>
      </c>
      <c r="L31" s="25">
        <f t="shared" si="6"/>
        <v>393.54000000000178</v>
      </c>
      <c r="M31" s="25">
        <f t="shared" si="6"/>
        <v>10245.789999999994</v>
      </c>
    </row>
    <row r="32" spans="1:13" ht="15">
      <c r="A32" s="4" t="s">
        <v>32</v>
      </c>
      <c r="B32" s="7">
        <v>5850</v>
      </c>
      <c r="C32" s="7">
        <v>5850</v>
      </c>
      <c r="D32" s="7">
        <v>6079.56</v>
      </c>
      <c r="E32" s="7">
        <v>5946.7625320586694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</row>
    <row r="33" spans="1:13" ht="15">
      <c r="A33" s="4" t="s">
        <v>31</v>
      </c>
      <c r="B33" s="7">
        <f>ROUND(B34/B32,2)</f>
        <v>1.35</v>
      </c>
      <c r="C33" s="7">
        <f>ROUND(C34/C32,2)</f>
        <v>1.61</v>
      </c>
      <c r="D33" s="7">
        <f>ROUND(D34/D32,2)</f>
        <v>1.46</v>
      </c>
      <c r="E33" s="7">
        <f>ROUND(E34/E32,2)</f>
        <v>1.5</v>
      </c>
      <c r="F33" s="7">
        <v>0</v>
      </c>
      <c r="G33" s="7">
        <v>0</v>
      </c>
      <c r="H33" s="7">
        <v>0</v>
      </c>
      <c r="I33" s="7">
        <v>0</v>
      </c>
      <c r="J33" s="7"/>
      <c r="K33" s="7">
        <v>0</v>
      </c>
      <c r="L33" s="7"/>
      <c r="M33" s="7">
        <v>0</v>
      </c>
    </row>
    <row r="34" spans="1:13" ht="15">
      <c r="A34" s="4" t="s">
        <v>22</v>
      </c>
      <c r="B34" s="8">
        <f>ROUND((B30-B21-B22-B29)/B8*100000,2)</f>
        <v>7889.85</v>
      </c>
      <c r="C34" s="8">
        <f>ROUND((C30-C21-C22-C29)/C8*100000,2)</f>
        <v>9446.4599999999991</v>
      </c>
      <c r="D34" s="8">
        <f>ROUND((D30-D21-D22-D29)/D8*100000,2)</f>
        <v>8906.07</v>
      </c>
      <c r="E34" s="8">
        <f>ROUND((E30-E21-E22-E29)/E8*100000,2)+0.01</f>
        <v>8891.8000000000011</v>
      </c>
      <c r="F34" s="7">
        <v>0</v>
      </c>
      <c r="G34" s="7">
        <v>0</v>
      </c>
      <c r="H34" s="7">
        <v>0</v>
      </c>
      <c r="I34" s="7">
        <v>0</v>
      </c>
      <c r="J34" s="8">
        <v>0</v>
      </c>
      <c r="K34" s="7">
        <v>0</v>
      </c>
      <c r="L34" s="8">
        <v>0</v>
      </c>
      <c r="M34" s="7">
        <v>0</v>
      </c>
    </row>
    <row r="35" spans="1:13" ht="15">
      <c r="A35" s="4" t="s">
        <v>23</v>
      </c>
      <c r="B35" s="8">
        <f>ROUND((B30-B21-B22-B29)/B9*100,2)</f>
        <v>3067.86</v>
      </c>
      <c r="C35" s="8">
        <f>ROUND((C30-C21-C22-C29)/C9*100,2)+0.01</f>
        <v>4288.3500000000004</v>
      </c>
      <c r="D35" s="8">
        <f>ROUND((D30-D21-D22-D29)/D9*100,2)-0.02</f>
        <v>6113.15</v>
      </c>
      <c r="E35" s="8">
        <f>ROUND((E30-E21-E22-E29)/E9*100,2)-0.01</f>
        <v>4904.74</v>
      </c>
      <c r="F35" s="8">
        <v>0</v>
      </c>
      <c r="G35" s="7">
        <v>0</v>
      </c>
      <c r="H35" s="11"/>
      <c r="I35" s="7">
        <v>0</v>
      </c>
      <c r="J35" s="8">
        <v>0</v>
      </c>
      <c r="K35" s="7">
        <v>0</v>
      </c>
      <c r="L35" s="8">
        <v>0</v>
      </c>
      <c r="M35" s="7">
        <v>0</v>
      </c>
    </row>
    <row r="36" spans="1:13" ht="15.75">
      <c r="A36" s="46" t="s">
        <v>15</v>
      </c>
      <c r="B36" s="46"/>
      <c r="C36" s="45"/>
      <c r="D36" s="44"/>
      <c r="E36" s="44"/>
      <c r="F36" s="44"/>
      <c r="G36" s="44"/>
      <c r="H36" s="10"/>
      <c r="I36" s="44"/>
      <c r="J36" s="44"/>
      <c r="K36" s="44"/>
      <c r="L36" s="44"/>
      <c r="M36" s="44"/>
    </row>
    <row r="37" spans="1:13" ht="15.75">
      <c r="A37" s="46"/>
      <c r="B37" s="46"/>
      <c r="C37" s="45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ht="15.75">
      <c r="A38" s="21" t="s">
        <v>73</v>
      </c>
      <c r="B38" s="1"/>
      <c r="C38" s="21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 ht="15.75">
      <c r="A39" s="21" t="s">
        <v>37</v>
      </c>
      <c r="B39" s="1"/>
      <c r="C39" s="21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ht="15.75">
      <c r="A40" s="42" t="s">
        <v>53</v>
      </c>
      <c r="B40" s="1"/>
      <c r="C40" s="21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3" ht="18.75">
      <c r="A41" s="21" t="s">
        <v>38</v>
      </c>
      <c r="B41" s="1"/>
      <c r="C41" s="21"/>
      <c r="D41" s="44"/>
      <c r="E41" s="44"/>
      <c r="F41" s="44"/>
      <c r="G41" s="44"/>
      <c r="H41" s="44"/>
      <c r="I41" s="69" t="s">
        <v>41</v>
      </c>
      <c r="J41" s="69"/>
      <c r="K41" s="69"/>
      <c r="L41" s="69"/>
      <c r="M41" s="69"/>
    </row>
  </sheetData>
  <mergeCells count="11">
    <mergeCell ref="I41:M41"/>
    <mergeCell ref="A1:M1"/>
    <mergeCell ref="A2:M2"/>
    <mergeCell ref="B3:M3"/>
    <mergeCell ref="J4:M4"/>
    <mergeCell ref="B5:C5"/>
    <mergeCell ref="D5:E5"/>
    <mergeCell ref="F5:G5"/>
    <mergeCell ref="H5:I5"/>
    <mergeCell ref="J5:K5"/>
    <mergeCell ref="L5:M5"/>
  </mergeCells>
  <pageMargins left="0.59055118110236227" right="0.19685039370078741" top="0.39370078740157483" bottom="0.19685039370078741" header="0" footer="0"/>
  <pageSetup paperSize="9" scale="8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0"/>
  <sheetViews>
    <sheetView workbookViewId="0">
      <selection activeCell="G21" sqref="G21"/>
    </sheetView>
  </sheetViews>
  <sheetFormatPr defaultRowHeight="12.75"/>
  <cols>
    <col min="1" max="1" width="29.28515625" customWidth="1"/>
    <col min="2" max="2" width="9.85546875" bestFit="1" customWidth="1"/>
    <col min="3" max="3" width="11" bestFit="1" customWidth="1"/>
    <col min="4" max="4" width="9.85546875" bestFit="1" customWidth="1"/>
    <col min="5" max="5" width="11" bestFit="1" customWidth="1"/>
    <col min="6" max="6" width="7.85546875" bestFit="1" customWidth="1"/>
    <col min="7" max="7" width="8.7109375" bestFit="1" customWidth="1"/>
    <col min="8" max="8" width="7.85546875" bestFit="1" customWidth="1"/>
    <col min="9" max="9" width="8.7109375" bestFit="1" customWidth="1"/>
    <col min="10" max="10" width="9.85546875" bestFit="1" customWidth="1"/>
    <col min="11" max="11" width="11" bestFit="1" customWidth="1"/>
    <col min="12" max="12" width="9.85546875" bestFit="1" customWidth="1"/>
    <col min="13" max="13" width="11" bestFit="1" customWidth="1"/>
  </cols>
  <sheetData>
    <row r="1" spans="1:13" ht="15.7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5.75">
      <c r="A2" s="70" t="s">
        <v>55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5.75">
      <c r="A3" s="11"/>
      <c r="B3" s="70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15.75">
      <c r="A4" s="22"/>
      <c r="B4" s="23" t="s">
        <v>25</v>
      </c>
      <c r="C4" s="23"/>
      <c r="D4" s="23"/>
      <c r="E4" s="23"/>
      <c r="F4" s="23" t="s">
        <v>2</v>
      </c>
      <c r="G4" s="23"/>
      <c r="H4" s="23"/>
      <c r="I4" s="23"/>
      <c r="J4" s="70" t="s">
        <v>3</v>
      </c>
      <c r="K4" s="70"/>
      <c r="L4" s="70"/>
      <c r="M4" s="70"/>
    </row>
    <row r="5" spans="1:13" ht="15.75">
      <c r="A5" s="23"/>
      <c r="B5" s="72" t="s">
        <v>29</v>
      </c>
      <c r="C5" s="73"/>
      <c r="D5" s="72" t="s">
        <v>24</v>
      </c>
      <c r="E5" s="73"/>
      <c r="F5" s="72" t="s">
        <v>29</v>
      </c>
      <c r="G5" s="73"/>
      <c r="H5" s="72" t="s">
        <v>24</v>
      </c>
      <c r="I5" s="73"/>
      <c r="J5" s="72" t="s">
        <v>29</v>
      </c>
      <c r="K5" s="73"/>
      <c r="L5" s="72" t="s">
        <v>24</v>
      </c>
      <c r="M5" s="73"/>
    </row>
    <row r="6" spans="1:13" ht="47.25">
      <c r="A6" s="23"/>
      <c r="B6" s="59" t="s">
        <v>56</v>
      </c>
      <c r="C6" s="24" t="s">
        <v>57</v>
      </c>
      <c r="D6" s="59" t="str">
        <f>B6</f>
        <v>Dec'22</v>
      </c>
      <c r="E6" s="24" t="str">
        <f>C6</f>
        <v>Apr'22 to Dec'22</v>
      </c>
      <c r="F6" s="59" t="str">
        <f>B6</f>
        <v>Dec'22</v>
      </c>
      <c r="G6" s="24" t="str">
        <f>C6</f>
        <v>Apr'22 to Dec'22</v>
      </c>
      <c r="H6" s="59" t="str">
        <f>B6</f>
        <v>Dec'22</v>
      </c>
      <c r="I6" s="24" t="str">
        <f>C6</f>
        <v>Apr'22 to Dec'22</v>
      </c>
      <c r="J6" s="59" t="str">
        <f>B6</f>
        <v>Dec'22</v>
      </c>
      <c r="K6" s="24" t="str">
        <f>C6</f>
        <v>Apr'22 to Dec'22</v>
      </c>
      <c r="L6" s="59" t="str">
        <f>B6</f>
        <v>Dec'22</v>
      </c>
      <c r="M6" s="24" t="str">
        <f>C6</f>
        <v>Apr'22 to Dec'22</v>
      </c>
    </row>
    <row r="7" spans="1:13" ht="15">
      <c r="A7" s="29" t="s">
        <v>16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5">
      <c r="A8" s="12" t="s">
        <v>17</v>
      </c>
      <c r="B8" s="13">
        <v>75400</v>
      </c>
      <c r="C8" s="13">
        <v>542675</v>
      </c>
      <c r="D8" s="13">
        <v>55874</v>
      </c>
      <c r="E8" s="13">
        <v>437817</v>
      </c>
      <c r="F8" s="14"/>
      <c r="G8" s="14"/>
      <c r="H8" s="14"/>
      <c r="I8" s="14"/>
      <c r="J8" s="31">
        <f t="shared" ref="J8:M10" si="0">B8+F8</f>
        <v>75400</v>
      </c>
      <c r="K8" s="31">
        <f t="shared" si="0"/>
        <v>542675</v>
      </c>
      <c r="L8" s="31">
        <f t="shared" si="0"/>
        <v>55874</v>
      </c>
      <c r="M8" s="31">
        <f t="shared" si="0"/>
        <v>437817</v>
      </c>
    </row>
    <row r="9" spans="1:13" ht="15">
      <c r="A9" s="12" t="s">
        <v>21</v>
      </c>
      <c r="B9" s="28">
        <v>190.14500000000001</v>
      </c>
      <c r="C9" s="28">
        <v>1361.393</v>
      </c>
      <c r="D9" s="28">
        <v>170.92400000000001</v>
      </c>
      <c r="E9" s="28">
        <v>943.11400000000003</v>
      </c>
      <c r="F9" s="14"/>
      <c r="G9" s="14"/>
      <c r="H9" s="14"/>
      <c r="I9" s="14"/>
      <c r="J9" s="18">
        <f t="shared" si="0"/>
        <v>190.14500000000001</v>
      </c>
      <c r="K9" s="18">
        <f t="shared" si="0"/>
        <v>1361.393</v>
      </c>
      <c r="L9" s="18">
        <f t="shared" si="0"/>
        <v>170.92400000000001</v>
      </c>
      <c r="M9" s="18">
        <f t="shared" si="0"/>
        <v>943.11400000000003</v>
      </c>
    </row>
    <row r="10" spans="1:13" ht="15">
      <c r="A10" s="29" t="s">
        <v>30</v>
      </c>
      <c r="B10" s="30">
        <f>ROUND(B9*1000/B8,2)</f>
        <v>2.52</v>
      </c>
      <c r="C10" s="30">
        <f>ROUND(C9*1000/C8,2)</f>
        <v>2.5099999999999998</v>
      </c>
      <c r="D10" s="30">
        <f>ROUND(D9*1000/D8,2)</f>
        <v>3.06</v>
      </c>
      <c r="E10" s="30">
        <f>ROUND(E9*1000/E8,2)</f>
        <v>2.15</v>
      </c>
      <c r="F10" s="14"/>
      <c r="G10" s="14"/>
      <c r="H10" s="14"/>
      <c r="I10" s="14"/>
      <c r="J10" s="18">
        <f t="shared" si="0"/>
        <v>2.52</v>
      </c>
      <c r="K10" s="18">
        <f t="shared" si="0"/>
        <v>2.5099999999999998</v>
      </c>
      <c r="L10" s="18">
        <f t="shared" si="0"/>
        <v>3.06</v>
      </c>
      <c r="M10" s="18">
        <f t="shared" si="0"/>
        <v>2.15</v>
      </c>
    </row>
    <row r="11" spans="1:13" ht="15">
      <c r="A11" s="15" t="s">
        <v>4</v>
      </c>
      <c r="B11" s="16"/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</row>
    <row r="12" spans="1:13" ht="15">
      <c r="A12" s="4" t="s">
        <v>19</v>
      </c>
      <c r="B12" s="18">
        <v>9517.2000000000007</v>
      </c>
      <c r="C12" s="18">
        <v>68221.67</v>
      </c>
      <c r="D12" s="18">
        <v>1638.08</v>
      </c>
      <c r="E12" s="18">
        <v>27372.01</v>
      </c>
      <c r="F12" s="18">
        <v>0</v>
      </c>
      <c r="G12" s="18"/>
      <c r="H12" s="18"/>
      <c r="I12" s="18"/>
      <c r="J12" s="18">
        <f t="shared" ref="J12:M14" si="1">B12+F12</f>
        <v>9517.2000000000007</v>
      </c>
      <c r="K12" s="18">
        <f t="shared" si="1"/>
        <v>68221.67</v>
      </c>
      <c r="L12" s="18">
        <f t="shared" si="1"/>
        <v>1638.08</v>
      </c>
      <c r="M12" s="18">
        <f t="shared" si="1"/>
        <v>27372.01</v>
      </c>
    </row>
    <row r="13" spans="1:13" ht="15">
      <c r="A13" s="4" t="s">
        <v>18</v>
      </c>
      <c r="B13" s="7">
        <v>0</v>
      </c>
      <c r="C13" s="7">
        <v>0</v>
      </c>
      <c r="D13" s="7"/>
      <c r="E13" s="7"/>
      <c r="F13" s="47">
        <v>32.869999999999997</v>
      </c>
      <c r="G13" s="7">
        <f>27.45+52.08+105.43+123.29+153.22+82.14+34.37+32.61+32.87</f>
        <v>643.46</v>
      </c>
      <c r="H13" s="7">
        <v>36.79</v>
      </c>
      <c r="I13" s="7">
        <f>17.6+87.13+104.47+120.17+109.95+81.32+37.72+25.57+36.79</f>
        <v>620.72</v>
      </c>
      <c r="J13" s="18">
        <f t="shared" si="1"/>
        <v>32.869999999999997</v>
      </c>
      <c r="K13" s="18">
        <f t="shared" si="1"/>
        <v>643.46</v>
      </c>
      <c r="L13" s="18">
        <f t="shared" si="1"/>
        <v>36.79</v>
      </c>
      <c r="M13" s="18">
        <f t="shared" si="1"/>
        <v>620.72</v>
      </c>
    </row>
    <row r="14" spans="1:13" ht="15">
      <c r="A14" s="4" t="s">
        <v>20</v>
      </c>
      <c r="B14" s="9">
        <v>45.84</v>
      </c>
      <c r="C14" s="9">
        <v>412.48</v>
      </c>
      <c r="D14" s="9">
        <v>45.84</v>
      </c>
      <c r="E14" s="9">
        <v>416.99</v>
      </c>
      <c r="F14" s="7">
        <v>0</v>
      </c>
      <c r="G14" s="7">
        <v>0</v>
      </c>
      <c r="H14" s="7">
        <v>0</v>
      </c>
      <c r="I14" s="7">
        <v>0</v>
      </c>
      <c r="J14" s="18">
        <f t="shared" si="1"/>
        <v>45.84</v>
      </c>
      <c r="K14" s="18">
        <f t="shared" si="1"/>
        <v>412.48</v>
      </c>
      <c r="L14" s="18">
        <f t="shared" si="1"/>
        <v>45.84</v>
      </c>
      <c r="M14" s="18">
        <f t="shared" si="1"/>
        <v>416.99</v>
      </c>
    </row>
    <row r="15" spans="1:13" ht="15">
      <c r="A15" s="4" t="s">
        <v>5</v>
      </c>
      <c r="B15" s="26">
        <f t="shared" ref="B15:M15" si="2">SUM(B12:B14)</f>
        <v>9563.0400000000009</v>
      </c>
      <c r="C15" s="26">
        <f t="shared" si="2"/>
        <v>68634.149999999994</v>
      </c>
      <c r="D15" s="26">
        <f t="shared" si="2"/>
        <v>1683.9199999999998</v>
      </c>
      <c r="E15" s="26">
        <f t="shared" si="2"/>
        <v>27789</v>
      </c>
      <c r="F15" s="25">
        <f t="shared" si="2"/>
        <v>32.869999999999997</v>
      </c>
      <c r="G15" s="25">
        <f t="shared" si="2"/>
        <v>643.46</v>
      </c>
      <c r="H15" s="25">
        <f t="shared" si="2"/>
        <v>36.79</v>
      </c>
      <c r="I15" s="25">
        <f t="shared" si="2"/>
        <v>620.72</v>
      </c>
      <c r="J15" s="25">
        <f t="shared" si="2"/>
        <v>9595.9100000000017</v>
      </c>
      <c r="K15" s="25">
        <f t="shared" si="2"/>
        <v>69277.61</v>
      </c>
      <c r="L15" s="25">
        <f t="shared" si="2"/>
        <v>1720.7099999999998</v>
      </c>
      <c r="M15" s="25">
        <f t="shared" si="2"/>
        <v>28409.72</v>
      </c>
    </row>
    <row r="16" spans="1:13" ht="15">
      <c r="A16" s="15" t="s">
        <v>6</v>
      </c>
      <c r="B16" s="19"/>
      <c r="C16" s="19"/>
      <c r="D16" s="19"/>
      <c r="E16" s="19"/>
      <c r="F16" s="7"/>
      <c r="G16" s="7"/>
      <c r="H16" s="7"/>
      <c r="I16" s="7"/>
      <c r="J16" s="7"/>
      <c r="K16" s="7"/>
      <c r="L16" s="7"/>
      <c r="M16" s="7"/>
    </row>
    <row r="17" spans="1:13" ht="15">
      <c r="A17" s="4" t="s">
        <v>7</v>
      </c>
      <c r="B17" s="7">
        <v>2548.98</v>
      </c>
      <c r="C17" s="7">
        <v>21461.17</v>
      </c>
      <c r="D17" s="7">
        <v>2492.3000000000002</v>
      </c>
      <c r="E17" s="7">
        <v>22823.38</v>
      </c>
      <c r="F17" s="7">
        <v>4.05</v>
      </c>
      <c r="G17" s="7">
        <f>4.05+4.05+4.05+4.05+4.05+4.05+4.05+4.05+4.05</f>
        <v>36.449999999999996</v>
      </c>
      <c r="H17" s="7">
        <v>1.71</v>
      </c>
      <c r="I17" s="7">
        <f>1.86+1.85+1.57+1.6+1.92+1.64+1.94+1.74+1.71</f>
        <v>15.830000000000002</v>
      </c>
      <c r="J17" s="7">
        <f t="shared" ref="J17:M29" si="3">B17+F17</f>
        <v>2553.0300000000002</v>
      </c>
      <c r="K17" s="7">
        <f t="shared" si="3"/>
        <v>21497.62</v>
      </c>
      <c r="L17" s="7">
        <f t="shared" si="3"/>
        <v>2494.0100000000002</v>
      </c>
      <c r="M17" s="7">
        <f t="shared" si="3"/>
        <v>22839.210000000003</v>
      </c>
    </row>
    <row r="18" spans="1:13" ht="15">
      <c r="A18" s="4" t="s">
        <v>8</v>
      </c>
      <c r="B18" s="7">
        <v>687.96</v>
      </c>
      <c r="C18" s="7">
        <v>5568.84</v>
      </c>
      <c r="D18" s="7">
        <v>577.62</v>
      </c>
      <c r="E18" s="7">
        <v>4891.79</v>
      </c>
      <c r="F18" s="7">
        <v>0.41</v>
      </c>
      <c r="G18" s="7">
        <f>0.35+0.66+1.33+1.55+1.93+1.04+0.43+0.41+0.41</f>
        <v>8.11</v>
      </c>
      <c r="H18" s="7">
        <v>0.46</v>
      </c>
      <c r="I18" s="7">
        <f>0.54+0.62+0.66+0.56+0.53+0.59+0.56+0.53+0.46</f>
        <v>5.0500000000000007</v>
      </c>
      <c r="J18" s="7">
        <f t="shared" si="3"/>
        <v>688.37</v>
      </c>
      <c r="K18" s="7">
        <f t="shared" si="3"/>
        <v>5576.95</v>
      </c>
      <c r="L18" s="7">
        <f t="shared" si="3"/>
        <v>578.08000000000004</v>
      </c>
      <c r="M18" s="7">
        <f t="shared" si="3"/>
        <v>4896.84</v>
      </c>
    </row>
    <row r="19" spans="1:13" ht="15">
      <c r="A19" s="4" t="s">
        <v>9</v>
      </c>
      <c r="B19" s="7">
        <v>630.02</v>
      </c>
      <c r="C19" s="7">
        <v>4493.0600000000004</v>
      </c>
      <c r="D19" s="7">
        <v>489.68</v>
      </c>
      <c r="E19" s="7">
        <v>3637.05</v>
      </c>
      <c r="F19" s="7">
        <v>0</v>
      </c>
      <c r="G19" s="7">
        <v>0</v>
      </c>
      <c r="H19" s="7">
        <v>0</v>
      </c>
      <c r="I19" s="7">
        <v>0</v>
      </c>
      <c r="J19" s="7">
        <f t="shared" si="3"/>
        <v>630.02</v>
      </c>
      <c r="K19" s="7">
        <f t="shared" si="3"/>
        <v>4493.0600000000004</v>
      </c>
      <c r="L19" s="7">
        <f t="shared" si="3"/>
        <v>489.68</v>
      </c>
      <c r="M19" s="7">
        <f t="shared" si="3"/>
        <v>3637.05</v>
      </c>
    </row>
    <row r="20" spans="1:13" ht="15">
      <c r="A20" s="4" t="s">
        <v>27</v>
      </c>
      <c r="B20" s="7">
        <v>214.38</v>
      </c>
      <c r="C20" s="7">
        <v>1528.84</v>
      </c>
      <c r="D20" s="7">
        <v>209.2</v>
      </c>
      <c r="E20" s="7">
        <v>1484.94</v>
      </c>
      <c r="F20" s="7">
        <v>9.48</v>
      </c>
      <c r="G20" s="7">
        <f>7.92+15.03+30.42+35.57+44.21+23.7+9.92+9.41+9.48</f>
        <v>185.65999999999997</v>
      </c>
      <c r="H20" s="7">
        <v>14.09</v>
      </c>
      <c r="I20" s="7">
        <f>14.09+14.09+14.09+14.09+14.09+14.09+14.09+14.09+14.09</f>
        <v>126.81000000000002</v>
      </c>
      <c r="J20" s="7">
        <f t="shared" si="3"/>
        <v>223.85999999999999</v>
      </c>
      <c r="K20" s="7">
        <f t="shared" si="3"/>
        <v>1714.5</v>
      </c>
      <c r="L20" s="7">
        <f t="shared" si="3"/>
        <v>223.29</v>
      </c>
      <c r="M20" s="7">
        <f t="shared" si="3"/>
        <v>1611.75</v>
      </c>
    </row>
    <row r="21" spans="1:13" ht="15">
      <c r="A21" s="4" t="s">
        <v>36</v>
      </c>
      <c r="B21" s="7">
        <v>0</v>
      </c>
      <c r="C21" s="7">
        <v>0</v>
      </c>
      <c r="D21" s="7">
        <v>8</v>
      </c>
      <c r="E21" s="7">
        <v>266.17</v>
      </c>
      <c r="F21" s="7">
        <v>0</v>
      </c>
      <c r="G21" s="7">
        <v>0</v>
      </c>
      <c r="H21" s="7">
        <v>0</v>
      </c>
      <c r="I21" s="7">
        <v>0</v>
      </c>
      <c r="J21" s="7">
        <f t="shared" si="3"/>
        <v>0</v>
      </c>
      <c r="K21" s="7">
        <f t="shared" si="3"/>
        <v>0</v>
      </c>
      <c r="L21" s="7">
        <f t="shared" si="3"/>
        <v>8</v>
      </c>
      <c r="M21" s="7">
        <f t="shared" si="3"/>
        <v>266.17</v>
      </c>
    </row>
    <row r="22" spans="1:13" ht="15">
      <c r="A22" s="4" t="s">
        <v>35</v>
      </c>
      <c r="B22" s="7">
        <v>0</v>
      </c>
      <c r="C22" s="7">
        <v>0</v>
      </c>
      <c r="D22" s="7"/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f t="shared" si="3"/>
        <v>0</v>
      </c>
      <c r="K22" s="7">
        <f t="shared" si="3"/>
        <v>0</v>
      </c>
      <c r="L22" s="7">
        <f t="shared" si="3"/>
        <v>0</v>
      </c>
      <c r="M22" s="7">
        <f t="shared" si="3"/>
        <v>0</v>
      </c>
    </row>
    <row r="23" spans="1:13" ht="15">
      <c r="A23" s="4" t="s">
        <v>26</v>
      </c>
      <c r="B23" s="7">
        <v>129.1</v>
      </c>
      <c r="C23" s="7">
        <v>917.5</v>
      </c>
      <c r="D23" s="7">
        <v>128.33000000000001</v>
      </c>
      <c r="E23" s="7">
        <v>910.91</v>
      </c>
      <c r="F23" s="7">
        <v>1.0900000000000001</v>
      </c>
      <c r="G23" s="7">
        <f>1.08+1.08+1.08+1.08+1.08+1.08+1.08+1.09+1.09</f>
        <v>9.74</v>
      </c>
      <c r="H23" s="7">
        <v>0</v>
      </c>
      <c r="I23" s="7">
        <v>0</v>
      </c>
      <c r="J23" s="7">
        <f t="shared" si="3"/>
        <v>130.19</v>
      </c>
      <c r="K23" s="7">
        <f t="shared" si="3"/>
        <v>927.24</v>
      </c>
      <c r="L23" s="7">
        <f t="shared" si="3"/>
        <v>128.33000000000001</v>
      </c>
      <c r="M23" s="7">
        <f t="shared" si="3"/>
        <v>910.91</v>
      </c>
    </row>
    <row r="24" spans="1:13" ht="15">
      <c r="A24" s="4" t="s">
        <v>10</v>
      </c>
      <c r="B24" s="7">
        <v>503.53</v>
      </c>
      <c r="C24" s="7">
        <v>3614.96</v>
      </c>
      <c r="D24" s="7">
        <v>474.24</v>
      </c>
      <c r="E24" s="7">
        <v>2537.17</v>
      </c>
      <c r="F24" s="7">
        <v>0</v>
      </c>
      <c r="G24" s="7">
        <v>0</v>
      </c>
      <c r="H24" s="7">
        <v>0</v>
      </c>
      <c r="I24" s="7">
        <v>0</v>
      </c>
      <c r="J24" s="7">
        <f t="shared" si="3"/>
        <v>503.53</v>
      </c>
      <c r="K24" s="7">
        <f t="shared" si="3"/>
        <v>3614.96</v>
      </c>
      <c r="L24" s="7">
        <f t="shared" si="3"/>
        <v>474.24</v>
      </c>
      <c r="M24" s="7">
        <f t="shared" si="3"/>
        <v>2537.17</v>
      </c>
    </row>
    <row r="25" spans="1:13" ht="15">
      <c r="A25" s="4" t="s">
        <v>11</v>
      </c>
      <c r="B25" s="7">
        <v>288.08999999999997</v>
      </c>
      <c r="C25" s="7">
        <v>2592.73</v>
      </c>
      <c r="D25" s="7">
        <v>274.56</v>
      </c>
      <c r="E25" s="7">
        <v>2471.04</v>
      </c>
      <c r="F25" s="7">
        <v>24.16</v>
      </c>
      <c r="G25" s="7">
        <f>24.17+24.17+24.17+24.17+24.17+24.17+24.17+24.17+24.16</f>
        <v>217.52</v>
      </c>
      <c r="H25" s="7">
        <f>23.56+0.56</f>
        <v>24.119999999999997</v>
      </c>
      <c r="I25" s="7">
        <f>24.11+24.11+24.11+24.11+24.12+24.12+24.12+24.12+24.12</f>
        <v>217.04000000000002</v>
      </c>
      <c r="J25" s="7">
        <f t="shared" si="3"/>
        <v>312.25</v>
      </c>
      <c r="K25" s="7">
        <f t="shared" si="3"/>
        <v>2810.25</v>
      </c>
      <c r="L25" s="7">
        <f t="shared" si="3"/>
        <v>298.68</v>
      </c>
      <c r="M25" s="7">
        <f t="shared" si="3"/>
        <v>2688.08</v>
      </c>
    </row>
    <row r="26" spans="1:13" ht="15">
      <c r="A26" s="4" t="s">
        <v>33</v>
      </c>
      <c r="B26" s="7">
        <v>0.21</v>
      </c>
      <c r="C26" s="7">
        <v>1.89</v>
      </c>
      <c r="D26" s="7"/>
      <c r="E26" s="7"/>
      <c r="F26" s="7">
        <v>1.29</v>
      </c>
      <c r="G26" s="7">
        <f>1.29+1.29+1.29+1.29+1.29+1.29+1.29+1.29+1.29</f>
        <v>11.61</v>
      </c>
      <c r="H26" s="7"/>
      <c r="I26" s="7">
        <v>0</v>
      </c>
      <c r="J26" s="7">
        <f t="shared" si="3"/>
        <v>1.5</v>
      </c>
      <c r="K26" s="7">
        <f t="shared" si="3"/>
        <v>13.5</v>
      </c>
      <c r="L26" s="7">
        <f t="shared" si="3"/>
        <v>0</v>
      </c>
      <c r="M26" s="7">
        <f t="shared" si="3"/>
        <v>0</v>
      </c>
    </row>
    <row r="27" spans="1:13" ht="15">
      <c r="A27" s="4" t="s">
        <v>54</v>
      </c>
      <c r="B27" s="7"/>
      <c r="C27" s="7"/>
      <c r="D27" s="7">
        <v>0</v>
      </c>
      <c r="E27" s="7">
        <v>34.94</v>
      </c>
      <c r="F27" s="7"/>
      <c r="G27" s="7"/>
      <c r="H27" s="7"/>
      <c r="I27" s="7"/>
      <c r="J27" s="7"/>
      <c r="K27" s="7"/>
      <c r="L27" s="7">
        <f t="shared" si="3"/>
        <v>0</v>
      </c>
      <c r="M27" s="7">
        <f t="shared" si="3"/>
        <v>34.94</v>
      </c>
    </row>
    <row r="28" spans="1:13" ht="15">
      <c r="A28" s="4" t="s">
        <v>12</v>
      </c>
      <c r="B28" s="7">
        <v>0</v>
      </c>
      <c r="C28" s="7">
        <v>0</v>
      </c>
      <c r="D28" s="7"/>
      <c r="E28" s="7"/>
      <c r="F28" s="7">
        <v>0</v>
      </c>
      <c r="G28" s="7">
        <v>0</v>
      </c>
      <c r="H28" s="7">
        <v>0</v>
      </c>
      <c r="I28" s="7">
        <v>0</v>
      </c>
      <c r="J28" s="7">
        <f t="shared" si="3"/>
        <v>0</v>
      </c>
      <c r="K28" s="7">
        <f t="shared" si="3"/>
        <v>0</v>
      </c>
      <c r="L28" s="7">
        <f t="shared" si="3"/>
        <v>0</v>
      </c>
      <c r="M28" s="7">
        <f t="shared" si="3"/>
        <v>0</v>
      </c>
    </row>
    <row r="29" spans="1:13" ht="15">
      <c r="A29" s="4" t="s">
        <v>28</v>
      </c>
      <c r="B29" s="7">
        <v>0</v>
      </c>
      <c r="C29" s="7">
        <v>0</v>
      </c>
      <c r="D29" s="7">
        <v>-2718.26</v>
      </c>
      <c r="E29" s="7">
        <v>-13025.44</v>
      </c>
      <c r="F29" s="7">
        <v>0</v>
      </c>
      <c r="G29" s="7">
        <v>0</v>
      </c>
      <c r="H29" s="7">
        <v>0</v>
      </c>
      <c r="I29" s="7">
        <v>0</v>
      </c>
      <c r="J29" s="7">
        <f t="shared" si="3"/>
        <v>0</v>
      </c>
      <c r="K29" s="7">
        <f t="shared" si="3"/>
        <v>0</v>
      </c>
      <c r="L29" s="7">
        <f t="shared" si="3"/>
        <v>-2718.26</v>
      </c>
      <c r="M29" s="7">
        <f t="shared" si="3"/>
        <v>-13025.44</v>
      </c>
    </row>
    <row r="30" spans="1:13" ht="15">
      <c r="A30" s="4" t="s">
        <v>13</v>
      </c>
      <c r="B30" s="25">
        <f t="shared" ref="B30:M30" si="4">SUM(B17:B29)</f>
        <v>5002.2700000000004</v>
      </c>
      <c r="C30" s="25">
        <f t="shared" si="4"/>
        <v>40178.99</v>
      </c>
      <c r="D30" s="25">
        <f t="shared" si="4"/>
        <v>1935.67</v>
      </c>
      <c r="E30" s="25">
        <f t="shared" si="4"/>
        <v>26031.950000000004</v>
      </c>
      <c r="F30" s="25">
        <f t="shared" si="4"/>
        <v>40.479999999999997</v>
      </c>
      <c r="G30" s="25">
        <f t="shared" si="4"/>
        <v>469.09000000000003</v>
      </c>
      <c r="H30" s="25">
        <f t="shared" si="4"/>
        <v>40.379999999999995</v>
      </c>
      <c r="I30" s="25">
        <f t="shared" si="4"/>
        <v>364.73</v>
      </c>
      <c r="J30" s="25">
        <f t="shared" si="4"/>
        <v>5042.75</v>
      </c>
      <c r="K30" s="25">
        <f t="shared" si="4"/>
        <v>40648.080000000002</v>
      </c>
      <c r="L30" s="25">
        <f t="shared" si="4"/>
        <v>1976.0500000000002</v>
      </c>
      <c r="M30" s="25">
        <f t="shared" si="4"/>
        <v>26396.680000000008</v>
      </c>
    </row>
    <row r="31" spans="1:13" ht="15">
      <c r="A31" s="4" t="s">
        <v>14</v>
      </c>
      <c r="B31" s="25">
        <f t="shared" ref="B31:M31" si="5">+B15-B30</f>
        <v>4560.7700000000004</v>
      </c>
      <c r="C31" s="25">
        <f t="shared" si="5"/>
        <v>28455.159999999996</v>
      </c>
      <c r="D31" s="25">
        <f t="shared" si="5"/>
        <v>-251.75000000000023</v>
      </c>
      <c r="E31" s="25">
        <f t="shared" si="5"/>
        <v>1757.0499999999956</v>
      </c>
      <c r="F31" s="25">
        <f t="shared" si="5"/>
        <v>-7.6099999999999994</v>
      </c>
      <c r="G31" s="25">
        <f t="shared" si="5"/>
        <v>174.37</v>
      </c>
      <c r="H31" s="25">
        <f t="shared" si="5"/>
        <v>-3.5899999999999963</v>
      </c>
      <c r="I31" s="25">
        <f t="shared" si="5"/>
        <v>255.99</v>
      </c>
      <c r="J31" s="25">
        <f t="shared" si="5"/>
        <v>4553.1600000000017</v>
      </c>
      <c r="K31" s="25">
        <f t="shared" si="5"/>
        <v>28629.53</v>
      </c>
      <c r="L31" s="25">
        <f t="shared" si="5"/>
        <v>-255.34000000000037</v>
      </c>
      <c r="M31" s="25">
        <f t="shared" si="5"/>
        <v>2013.0399999999936</v>
      </c>
    </row>
    <row r="32" spans="1:13" ht="15">
      <c r="A32" s="4" t="s">
        <v>32</v>
      </c>
      <c r="B32" s="7">
        <v>3900</v>
      </c>
      <c r="C32" s="7">
        <v>3900</v>
      </c>
      <c r="D32" s="7">
        <v>5449.16</v>
      </c>
      <c r="E32" s="7">
        <v>5143.7301717419323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</row>
    <row r="33" spans="1:13" ht="15">
      <c r="A33" s="4" t="s">
        <v>31</v>
      </c>
      <c r="B33" s="7">
        <f>ROUND(B34/B32,2)</f>
        <v>1.7</v>
      </c>
      <c r="C33" s="7">
        <f>ROUND(C34/C32,2)</f>
        <v>1.9</v>
      </c>
      <c r="D33" s="7">
        <f>ROUND(D34/D32,2)</f>
        <v>1.53</v>
      </c>
      <c r="E33" s="7">
        <f>ROUND(E34/E32,2)</f>
        <v>1.72</v>
      </c>
      <c r="F33" s="7">
        <v>0</v>
      </c>
      <c r="G33" s="7">
        <v>0</v>
      </c>
      <c r="H33" s="7">
        <v>0</v>
      </c>
      <c r="I33" s="7">
        <v>0</v>
      </c>
      <c r="J33" s="7"/>
      <c r="K33" s="7">
        <v>0</v>
      </c>
      <c r="L33" s="7"/>
      <c r="M33" s="7">
        <v>0</v>
      </c>
    </row>
    <row r="34" spans="1:13" ht="15">
      <c r="A34" s="4" t="s">
        <v>22</v>
      </c>
      <c r="B34" s="8">
        <f>ROUND((B30-B21-B22-B29)/B8*100000,2)-0.01</f>
        <v>6634.3</v>
      </c>
      <c r="C34" s="8">
        <f>ROUND((C30-C21-C22-C29)/C8*100000,2)</f>
        <v>7403.88</v>
      </c>
      <c r="D34" s="8">
        <f>ROUND((D30-D21-D22-D29)/D8*100000,2)</f>
        <v>8315.01</v>
      </c>
      <c r="E34" s="8">
        <f>ROUND((E30-E21-E22-E29)/E8*100000,2)</f>
        <v>8860.14</v>
      </c>
      <c r="F34" s="7">
        <v>0</v>
      </c>
      <c r="G34" s="7">
        <v>0</v>
      </c>
      <c r="H34" s="7">
        <v>0</v>
      </c>
      <c r="I34" s="7">
        <v>0</v>
      </c>
      <c r="J34" s="8">
        <v>0</v>
      </c>
      <c r="K34" s="7">
        <v>0</v>
      </c>
      <c r="L34" s="8">
        <v>0</v>
      </c>
      <c r="M34" s="7">
        <v>0</v>
      </c>
    </row>
    <row r="35" spans="1:13" ht="15">
      <c r="A35" s="4" t="s">
        <v>23</v>
      </c>
      <c r="B35" s="8">
        <f>ROUND((B30-B21-B22-B29)/B9*100,2)+0.01</f>
        <v>2630.78</v>
      </c>
      <c r="C35" s="8">
        <f>ROUND((C30-C21-C22-C29)/C9*100,2)-0.01</f>
        <v>2951.2999999999997</v>
      </c>
      <c r="D35" s="8">
        <f>ROUND((D30-D21-D22-D29)/D9*100,2)</f>
        <v>2718.13</v>
      </c>
      <c r="E35" s="8">
        <f>ROUND((E30-E21-E22-E29)/E9*100,2)-0.01</f>
        <v>4113.09</v>
      </c>
      <c r="F35" s="8">
        <v>0</v>
      </c>
      <c r="G35" s="7">
        <v>0</v>
      </c>
      <c r="H35" s="11"/>
      <c r="I35" s="7">
        <v>0</v>
      </c>
      <c r="J35" s="8">
        <v>0</v>
      </c>
      <c r="K35" s="7">
        <v>0</v>
      </c>
      <c r="L35" s="8">
        <v>0</v>
      </c>
      <c r="M35" s="7">
        <v>0</v>
      </c>
    </row>
    <row r="36" spans="1:13" ht="15.75">
      <c r="A36" s="46" t="s">
        <v>15</v>
      </c>
      <c r="B36" s="46"/>
      <c r="C36" s="45"/>
      <c r="D36" s="44"/>
      <c r="E36" s="44"/>
      <c r="F36" s="44"/>
      <c r="G36" s="44"/>
      <c r="H36" s="10"/>
      <c r="I36" s="44"/>
      <c r="J36" s="44"/>
      <c r="K36" s="44"/>
      <c r="L36" s="44"/>
      <c r="M36" s="44"/>
    </row>
    <row r="37" spans="1:13" ht="15.75">
      <c r="A37" s="46"/>
      <c r="B37" s="46"/>
      <c r="C37" s="45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ht="15.75">
      <c r="A38" s="21" t="s">
        <v>58</v>
      </c>
      <c r="B38" s="1"/>
      <c r="C38" s="21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 ht="15.75">
      <c r="A39" s="42" t="s">
        <v>53</v>
      </c>
      <c r="B39" s="1"/>
      <c r="C39" s="21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ht="18.75">
      <c r="A40" s="21" t="s">
        <v>38</v>
      </c>
      <c r="B40" s="1"/>
      <c r="C40" s="21"/>
      <c r="D40" s="44"/>
      <c r="E40" s="44"/>
      <c r="F40" s="44"/>
      <c r="G40" s="44"/>
      <c r="H40" s="44"/>
      <c r="I40" s="69" t="s">
        <v>41</v>
      </c>
      <c r="J40" s="69"/>
      <c r="K40" s="69"/>
      <c r="L40" s="69"/>
      <c r="M40" s="69"/>
    </row>
  </sheetData>
  <mergeCells count="11">
    <mergeCell ref="I40:M40"/>
    <mergeCell ref="A1:M1"/>
    <mergeCell ref="A2:M2"/>
    <mergeCell ref="B3:M3"/>
    <mergeCell ref="J4:M4"/>
    <mergeCell ref="B5:C5"/>
    <mergeCell ref="D5:E5"/>
    <mergeCell ref="F5:G5"/>
    <mergeCell ref="H5:I5"/>
    <mergeCell ref="J5:K5"/>
    <mergeCell ref="L5:M5"/>
  </mergeCells>
  <pageMargins left="0.59055118110236227" right="0.19685039370078741" top="0.19685039370078741" bottom="0.19685039370078741" header="0" footer="0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0"/>
  <sheetViews>
    <sheetView topLeftCell="A2" workbookViewId="0">
      <selection activeCell="G20" sqref="G20"/>
    </sheetView>
  </sheetViews>
  <sheetFormatPr defaultRowHeight="12.75"/>
  <cols>
    <col min="1" max="1" width="29.7109375" customWidth="1"/>
    <col min="2" max="2" width="9.85546875" bestFit="1" customWidth="1"/>
    <col min="3" max="3" width="11" bestFit="1" customWidth="1"/>
    <col min="4" max="4" width="9.85546875" bestFit="1" customWidth="1"/>
    <col min="5" max="5" width="11" bestFit="1" customWidth="1"/>
    <col min="6" max="6" width="7.7109375" bestFit="1" customWidth="1"/>
    <col min="7" max="7" width="8.7109375" bestFit="1" customWidth="1"/>
    <col min="8" max="8" width="7.7109375" bestFit="1" customWidth="1"/>
    <col min="9" max="9" width="8.7109375" bestFit="1" customWidth="1"/>
    <col min="10" max="10" width="9.85546875" bestFit="1" customWidth="1"/>
    <col min="11" max="11" width="11" bestFit="1" customWidth="1"/>
    <col min="12" max="12" width="9.85546875" bestFit="1" customWidth="1"/>
    <col min="13" max="13" width="11" bestFit="1" customWidth="1"/>
  </cols>
  <sheetData>
    <row r="1" spans="1:13" ht="15.7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5.75">
      <c r="A2" s="70" t="s">
        <v>59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5.75">
      <c r="A3" s="11"/>
      <c r="B3" s="70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15.75">
      <c r="A4" s="22"/>
      <c r="B4" s="23" t="s">
        <v>25</v>
      </c>
      <c r="C4" s="23"/>
      <c r="D4" s="23"/>
      <c r="E4" s="23"/>
      <c r="F4" s="23" t="s">
        <v>2</v>
      </c>
      <c r="G4" s="23"/>
      <c r="H4" s="23"/>
      <c r="I4" s="23"/>
      <c r="J4" s="70" t="s">
        <v>3</v>
      </c>
      <c r="K4" s="70"/>
      <c r="L4" s="70"/>
      <c r="M4" s="70"/>
    </row>
    <row r="5" spans="1:13" ht="15.75">
      <c r="A5" s="23"/>
      <c r="B5" s="72" t="s">
        <v>29</v>
      </c>
      <c r="C5" s="73"/>
      <c r="D5" s="72" t="s">
        <v>24</v>
      </c>
      <c r="E5" s="73"/>
      <c r="F5" s="72" t="s">
        <v>29</v>
      </c>
      <c r="G5" s="73"/>
      <c r="H5" s="72" t="s">
        <v>24</v>
      </c>
      <c r="I5" s="73"/>
      <c r="J5" s="72" t="s">
        <v>29</v>
      </c>
      <c r="K5" s="73"/>
      <c r="L5" s="72" t="s">
        <v>24</v>
      </c>
      <c r="M5" s="73"/>
    </row>
    <row r="6" spans="1:13" ht="47.25">
      <c r="A6" s="23"/>
      <c r="B6" s="60" t="s">
        <v>60</v>
      </c>
      <c r="C6" s="24" t="s">
        <v>61</v>
      </c>
      <c r="D6" s="60" t="str">
        <f>B6</f>
        <v>Jan'23</v>
      </c>
      <c r="E6" s="24" t="str">
        <f>C6</f>
        <v>Apr'22 to Jan'23</v>
      </c>
      <c r="F6" s="60" t="str">
        <f>B6</f>
        <v>Jan'23</v>
      </c>
      <c r="G6" s="24" t="str">
        <f>C6</f>
        <v>Apr'22 to Jan'23</v>
      </c>
      <c r="H6" s="60" t="str">
        <f>B6</f>
        <v>Jan'23</v>
      </c>
      <c r="I6" s="24" t="str">
        <f>C6</f>
        <v>Apr'22 to Jan'23</v>
      </c>
      <c r="J6" s="60" t="str">
        <f>B6</f>
        <v>Jan'23</v>
      </c>
      <c r="K6" s="24" t="str">
        <f>C6</f>
        <v>Apr'22 to Jan'23</v>
      </c>
      <c r="L6" s="60" t="str">
        <f>B6</f>
        <v>Jan'23</v>
      </c>
      <c r="M6" s="24" t="str">
        <f>C6</f>
        <v>Apr'22 to Jan'23</v>
      </c>
    </row>
    <row r="7" spans="1:13" ht="15">
      <c r="A7" s="29" t="s">
        <v>16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5">
      <c r="A8" s="12" t="s">
        <v>17</v>
      </c>
      <c r="B8" s="13">
        <v>69450</v>
      </c>
      <c r="C8" s="13">
        <v>612125</v>
      </c>
      <c r="D8" s="13">
        <v>56417</v>
      </c>
      <c r="E8" s="13">
        <v>494234</v>
      </c>
      <c r="F8" s="14"/>
      <c r="G8" s="14"/>
      <c r="H8" s="14"/>
      <c r="I8" s="14"/>
      <c r="J8" s="31">
        <f t="shared" ref="J8:M10" si="0">B8+F8</f>
        <v>69450</v>
      </c>
      <c r="K8" s="31">
        <f t="shared" si="0"/>
        <v>612125</v>
      </c>
      <c r="L8" s="31">
        <f t="shared" si="0"/>
        <v>56417</v>
      </c>
      <c r="M8" s="31">
        <f t="shared" si="0"/>
        <v>494234</v>
      </c>
    </row>
    <row r="9" spans="1:13" ht="15">
      <c r="A9" s="12" t="s">
        <v>21</v>
      </c>
      <c r="B9" s="28">
        <v>174.345</v>
      </c>
      <c r="C9" s="28">
        <v>1535.7380000000001</v>
      </c>
      <c r="D9" s="28">
        <v>172.142</v>
      </c>
      <c r="E9" s="28">
        <v>1115.2560000000001</v>
      </c>
      <c r="F9" s="14"/>
      <c r="G9" s="14"/>
      <c r="H9" s="14"/>
      <c r="I9" s="14"/>
      <c r="J9" s="18">
        <f t="shared" si="0"/>
        <v>174.345</v>
      </c>
      <c r="K9" s="18">
        <f t="shared" si="0"/>
        <v>1535.7380000000001</v>
      </c>
      <c r="L9" s="18">
        <f t="shared" si="0"/>
        <v>172.142</v>
      </c>
      <c r="M9" s="18">
        <f t="shared" si="0"/>
        <v>1115.2560000000001</v>
      </c>
    </row>
    <row r="10" spans="1:13" ht="15">
      <c r="A10" s="29" t="s">
        <v>30</v>
      </c>
      <c r="B10" s="30">
        <f>ROUND(B9*1000/B8,2)</f>
        <v>2.5099999999999998</v>
      </c>
      <c r="C10" s="30">
        <f>ROUND(C9*1000/C8,2)</f>
        <v>2.5099999999999998</v>
      </c>
      <c r="D10" s="30">
        <f>ROUND(D9*1000/D8,2)</f>
        <v>3.05</v>
      </c>
      <c r="E10" s="30">
        <f>ROUND(E9*1000/E8,2)</f>
        <v>2.2599999999999998</v>
      </c>
      <c r="F10" s="14"/>
      <c r="G10" s="14"/>
      <c r="H10" s="14"/>
      <c r="I10" s="14"/>
      <c r="J10" s="18">
        <f t="shared" si="0"/>
        <v>2.5099999999999998</v>
      </c>
      <c r="K10" s="18">
        <f t="shared" si="0"/>
        <v>2.5099999999999998</v>
      </c>
      <c r="L10" s="18">
        <f t="shared" si="0"/>
        <v>3.05</v>
      </c>
      <c r="M10" s="18">
        <f t="shared" si="0"/>
        <v>2.2599999999999998</v>
      </c>
    </row>
    <row r="11" spans="1:13" ht="15">
      <c r="A11" s="15" t="s">
        <v>4</v>
      </c>
      <c r="B11" s="16"/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</row>
    <row r="12" spans="1:13" ht="15">
      <c r="A12" s="4" t="s">
        <v>19</v>
      </c>
      <c r="B12" s="18">
        <v>8724.65</v>
      </c>
      <c r="C12" s="18">
        <v>76946.320000000007</v>
      </c>
      <c r="D12" s="18">
        <v>7323.41</v>
      </c>
      <c r="E12" s="18">
        <v>34695.42</v>
      </c>
      <c r="F12" s="18">
        <v>0</v>
      </c>
      <c r="G12" s="18"/>
      <c r="H12" s="18"/>
      <c r="I12" s="18"/>
      <c r="J12" s="18">
        <f t="shared" ref="J12:M14" si="1">B12+F12</f>
        <v>8724.65</v>
      </c>
      <c r="K12" s="18">
        <f t="shared" si="1"/>
        <v>76946.320000000007</v>
      </c>
      <c r="L12" s="18">
        <f t="shared" si="1"/>
        <v>7323.41</v>
      </c>
      <c r="M12" s="18">
        <f t="shared" si="1"/>
        <v>34695.42</v>
      </c>
    </row>
    <row r="13" spans="1:13" ht="15">
      <c r="A13" s="4" t="s">
        <v>18</v>
      </c>
      <c r="B13" s="7">
        <v>0</v>
      </c>
      <c r="C13" s="7">
        <v>0</v>
      </c>
      <c r="D13" s="7"/>
      <c r="E13" s="7"/>
      <c r="F13" s="47">
        <v>29.12</v>
      </c>
      <c r="G13" s="7">
        <f>27.45+52.08+105.43+123.29+153.22+82.14+34.37+32.61+32.87+29.12</f>
        <v>672.58</v>
      </c>
      <c r="H13" s="7">
        <v>26.98</v>
      </c>
      <c r="I13" s="7">
        <f>17.6+87.13+104.47+120.17+109.95+81.32+37.72+25.57+36.79+26.98</f>
        <v>647.70000000000005</v>
      </c>
      <c r="J13" s="18">
        <f t="shared" si="1"/>
        <v>29.12</v>
      </c>
      <c r="K13" s="18">
        <f t="shared" si="1"/>
        <v>672.58</v>
      </c>
      <c r="L13" s="18">
        <f t="shared" si="1"/>
        <v>26.98</v>
      </c>
      <c r="M13" s="18">
        <f t="shared" si="1"/>
        <v>647.70000000000005</v>
      </c>
    </row>
    <row r="14" spans="1:13" ht="15">
      <c r="A14" s="4" t="s">
        <v>20</v>
      </c>
      <c r="B14" s="9">
        <v>45.84</v>
      </c>
      <c r="C14" s="9">
        <v>458.32</v>
      </c>
      <c r="D14" s="9">
        <v>50.06</v>
      </c>
      <c r="E14" s="9">
        <v>467.05</v>
      </c>
      <c r="F14" s="7">
        <v>0</v>
      </c>
      <c r="G14" s="7">
        <v>0</v>
      </c>
      <c r="H14" s="7">
        <v>0</v>
      </c>
      <c r="I14" s="7">
        <v>0</v>
      </c>
      <c r="J14" s="18">
        <f t="shared" si="1"/>
        <v>45.84</v>
      </c>
      <c r="K14" s="18">
        <f t="shared" si="1"/>
        <v>458.32</v>
      </c>
      <c r="L14" s="18">
        <f t="shared" si="1"/>
        <v>50.06</v>
      </c>
      <c r="M14" s="18">
        <f t="shared" si="1"/>
        <v>467.05</v>
      </c>
    </row>
    <row r="15" spans="1:13" ht="15">
      <c r="A15" s="4" t="s">
        <v>5</v>
      </c>
      <c r="B15" s="26">
        <f t="shared" ref="B15:M15" si="2">SUM(B12:B14)</f>
        <v>8770.49</v>
      </c>
      <c r="C15" s="26">
        <f t="shared" si="2"/>
        <v>77404.640000000014</v>
      </c>
      <c r="D15" s="26">
        <f t="shared" si="2"/>
        <v>7373.47</v>
      </c>
      <c r="E15" s="26">
        <f t="shared" si="2"/>
        <v>35162.47</v>
      </c>
      <c r="F15" s="25">
        <f t="shared" si="2"/>
        <v>29.12</v>
      </c>
      <c r="G15" s="25">
        <f t="shared" si="2"/>
        <v>672.58</v>
      </c>
      <c r="H15" s="25">
        <f t="shared" si="2"/>
        <v>26.98</v>
      </c>
      <c r="I15" s="25">
        <f t="shared" si="2"/>
        <v>647.70000000000005</v>
      </c>
      <c r="J15" s="25">
        <f t="shared" si="2"/>
        <v>8799.61</v>
      </c>
      <c r="K15" s="25">
        <f t="shared" si="2"/>
        <v>78077.220000000016</v>
      </c>
      <c r="L15" s="25">
        <f t="shared" si="2"/>
        <v>7400.45</v>
      </c>
      <c r="M15" s="25">
        <f t="shared" si="2"/>
        <v>35810.17</v>
      </c>
    </row>
    <row r="16" spans="1:13" ht="15">
      <c r="A16" s="15" t="s">
        <v>6</v>
      </c>
      <c r="B16" s="19"/>
      <c r="C16" s="19"/>
      <c r="D16" s="19"/>
      <c r="E16" s="19"/>
      <c r="F16" s="7"/>
      <c r="G16" s="7"/>
      <c r="H16" s="7"/>
      <c r="I16" s="7"/>
      <c r="J16" s="7"/>
      <c r="K16" s="7"/>
      <c r="L16" s="7"/>
      <c r="M16" s="7"/>
    </row>
    <row r="17" spans="1:13" ht="15">
      <c r="A17" s="4" t="s">
        <v>7</v>
      </c>
      <c r="B17" s="7">
        <v>2585.77</v>
      </c>
      <c r="C17" s="7">
        <v>24046.94</v>
      </c>
      <c r="D17" s="7">
        <v>2679.13</v>
      </c>
      <c r="E17" s="7">
        <v>25502.51</v>
      </c>
      <c r="F17" s="7">
        <v>4.05</v>
      </c>
      <c r="G17" s="7">
        <f>4.05+4.05+4.05+4.05+4.05+4.05+4.05+4.05+4.05+4.05</f>
        <v>40.499999999999993</v>
      </c>
      <c r="H17" s="7">
        <v>1.94</v>
      </c>
      <c r="I17" s="7">
        <f>1.86+1.85+1.57+1.6+1.92+1.64+1.94+1.74+1.71+1.94</f>
        <v>17.770000000000003</v>
      </c>
      <c r="J17" s="7">
        <f t="shared" ref="J17:M29" si="3">B17+F17</f>
        <v>2589.8200000000002</v>
      </c>
      <c r="K17" s="7">
        <f t="shared" si="3"/>
        <v>24087.439999999999</v>
      </c>
      <c r="L17" s="7">
        <f t="shared" si="3"/>
        <v>2681.07</v>
      </c>
      <c r="M17" s="7">
        <f t="shared" si="3"/>
        <v>25520.28</v>
      </c>
    </row>
    <row r="18" spans="1:13" ht="15">
      <c r="A18" s="4" t="s">
        <v>8</v>
      </c>
      <c r="B18" s="7">
        <v>707.49</v>
      </c>
      <c r="C18" s="7">
        <v>6276.33</v>
      </c>
      <c r="D18" s="7">
        <v>589.9</v>
      </c>
      <c r="E18" s="7">
        <v>5481.69</v>
      </c>
      <c r="F18" s="7">
        <v>0.37</v>
      </c>
      <c r="G18" s="7">
        <f>0.35+0.66+1.33+1.55+1.93+1.04+0.43+0.41+0.41+0.37</f>
        <v>8.4799999999999986</v>
      </c>
      <c r="H18" s="7">
        <v>0.54</v>
      </c>
      <c r="I18" s="7">
        <f>0.54+0.62+0.66+0.56+0.53+0.59+0.56+0.53+0.46+0.54</f>
        <v>5.5900000000000007</v>
      </c>
      <c r="J18" s="7">
        <f t="shared" si="3"/>
        <v>707.86</v>
      </c>
      <c r="K18" s="7">
        <f t="shared" si="3"/>
        <v>6284.8099999999995</v>
      </c>
      <c r="L18" s="7">
        <f t="shared" si="3"/>
        <v>590.43999999999994</v>
      </c>
      <c r="M18" s="7">
        <f t="shared" si="3"/>
        <v>5487.28</v>
      </c>
    </row>
    <row r="19" spans="1:13" ht="15">
      <c r="A19" s="4" t="s">
        <v>9</v>
      </c>
      <c r="B19" s="7">
        <v>581.33000000000004</v>
      </c>
      <c r="C19" s="7">
        <v>5074.3900000000003</v>
      </c>
      <c r="D19" s="7">
        <v>488.85</v>
      </c>
      <c r="E19" s="7">
        <v>4125.8999999999996</v>
      </c>
      <c r="F19" s="7">
        <v>0</v>
      </c>
      <c r="G19" s="7">
        <v>0</v>
      </c>
      <c r="H19" s="7">
        <v>0</v>
      </c>
      <c r="I19" s="7">
        <v>0</v>
      </c>
      <c r="J19" s="7">
        <f t="shared" si="3"/>
        <v>581.33000000000004</v>
      </c>
      <c r="K19" s="7">
        <f t="shared" si="3"/>
        <v>5074.3900000000003</v>
      </c>
      <c r="L19" s="7">
        <f t="shared" si="3"/>
        <v>488.85</v>
      </c>
      <c r="M19" s="7">
        <f t="shared" si="3"/>
        <v>4125.8999999999996</v>
      </c>
    </row>
    <row r="20" spans="1:13" ht="15">
      <c r="A20" s="4" t="s">
        <v>27</v>
      </c>
      <c r="B20" s="7">
        <v>197.82</v>
      </c>
      <c r="C20" s="7">
        <v>1726.66</v>
      </c>
      <c r="D20" s="7">
        <v>193.21</v>
      </c>
      <c r="E20" s="7">
        <v>1678.15</v>
      </c>
      <c r="F20" s="7">
        <v>8.4</v>
      </c>
      <c r="G20" s="7">
        <f>7.92+15.03+30.42+35.57+44.21+23.7+9.92+9.41+9.48+8.4</f>
        <v>194.05999999999997</v>
      </c>
      <c r="H20" s="7">
        <v>14.09</v>
      </c>
      <c r="I20" s="7">
        <f>14.09+14.09+14.09+14.09+14.09+14.09+14.09+14.09+14.09+14.09</f>
        <v>140.9</v>
      </c>
      <c r="J20" s="7">
        <f t="shared" si="3"/>
        <v>206.22</v>
      </c>
      <c r="K20" s="7">
        <f t="shared" si="3"/>
        <v>1920.72</v>
      </c>
      <c r="L20" s="7">
        <f t="shared" si="3"/>
        <v>207.3</v>
      </c>
      <c r="M20" s="7">
        <f t="shared" si="3"/>
        <v>1819.0500000000002</v>
      </c>
    </row>
    <row r="21" spans="1:13" ht="15">
      <c r="A21" s="4" t="s">
        <v>36</v>
      </c>
      <c r="B21" s="7">
        <v>0</v>
      </c>
      <c r="C21" s="7">
        <v>0</v>
      </c>
      <c r="D21" s="7">
        <v>4</v>
      </c>
      <c r="E21" s="7">
        <v>270.17</v>
      </c>
      <c r="F21" s="7">
        <v>0</v>
      </c>
      <c r="G21" s="7">
        <v>0</v>
      </c>
      <c r="H21" s="7">
        <v>0</v>
      </c>
      <c r="I21" s="7">
        <v>0</v>
      </c>
      <c r="J21" s="7">
        <f t="shared" si="3"/>
        <v>0</v>
      </c>
      <c r="K21" s="7">
        <f t="shared" si="3"/>
        <v>0</v>
      </c>
      <c r="L21" s="7">
        <f t="shared" si="3"/>
        <v>4</v>
      </c>
      <c r="M21" s="7">
        <f t="shared" si="3"/>
        <v>270.17</v>
      </c>
    </row>
    <row r="22" spans="1:13" ht="15" hidden="1">
      <c r="A22" s="4" t="s">
        <v>35</v>
      </c>
      <c r="B22" s="7">
        <v>0</v>
      </c>
      <c r="C22" s="7">
        <v>0</v>
      </c>
      <c r="D22" s="7"/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f t="shared" si="3"/>
        <v>0</v>
      </c>
      <c r="K22" s="7">
        <f t="shared" si="3"/>
        <v>0</v>
      </c>
      <c r="L22" s="7">
        <f t="shared" si="3"/>
        <v>0</v>
      </c>
      <c r="M22" s="7">
        <f t="shared" si="3"/>
        <v>0</v>
      </c>
    </row>
    <row r="23" spans="1:13" ht="15">
      <c r="A23" s="4" t="s">
        <v>26</v>
      </c>
      <c r="B23" s="7">
        <v>119.21</v>
      </c>
      <c r="C23" s="7">
        <v>1036.71</v>
      </c>
      <c r="D23" s="7">
        <v>118.52</v>
      </c>
      <c r="E23" s="7">
        <v>1029.43</v>
      </c>
      <c r="F23" s="7">
        <v>1.0900000000000001</v>
      </c>
      <c r="G23" s="7">
        <f>1.08+1.08+1.08+1.08+1.08+1.08+1.08+1.09+1.09+1.09</f>
        <v>10.83</v>
      </c>
      <c r="H23" s="7">
        <v>0</v>
      </c>
      <c r="I23" s="7">
        <v>0</v>
      </c>
      <c r="J23" s="7">
        <f t="shared" si="3"/>
        <v>120.3</v>
      </c>
      <c r="K23" s="7">
        <f t="shared" si="3"/>
        <v>1047.54</v>
      </c>
      <c r="L23" s="7">
        <f t="shared" si="3"/>
        <v>118.52</v>
      </c>
      <c r="M23" s="7">
        <f t="shared" si="3"/>
        <v>1029.43</v>
      </c>
    </row>
    <row r="24" spans="1:13" ht="15">
      <c r="A24" s="4" t="s">
        <v>10</v>
      </c>
      <c r="B24" s="7">
        <v>464.01</v>
      </c>
      <c r="C24" s="7">
        <v>4078.97</v>
      </c>
      <c r="D24" s="7">
        <v>499.13</v>
      </c>
      <c r="E24" s="7">
        <v>3036.3</v>
      </c>
      <c r="F24" s="7">
        <v>0</v>
      </c>
      <c r="G24" s="7">
        <v>0</v>
      </c>
      <c r="H24" s="7">
        <v>0</v>
      </c>
      <c r="I24" s="7">
        <v>0</v>
      </c>
      <c r="J24" s="7">
        <f t="shared" si="3"/>
        <v>464.01</v>
      </c>
      <c r="K24" s="7">
        <f t="shared" si="3"/>
        <v>4078.97</v>
      </c>
      <c r="L24" s="7">
        <f t="shared" si="3"/>
        <v>499.13</v>
      </c>
      <c r="M24" s="7">
        <f t="shared" si="3"/>
        <v>3036.3</v>
      </c>
    </row>
    <row r="25" spans="1:13" ht="15">
      <c r="A25" s="4" t="s">
        <v>11</v>
      </c>
      <c r="B25" s="7">
        <v>288.08999999999997</v>
      </c>
      <c r="C25" s="7">
        <v>2880.82</v>
      </c>
      <c r="D25" s="7">
        <v>274.56</v>
      </c>
      <c r="E25" s="7">
        <v>2745.6</v>
      </c>
      <c r="F25" s="7">
        <v>24.16</v>
      </c>
      <c r="G25" s="7">
        <f>24.17+24.17+24.17+24.17+24.17+24.17+24.17+24.17+24.16+24.16</f>
        <v>241.68</v>
      </c>
      <c r="H25" s="7">
        <f>23.56+0.56</f>
        <v>24.119999999999997</v>
      </c>
      <c r="I25" s="7">
        <f>24.11+24.11+24.11+24.11+24.12+24.12+24.12+24.12+24.12+24.12</f>
        <v>241.16000000000003</v>
      </c>
      <c r="J25" s="7">
        <f t="shared" si="3"/>
        <v>312.25</v>
      </c>
      <c r="K25" s="7">
        <f t="shared" si="3"/>
        <v>3122.5</v>
      </c>
      <c r="L25" s="7">
        <f t="shared" si="3"/>
        <v>298.68</v>
      </c>
      <c r="M25" s="7">
        <f t="shared" si="3"/>
        <v>2986.7599999999998</v>
      </c>
    </row>
    <row r="26" spans="1:13" ht="15">
      <c r="A26" s="4" t="s">
        <v>33</v>
      </c>
      <c r="B26" s="7">
        <v>0.21</v>
      </c>
      <c r="C26" s="7">
        <v>2.1</v>
      </c>
      <c r="D26" s="7"/>
      <c r="E26" s="7"/>
      <c r="F26" s="7">
        <v>1.29</v>
      </c>
      <c r="G26" s="7">
        <f>1.29+1.29+1.29+1.29+1.29+1.29+1.29+1.29+1.29+1.29</f>
        <v>12.899999999999999</v>
      </c>
      <c r="H26" s="7"/>
      <c r="I26" s="7">
        <v>0</v>
      </c>
      <c r="J26" s="7">
        <f t="shared" si="3"/>
        <v>1.5</v>
      </c>
      <c r="K26" s="7">
        <f t="shared" si="3"/>
        <v>14.999999999999998</v>
      </c>
      <c r="L26" s="7">
        <f t="shared" si="3"/>
        <v>0</v>
      </c>
      <c r="M26" s="7">
        <f t="shared" si="3"/>
        <v>0</v>
      </c>
    </row>
    <row r="27" spans="1:13" ht="15">
      <c r="A27" s="4" t="s">
        <v>54</v>
      </c>
      <c r="B27" s="7"/>
      <c r="C27" s="7"/>
      <c r="D27" s="7">
        <v>0</v>
      </c>
      <c r="E27" s="7">
        <v>34.94</v>
      </c>
      <c r="F27" s="7"/>
      <c r="G27" s="7"/>
      <c r="H27" s="7"/>
      <c r="I27" s="7"/>
      <c r="J27" s="7"/>
      <c r="K27" s="7"/>
      <c r="L27" s="7">
        <f t="shared" si="3"/>
        <v>0</v>
      </c>
      <c r="M27" s="7">
        <f t="shared" si="3"/>
        <v>34.94</v>
      </c>
    </row>
    <row r="28" spans="1:13" ht="15" hidden="1">
      <c r="A28" s="4" t="s">
        <v>12</v>
      </c>
      <c r="B28" s="7">
        <v>0</v>
      </c>
      <c r="C28" s="7">
        <v>0</v>
      </c>
      <c r="D28" s="7"/>
      <c r="E28" s="7"/>
      <c r="F28" s="7">
        <v>0</v>
      </c>
      <c r="G28" s="7">
        <v>0</v>
      </c>
      <c r="H28" s="7">
        <v>0</v>
      </c>
      <c r="I28" s="7">
        <v>0</v>
      </c>
      <c r="J28" s="7">
        <f t="shared" si="3"/>
        <v>0</v>
      </c>
      <c r="K28" s="7">
        <f t="shared" si="3"/>
        <v>0</v>
      </c>
      <c r="L28" s="7">
        <f t="shared" si="3"/>
        <v>0</v>
      </c>
      <c r="M28" s="7">
        <f t="shared" si="3"/>
        <v>0</v>
      </c>
    </row>
    <row r="29" spans="1:13" ht="15">
      <c r="A29" s="4" t="s">
        <v>28</v>
      </c>
      <c r="B29" s="7">
        <v>0</v>
      </c>
      <c r="C29" s="7">
        <v>0</v>
      </c>
      <c r="D29" s="7">
        <v>-1732.97</v>
      </c>
      <c r="E29" s="7">
        <v>-14758.41</v>
      </c>
      <c r="F29" s="7">
        <v>0</v>
      </c>
      <c r="G29" s="7">
        <v>0</v>
      </c>
      <c r="H29" s="7">
        <v>0</v>
      </c>
      <c r="I29" s="7">
        <v>0</v>
      </c>
      <c r="J29" s="7">
        <f t="shared" si="3"/>
        <v>0</v>
      </c>
      <c r="K29" s="7">
        <f t="shared" si="3"/>
        <v>0</v>
      </c>
      <c r="L29" s="7">
        <f t="shared" si="3"/>
        <v>-1732.97</v>
      </c>
      <c r="M29" s="7">
        <f t="shared" si="3"/>
        <v>-14758.41</v>
      </c>
    </row>
    <row r="30" spans="1:13" ht="15">
      <c r="A30" s="4" t="s">
        <v>13</v>
      </c>
      <c r="B30" s="25">
        <f t="shared" ref="B30:M30" si="4">SUM(B17:B29)</f>
        <v>4943.93</v>
      </c>
      <c r="C30" s="25">
        <f t="shared" si="4"/>
        <v>45122.92</v>
      </c>
      <c r="D30" s="25">
        <f t="shared" si="4"/>
        <v>3114.33</v>
      </c>
      <c r="E30" s="25">
        <f t="shared" si="4"/>
        <v>29146.280000000002</v>
      </c>
      <c r="F30" s="25">
        <f t="shared" si="4"/>
        <v>39.36</v>
      </c>
      <c r="G30" s="25">
        <f t="shared" si="4"/>
        <v>508.44999999999993</v>
      </c>
      <c r="H30" s="25">
        <f t="shared" si="4"/>
        <v>40.69</v>
      </c>
      <c r="I30" s="25">
        <f t="shared" si="4"/>
        <v>405.42000000000007</v>
      </c>
      <c r="J30" s="25">
        <f t="shared" si="4"/>
        <v>4983.29</v>
      </c>
      <c r="K30" s="25">
        <f t="shared" si="4"/>
        <v>45631.37</v>
      </c>
      <c r="L30" s="25">
        <f t="shared" si="4"/>
        <v>3155.0200000000004</v>
      </c>
      <c r="M30" s="25">
        <f t="shared" si="4"/>
        <v>29551.700000000008</v>
      </c>
    </row>
    <row r="31" spans="1:13" ht="15">
      <c r="A31" s="4" t="s">
        <v>14</v>
      </c>
      <c r="B31" s="25">
        <f t="shared" ref="B31:M31" si="5">+B15-B30</f>
        <v>3826.5599999999995</v>
      </c>
      <c r="C31" s="25">
        <f t="shared" si="5"/>
        <v>32281.720000000016</v>
      </c>
      <c r="D31" s="25">
        <f t="shared" si="5"/>
        <v>4259.1400000000003</v>
      </c>
      <c r="E31" s="25">
        <f t="shared" si="5"/>
        <v>6016.1899999999987</v>
      </c>
      <c r="F31" s="25">
        <f t="shared" si="5"/>
        <v>-10.239999999999998</v>
      </c>
      <c r="G31" s="25">
        <f t="shared" si="5"/>
        <v>164.13000000000011</v>
      </c>
      <c r="H31" s="25">
        <f t="shared" si="5"/>
        <v>-13.709999999999997</v>
      </c>
      <c r="I31" s="25">
        <f t="shared" si="5"/>
        <v>242.27999999999997</v>
      </c>
      <c r="J31" s="25">
        <f t="shared" si="5"/>
        <v>3816.3200000000006</v>
      </c>
      <c r="K31" s="25">
        <f t="shared" si="5"/>
        <v>32445.850000000013</v>
      </c>
      <c r="L31" s="25">
        <f t="shared" si="5"/>
        <v>4245.4299999999994</v>
      </c>
      <c r="M31" s="25">
        <f t="shared" si="5"/>
        <v>6258.4699999999903</v>
      </c>
    </row>
    <row r="32" spans="1:13" ht="15">
      <c r="A32" s="4" t="s">
        <v>32</v>
      </c>
      <c r="B32" s="7">
        <v>3900</v>
      </c>
      <c r="C32" s="7">
        <v>3900</v>
      </c>
      <c r="D32" s="7">
        <v>5636.38</v>
      </c>
      <c r="E32" s="7">
        <v>5240.4122734642669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</row>
    <row r="33" spans="1:13" ht="15">
      <c r="A33" s="4" t="s">
        <v>31</v>
      </c>
      <c r="B33" s="7">
        <f>ROUND(B34/B32,2)</f>
        <v>1.83</v>
      </c>
      <c r="C33" s="7">
        <f>ROUND(C34/C32,2)</f>
        <v>1.89</v>
      </c>
      <c r="D33" s="7">
        <f>ROUND(D34/D32,2)</f>
        <v>1.52</v>
      </c>
      <c r="E33" s="7">
        <f>ROUND(E34/E32,2)</f>
        <v>1.68</v>
      </c>
      <c r="F33" s="7">
        <v>0</v>
      </c>
      <c r="G33" s="7">
        <v>0</v>
      </c>
      <c r="H33" s="7">
        <v>0</v>
      </c>
      <c r="I33" s="7">
        <v>0</v>
      </c>
      <c r="J33" s="7"/>
      <c r="K33" s="7">
        <v>0</v>
      </c>
      <c r="L33" s="7"/>
      <c r="M33" s="7">
        <v>0</v>
      </c>
    </row>
    <row r="34" spans="1:13" ht="15">
      <c r="A34" s="4" t="s">
        <v>22</v>
      </c>
      <c r="B34" s="8">
        <f>ROUND((B30-B21-B22-B29)/B8*100000,2)</f>
        <v>7118.69</v>
      </c>
      <c r="C34" s="8">
        <f>ROUND((C30-C21-C22-C29)/C8*100000,2)</f>
        <v>7371.52</v>
      </c>
      <c r="D34" s="8">
        <f>ROUND((D30-D21-D22-D29)/D8*100000,2)+0.01</f>
        <v>8584.83</v>
      </c>
      <c r="E34" s="8">
        <f>ROUND((E30-E21-E22-E29)/E8*100000,2)+0.01</f>
        <v>8828.73</v>
      </c>
      <c r="F34" s="7">
        <v>0</v>
      </c>
      <c r="G34" s="7">
        <v>0</v>
      </c>
      <c r="H34" s="7">
        <v>0</v>
      </c>
      <c r="I34" s="7">
        <v>0</v>
      </c>
      <c r="J34" s="8">
        <v>0</v>
      </c>
      <c r="K34" s="7">
        <v>0</v>
      </c>
      <c r="L34" s="8">
        <v>0</v>
      </c>
      <c r="M34" s="7">
        <v>0</v>
      </c>
    </row>
    <row r="35" spans="1:13" ht="15">
      <c r="A35" s="4" t="s">
        <v>23</v>
      </c>
      <c r="B35" s="8">
        <f>ROUND((B30-B21-B22-B29)/B9*100,2)-0.01</f>
        <v>2835.7099999999996</v>
      </c>
      <c r="C35" s="8">
        <f>ROUND((C30-C21-C22-C29)/C9*100,2)</f>
        <v>2938.19</v>
      </c>
      <c r="D35" s="8">
        <f>ROUND((D30-D21-D22-D29)/D9*100,2)-0.01</f>
        <v>2813.54</v>
      </c>
      <c r="E35" s="8">
        <f>ROUND((E30-E21-E22-E29)/E9*100,2)-0.01</f>
        <v>3912.5</v>
      </c>
      <c r="F35" s="8">
        <v>0</v>
      </c>
      <c r="G35" s="7">
        <v>0</v>
      </c>
      <c r="H35" s="11"/>
      <c r="I35" s="7">
        <v>0</v>
      </c>
      <c r="J35" s="8">
        <v>0</v>
      </c>
      <c r="K35" s="7">
        <v>0</v>
      </c>
      <c r="L35" s="8">
        <v>0</v>
      </c>
      <c r="M35" s="7">
        <v>0</v>
      </c>
    </row>
    <row r="36" spans="1:13" ht="15.75">
      <c r="A36" s="46" t="s">
        <v>15</v>
      </c>
      <c r="B36" s="46"/>
      <c r="C36" s="45"/>
      <c r="D36" s="44"/>
      <c r="E36" s="44"/>
      <c r="F36" s="44"/>
      <c r="G36" s="44"/>
      <c r="H36" s="10"/>
      <c r="I36" s="44"/>
      <c r="J36" s="44"/>
      <c r="K36" s="44"/>
      <c r="L36" s="44"/>
      <c r="M36" s="44"/>
    </row>
    <row r="37" spans="1:13" ht="15.75">
      <c r="A37" s="46"/>
      <c r="B37" s="46"/>
      <c r="C37" s="45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ht="15.75">
      <c r="A38" s="21" t="s">
        <v>58</v>
      </c>
      <c r="B38" s="1"/>
      <c r="C38" s="21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 ht="15.75">
      <c r="A39" s="42" t="s">
        <v>53</v>
      </c>
      <c r="B39" s="1"/>
      <c r="C39" s="21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ht="18.75">
      <c r="A40" s="21" t="s">
        <v>38</v>
      </c>
      <c r="B40" s="1"/>
      <c r="C40" s="21"/>
      <c r="D40" s="44"/>
      <c r="E40" s="44"/>
      <c r="F40" s="44"/>
      <c r="G40" s="44"/>
      <c r="H40" s="44"/>
      <c r="I40" s="69" t="s">
        <v>41</v>
      </c>
      <c r="J40" s="69"/>
      <c r="K40" s="69"/>
      <c r="L40" s="69"/>
      <c r="M40" s="69"/>
    </row>
  </sheetData>
  <mergeCells count="11">
    <mergeCell ref="I40:M40"/>
    <mergeCell ref="A1:M1"/>
    <mergeCell ref="A2:M2"/>
    <mergeCell ref="B3:M3"/>
    <mergeCell ref="J4:M4"/>
    <mergeCell ref="B5:C5"/>
    <mergeCell ref="D5:E5"/>
    <mergeCell ref="F5:G5"/>
    <mergeCell ref="H5:I5"/>
    <mergeCell ref="J5:K5"/>
    <mergeCell ref="L5:M5"/>
  </mergeCells>
  <pageMargins left="0.59055118110236227" right="0.19685039370078741" top="0.39370078740157483" bottom="0.19685039370078741" header="0" footer="0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0"/>
  <sheetViews>
    <sheetView workbookViewId="0">
      <selection activeCell="G21" sqref="G21"/>
    </sheetView>
  </sheetViews>
  <sheetFormatPr defaultRowHeight="12.75"/>
  <cols>
    <col min="1" max="1" width="28.28515625" customWidth="1"/>
    <col min="2" max="2" width="9.85546875" bestFit="1" customWidth="1"/>
    <col min="3" max="3" width="11" bestFit="1" customWidth="1"/>
    <col min="4" max="4" width="9.85546875" bestFit="1" customWidth="1"/>
    <col min="5" max="5" width="11" bestFit="1" customWidth="1"/>
    <col min="6" max="6" width="7.5703125" bestFit="1" customWidth="1"/>
    <col min="7" max="7" width="8.7109375" bestFit="1" customWidth="1"/>
    <col min="8" max="8" width="7.5703125" bestFit="1" customWidth="1"/>
    <col min="9" max="9" width="8.7109375" bestFit="1" customWidth="1"/>
    <col min="10" max="10" width="9.85546875" bestFit="1" customWidth="1"/>
    <col min="11" max="11" width="11" bestFit="1" customWidth="1"/>
    <col min="12" max="12" width="9.85546875" bestFit="1" customWidth="1"/>
    <col min="13" max="13" width="11" bestFit="1" customWidth="1"/>
  </cols>
  <sheetData>
    <row r="1" spans="1:13" ht="15.7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5.75">
      <c r="A2" s="70" t="s">
        <v>62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5.75">
      <c r="A3" s="11"/>
      <c r="B3" s="70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15.75">
      <c r="A4" s="22"/>
      <c r="B4" s="23" t="s">
        <v>25</v>
      </c>
      <c r="C4" s="23"/>
      <c r="D4" s="23"/>
      <c r="E4" s="23"/>
      <c r="F4" s="23" t="s">
        <v>2</v>
      </c>
      <c r="G4" s="23"/>
      <c r="H4" s="23"/>
      <c r="I4" s="23"/>
      <c r="J4" s="70" t="s">
        <v>3</v>
      </c>
      <c r="K4" s="70"/>
      <c r="L4" s="70"/>
      <c r="M4" s="70"/>
    </row>
    <row r="5" spans="1:13" ht="15.75">
      <c r="A5" s="23"/>
      <c r="B5" s="72" t="s">
        <v>29</v>
      </c>
      <c r="C5" s="73"/>
      <c r="D5" s="72" t="s">
        <v>24</v>
      </c>
      <c r="E5" s="73"/>
      <c r="F5" s="72" t="s">
        <v>29</v>
      </c>
      <c r="G5" s="73"/>
      <c r="H5" s="72" t="s">
        <v>24</v>
      </c>
      <c r="I5" s="73"/>
      <c r="J5" s="72" t="s">
        <v>29</v>
      </c>
      <c r="K5" s="73"/>
      <c r="L5" s="72" t="s">
        <v>24</v>
      </c>
      <c r="M5" s="73"/>
    </row>
    <row r="6" spans="1:13" ht="47.25">
      <c r="A6" s="23"/>
      <c r="B6" s="60" t="s">
        <v>63</v>
      </c>
      <c r="C6" s="24" t="s">
        <v>64</v>
      </c>
      <c r="D6" s="60" t="str">
        <f>B6</f>
        <v>Feb'23</v>
      </c>
      <c r="E6" s="24" t="str">
        <f>C6</f>
        <v>Apr'22 to Feb'23</v>
      </c>
      <c r="F6" s="60" t="str">
        <f>B6</f>
        <v>Feb'23</v>
      </c>
      <c r="G6" s="24" t="str">
        <f>C6</f>
        <v>Apr'22 to Feb'23</v>
      </c>
      <c r="H6" s="60" t="str">
        <f>B6</f>
        <v>Feb'23</v>
      </c>
      <c r="I6" s="24" t="str">
        <f>C6</f>
        <v>Apr'22 to Feb'23</v>
      </c>
      <c r="J6" s="60" t="str">
        <f>B6</f>
        <v>Feb'23</v>
      </c>
      <c r="K6" s="24" t="str">
        <f>C6</f>
        <v>Apr'22 to Feb'23</v>
      </c>
      <c r="L6" s="60" t="str">
        <f>B6</f>
        <v>Feb'23</v>
      </c>
      <c r="M6" s="24" t="str">
        <f>C6</f>
        <v>Apr'22 to Feb'23</v>
      </c>
    </row>
    <row r="7" spans="1:13" ht="15">
      <c r="A7" s="29" t="s">
        <v>16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5">
      <c r="A8" s="12" t="s">
        <v>17</v>
      </c>
      <c r="B8" s="13">
        <v>69000</v>
      </c>
      <c r="C8" s="13">
        <v>681125</v>
      </c>
      <c r="D8" s="13">
        <v>50508</v>
      </c>
      <c r="E8" s="13">
        <v>544742</v>
      </c>
      <c r="F8" s="14"/>
      <c r="G8" s="14"/>
      <c r="H8" s="14"/>
      <c r="I8" s="14"/>
      <c r="J8" s="31">
        <f t="shared" ref="J8:M10" si="0">B8+F8</f>
        <v>69000</v>
      </c>
      <c r="K8" s="31">
        <f t="shared" si="0"/>
        <v>681125</v>
      </c>
      <c r="L8" s="31">
        <f t="shared" si="0"/>
        <v>50508</v>
      </c>
      <c r="M8" s="31">
        <f t="shared" si="0"/>
        <v>544742</v>
      </c>
    </row>
    <row r="9" spans="1:13" ht="15">
      <c r="A9" s="12" t="s">
        <v>21</v>
      </c>
      <c r="B9" s="28">
        <v>173.46</v>
      </c>
      <c r="C9" s="28">
        <v>1709.1980000000001</v>
      </c>
      <c r="D9" s="28">
        <v>134.9</v>
      </c>
      <c r="E9" s="28">
        <v>1250.1569999999999</v>
      </c>
      <c r="F9" s="14"/>
      <c r="G9" s="14"/>
      <c r="H9" s="14"/>
      <c r="I9" s="14"/>
      <c r="J9" s="18">
        <f t="shared" si="0"/>
        <v>173.46</v>
      </c>
      <c r="K9" s="18">
        <f t="shared" si="0"/>
        <v>1709.1980000000001</v>
      </c>
      <c r="L9" s="18">
        <f t="shared" si="0"/>
        <v>134.9</v>
      </c>
      <c r="M9" s="18">
        <f t="shared" si="0"/>
        <v>1250.1569999999999</v>
      </c>
    </row>
    <row r="10" spans="1:13" ht="15">
      <c r="A10" s="29" t="s">
        <v>30</v>
      </c>
      <c r="B10" s="30">
        <f>ROUND(B9*1000/B8,2)</f>
        <v>2.5099999999999998</v>
      </c>
      <c r="C10" s="30">
        <f>ROUND(C9*1000/C8,2)</f>
        <v>2.5099999999999998</v>
      </c>
      <c r="D10" s="30">
        <f>ROUND(D9*1000/D8,2)</f>
        <v>2.67</v>
      </c>
      <c r="E10" s="30">
        <f>ROUND(E9*1000/E8,2)</f>
        <v>2.29</v>
      </c>
      <c r="F10" s="14"/>
      <c r="G10" s="14"/>
      <c r="H10" s="14"/>
      <c r="I10" s="14"/>
      <c r="J10" s="18">
        <f t="shared" si="0"/>
        <v>2.5099999999999998</v>
      </c>
      <c r="K10" s="18">
        <f t="shared" si="0"/>
        <v>2.5099999999999998</v>
      </c>
      <c r="L10" s="18">
        <f t="shared" si="0"/>
        <v>2.67</v>
      </c>
      <c r="M10" s="18">
        <f t="shared" si="0"/>
        <v>2.29</v>
      </c>
    </row>
    <row r="11" spans="1:13" ht="15">
      <c r="A11" s="15" t="s">
        <v>4</v>
      </c>
      <c r="B11" s="16"/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</row>
    <row r="12" spans="1:13" ht="15">
      <c r="A12" s="4" t="s">
        <v>19</v>
      </c>
      <c r="B12" s="18">
        <v>8680.64</v>
      </c>
      <c r="C12" s="18">
        <v>85626.96</v>
      </c>
      <c r="D12" s="18">
        <v>8816.31</v>
      </c>
      <c r="E12" s="18">
        <v>43511.73</v>
      </c>
      <c r="F12" s="18">
        <v>0</v>
      </c>
      <c r="G12" s="18"/>
      <c r="H12" s="18"/>
      <c r="I12" s="18"/>
      <c r="J12" s="18">
        <f t="shared" ref="J12:M14" si="1">B12+F12</f>
        <v>8680.64</v>
      </c>
      <c r="K12" s="18">
        <f t="shared" si="1"/>
        <v>85626.96</v>
      </c>
      <c r="L12" s="18">
        <f t="shared" si="1"/>
        <v>8816.31</v>
      </c>
      <c r="M12" s="18">
        <f t="shared" si="1"/>
        <v>43511.73</v>
      </c>
    </row>
    <row r="13" spans="1:13" ht="15">
      <c r="A13" s="4" t="s">
        <v>18</v>
      </c>
      <c r="B13" s="7">
        <v>0</v>
      </c>
      <c r="C13" s="7">
        <v>0</v>
      </c>
      <c r="D13" s="7"/>
      <c r="E13" s="7"/>
      <c r="F13" s="47">
        <v>29.57</v>
      </c>
      <c r="G13" s="7">
        <f>27.45+52.08+105.43+123.29+153.22+82.14+34.37+32.61+32.87+29.12+29.57</f>
        <v>702.15000000000009</v>
      </c>
      <c r="H13" s="7">
        <v>35.08</v>
      </c>
      <c r="I13" s="7">
        <f>17.6+87.13+104.47+120.17+109.95+81.32+37.72+25.57+36.79+26.98+35.08</f>
        <v>682.78000000000009</v>
      </c>
      <c r="J13" s="18">
        <f t="shared" si="1"/>
        <v>29.57</v>
      </c>
      <c r="K13" s="18">
        <f t="shared" si="1"/>
        <v>702.15000000000009</v>
      </c>
      <c r="L13" s="18">
        <f t="shared" si="1"/>
        <v>35.08</v>
      </c>
      <c r="M13" s="18">
        <f t="shared" si="1"/>
        <v>682.78000000000009</v>
      </c>
    </row>
    <row r="14" spans="1:13" ht="15">
      <c r="A14" s="4" t="s">
        <v>20</v>
      </c>
      <c r="B14" s="9">
        <v>45.84</v>
      </c>
      <c r="C14" s="9">
        <v>504.16</v>
      </c>
      <c r="D14" s="9">
        <v>46.05</v>
      </c>
      <c r="E14" s="9">
        <v>513.1</v>
      </c>
      <c r="F14" s="7">
        <v>0</v>
      </c>
      <c r="G14" s="7">
        <v>0</v>
      </c>
      <c r="H14" s="7">
        <v>0</v>
      </c>
      <c r="I14" s="7">
        <v>0</v>
      </c>
      <c r="J14" s="18">
        <f t="shared" si="1"/>
        <v>45.84</v>
      </c>
      <c r="K14" s="18">
        <f t="shared" si="1"/>
        <v>504.16</v>
      </c>
      <c r="L14" s="18">
        <f t="shared" si="1"/>
        <v>46.05</v>
      </c>
      <c r="M14" s="18">
        <f t="shared" si="1"/>
        <v>513.1</v>
      </c>
    </row>
    <row r="15" spans="1:13" ht="15">
      <c r="A15" s="4" t="s">
        <v>5</v>
      </c>
      <c r="B15" s="26">
        <f t="shared" ref="B15:M15" si="2">SUM(B12:B14)</f>
        <v>8726.48</v>
      </c>
      <c r="C15" s="26">
        <f t="shared" si="2"/>
        <v>86131.12000000001</v>
      </c>
      <c r="D15" s="26">
        <f t="shared" si="2"/>
        <v>8862.3599999999988</v>
      </c>
      <c r="E15" s="26">
        <f t="shared" si="2"/>
        <v>44024.83</v>
      </c>
      <c r="F15" s="25">
        <f t="shared" si="2"/>
        <v>29.57</v>
      </c>
      <c r="G15" s="25">
        <f t="shared" si="2"/>
        <v>702.15000000000009</v>
      </c>
      <c r="H15" s="25">
        <f t="shared" si="2"/>
        <v>35.08</v>
      </c>
      <c r="I15" s="25">
        <f t="shared" si="2"/>
        <v>682.78000000000009</v>
      </c>
      <c r="J15" s="25">
        <f t="shared" si="2"/>
        <v>8756.0499999999993</v>
      </c>
      <c r="K15" s="25">
        <f t="shared" si="2"/>
        <v>86833.27</v>
      </c>
      <c r="L15" s="25">
        <f t="shared" si="2"/>
        <v>8897.4399999999987</v>
      </c>
      <c r="M15" s="25">
        <f t="shared" si="2"/>
        <v>44707.61</v>
      </c>
    </row>
    <row r="16" spans="1:13" ht="15">
      <c r="A16" s="15" t="s">
        <v>6</v>
      </c>
      <c r="B16" s="19"/>
      <c r="C16" s="19"/>
      <c r="D16" s="19"/>
      <c r="E16" s="19"/>
      <c r="F16" s="7"/>
      <c r="G16" s="7"/>
      <c r="H16" s="7"/>
      <c r="I16" s="7"/>
      <c r="J16" s="7"/>
      <c r="K16" s="7"/>
      <c r="L16" s="7"/>
      <c r="M16" s="7"/>
    </row>
    <row r="17" spans="1:13" ht="15">
      <c r="A17" s="4" t="s">
        <v>7</v>
      </c>
      <c r="B17" s="7">
        <v>2585.7800000000002</v>
      </c>
      <c r="C17" s="7">
        <v>26632.720000000001</v>
      </c>
      <c r="D17" s="7">
        <v>3352.81</v>
      </c>
      <c r="E17" s="7">
        <v>28855.32</v>
      </c>
      <c r="F17" s="7">
        <v>4.05</v>
      </c>
      <c r="G17" s="7">
        <f>4.05+4.05+4.05+4.05+4.05+4.05+4.05+4.05+4.05+4.05+4.05</f>
        <v>44.54999999999999</v>
      </c>
      <c r="H17" s="7">
        <v>1.96</v>
      </c>
      <c r="I17" s="7">
        <f>1.86+1.85+1.57+1.6+1.92+1.64+1.94+1.74+1.71+1.94+1.96</f>
        <v>19.730000000000004</v>
      </c>
      <c r="J17" s="7">
        <f t="shared" ref="J17:M29" si="3">B17+F17</f>
        <v>2589.8300000000004</v>
      </c>
      <c r="K17" s="7">
        <f t="shared" si="3"/>
        <v>26677.27</v>
      </c>
      <c r="L17" s="7">
        <f t="shared" si="3"/>
        <v>3354.77</v>
      </c>
      <c r="M17" s="7">
        <f t="shared" si="3"/>
        <v>28875.05</v>
      </c>
    </row>
    <row r="18" spans="1:13" ht="15">
      <c r="A18" s="4" t="s">
        <v>8</v>
      </c>
      <c r="B18" s="7">
        <v>639.76</v>
      </c>
      <c r="C18" s="7">
        <v>6916.09</v>
      </c>
      <c r="D18" s="7">
        <v>536.98</v>
      </c>
      <c r="E18" s="7">
        <v>6018.67</v>
      </c>
      <c r="F18" s="7">
        <v>0.37</v>
      </c>
      <c r="G18" s="7">
        <f>0.35+0.66+1.33+1.55+1.93+1.04+0.43+0.41+0.41+0.37+0.37</f>
        <v>8.8499999999999979</v>
      </c>
      <c r="H18" s="7">
        <v>0.51</v>
      </c>
      <c r="I18" s="7">
        <f>0.54+0.62+0.66+0.56+0.53+0.59+0.56+0.53+0.46+0.54+0.51</f>
        <v>6.1000000000000005</v>
      </c>
      <c r="J18" s="7">
        <f t="shared" si="3"/>
        <v>640.13</v>
      </c>
      <c r="K18" s="7">
        <f t="shared" si="3"/>
        <v>6924.9400000000005</v>
      </c>
      <c r="L18" s="7">
        <f t="shared" si="3"/>
        <v>537.49</v>
      </c>
      <c r="M18" s="7">
        <f t="shared" si="3"/>
        <v>6024.77</v>
      </c>
    </row>
    <row r="19" spans="1:13" ht="15">
      <c r="A19" s="4" t="s">
        <v>9</v>
      </c>
      <c r="B19" s="7">
        <v>577.39</v>
      </c>
      <c r="C19" s="7">
        <v>5651.78</v>
      </c>
      <c r="D19" s="7">
        <v>466.52</v>
      </c>
      <c r="E19" s="7">
        <v>4592.42</v>
      </c>
      <c r="F19" s="7">
        <v>0</v>
      </c>
      <c r="G19" s="7">
        <v>0</v>
      </c>
      <c r="H19" s="7">
        <v>0</v>
      </c>
      <c r="I19" s="7">
        <v>0</v>
      </c>
      <c r="J19" s="7">
        <f t="shared" si="3"/>
        <v>577.39</v>
      </c>
      <c r="K19" s="7">
        <f t="shared" si="3"/>
        <v>5651.78</v>
      </c>
      <c r="L19" s="7">
        <f t="shared" si="3"/>
        <v>466.52</v>
      </c>
      <c r="M19" s="7">
        <f t="shared" si="3"/>
        <v>4592.42</v>
      </c>
    </row>
    <row r="20" spans="1:13" ht="15">
      <c r="A20" s="4" t="s">
        <v>27</v>
      </c>
      <c r="B20" s="7">
        <v>196.47</v>
      </c>
      <c r="C20" s="7">
        <v>1923.13</v>
      </c>
      <c r="D20" s="7">
        <v>191.87</v>
      </c>
      <c r="E20" s="7">
        <v>1870.02</v>
      </c>
      <c r="F20" s="7">
        <v>8.52</v>
      </c>
      <c r="G20" s="7">
        <f>7.92+15.03+30.42+35.57+44.21+23.7+9.92+9.41+9.48+8.4+8.52</f>
        <v>202.57999999999998</v>
      </c>
      <c r="H20" s="7">
        <v>14.09</v>
      </c>
      <c r="I20" s="7">
        <f>14.09+14.09+14.09+14.09+14.09+14.09+14.09+14.09+14.09+14.09+14.09</f>
        <v>154.99</v>
      </c>
      <c r="J20" s="7">
        <f t="shared" si="3"/>
        <v>204.99</v>
      </c>
      <c r="K20" s="7">
        <f t="shared" si="3"/>
        <v>2125.71</v>
      </c>
      <c r="L20" s="7">
        <f t="shared" si="3"/>
        <v>205.96</v>
      </c>
      <c r="M20" s="7">
        <f t="shared" si="3"/>
        <v>2025.01</v>
      </c>
    </row>
    <row r="21" spans="1:13" ht="15">
      <c r="A21" s="4" t="s">
        <v>36</v>
      </c>
      <c r="B21" s="7">
        <v>0</v>
      </c>
      <c r="C21" s="7">
        <v>0</v>
      </c>
      <c r="D21" s="7">
        <v>2</v>
      </c>
      <c r="E21" s="7">
        <v>272.17</v>
      </c>
      <c r="F21" s="7">
        <v>0</v>
      </c>
      <c r="G21" s="7">
        <v>0</v>
      </c>
      <c r="H21" s="7">
        <v>0</v>
      </c>
      <c r="I21" s="7">
        <v>0</v>
      </c>
      <c r="J21" s="7">
        <f t="shared" si="3"/>
        <v>0</v>
      </c>
      <c r="K21" s="7">
        <f t="shared" si="3"/>
        <v>0</v>
      </c>
      <c r="L21" s="7">
        <f t="shared" si="3"/>
        <v>2</v>
      </c>
      <c r="M21" s="7">
        <f t="shared" si="3"/>
        <v>272.17</v>
      </c>
    </row>
    <row r="22" spans="1:13" ht="15" hidden="1">
      <c r="A22" s="4" t="s">
        <v>35</v>
      </c>
      <c r="B22" s="7">
        <v>0</v>
      </c>
      <c r="C22" s="7">
        <v>0</v>
      </c>
      <c r="D22" s="7"/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f t="shared" si="3"/>
        <v>0</v>
      </c>
      <c r="K22" s="7">
        <f t="shared" si="3"/>
        <v>0</v>
      </c>
      <c r="L22" s="7">
        <f t="shared" si="3"/>
        <v>0</v>
      </c>
      <c r="M22" s="7">
        <f t="shared" si="3"/>
        <v>0</v>
      </c>
    </row>
    <row r="23" spans="1:13" ht="15">
      <c r="A23" s="4" t="s">
        <v>26</v>
      </c>
      <c r="B23" s="7">
        <v>118.38</v>
      </c>
      <c r="C23" s="7">
        <v>1155.0899999999999</v>
      </c>
      <c r="D23" s="7">
        <v>117.69</v>
      </c>
      <c r="E23" s="7">
        <v>1147.1199999999999</v>
      </c>
      <c r="F23" s="7">
        <v>1.0900000000000001</v>
      </c>
      <c r="G23" s="7">
        <f>1.08+1.08+1.08+1.08+1.08+1.08+1.08+1.09+1.09+1.09+1.09</f>
        <v>11.92</v>
      </c>
      <c r="H23" s="7">
        <v>0</v>
      </c>
      <c r="I23" s="7">
        <v>0</v>
      </c>
      <c r="J23" s="7">
        <f t="shared" si="3"/>
        <v>119.47</v>
      </c>
      <c r="K23" s="7">
        <f t="shared" si="3"/>
        <v>1167.01</v>
      </c>
      <c r="L23" s="7">
        <f t="shared" si="3"/>
        <v>117.69</v>
      </c>
      <c r="M23" s="7">
        <f t="shared" si="3"/>
        <v>1147.1199999999999</v>
      </c>
    </row>
    <row r="24" spans="1:13" ht="15">
      <c r="A24" s="4" t="s">
        <v>10</v>
      </c>
      <c r="B24" s="7">
        <v>460.96</v>
      </c>
      <c r="C24" s="7">
        <v>4539.93</v>
      </c>
      <c r="D24" s="7">
        <v>391.28</v>
      </c>
      <c r="E24" s="7">
        <v>3427.59</v>
      </c>
      <c r="F24" s="7">
        <v>0</v>
      </c>
      <c r="G24" s="7">
        <v>0</v>
      </c>
      <c r="H24" s="7">
        <v>0</v>
      </c>
      <c r="I24" s="7">
        <v>0</v>
      </c>
      <c r="J24" s="7">
        <f t="shared" si="3"/>
        <v>460.96</v>
      </c>
      <c r="K24" s="7">
        <f t="shared" si="3"/>
        <v>4539.93</v>
      </c>
      <c r="L24" s="7">
        <f t="shared" si="3"/>
        <v>391.28</v>
      </c>
      <c r="M24" s="7">
        <f t="shared" si="3"/>
        <v>3427.59</v>
      </c>
    </row>
    <row r="25" spans="1:13" ht="15">
      <c r="A25" s="4" t="s">
        <v>11</v>
      </c>
      <c r="B25" s="7">
        <v>287.08999999999997</v>
      </c>
      <c r="C25" s="7">
        <v>3167.91</v>
      </c>
      <c r="D25" s="7">
        <v>273.56</v>
      </c>
      <c r="E25" s="7">
        <v>3019.16</v>
      </c>
      <c r="F25" s="7">
        <v>24.16</v>
      </c>
      <c r="G25" s="7">
        <f>24.17+24.17+24.17+24.17+24.17+24.17+24.17+24.17+24.16+24.16+24.16</f>
        <v>265.84000000000003</v>
      </c>
      <c r="H25" s="7">
        <f>23.56+0.56</f>
        <v>24.119999999999997</v>
      </c>
      <c r="I25" s="7">
        <f>24.11+24.11+24.11+24.11+24.12+24.12+24.12+24.12+24.12+24.12+24.12</f>
        <v>265.28000000000003</v>
      </c>
      <c r="J25" s="7">
        <f t="shared" si="3"/>
        <v>311.25</v>
      </c>
      <c r="K25" s="7">
        <f t="shared" si="3"/>
        <v>3433.75</v>
      </c>
      <c r="L25" s="7">
        <f t="shared" si="3"/>
        <v>297.68</v>
      </c>
      <c r="M25" s="7">
        <f t="shared" si="3"/>
        <v>3284.44</v>
      </c>
    </row>
    <row r="26" spans="1:13" ht="15">
      <c r="A26" s="4" t="s">
        <v>33</v>
      </c>
      <c r="B26" s="7">
        <v>0.2</v>
      </c>
      <c r="C26" s="7">
        <v>2.2999999999999998</v>
      </c>
      <c r="D26" s="7"/>
      <c r="E26" s="7"/>
      <c r="F26" s="7">
        <v>1.3</v>
      </c>
      <c r="G26" s="7">
        <f>1.29+1.29+1.29+1.29+1.29+1.29+1.29+1.29+1.29+1.29+1.3</f>
        <v>14.2</v>
      </c>
      <c r="H26" s="7"/>
      <c r="I26" s="7">
        <v>0</v>
      </c>
      <c r="J26" s="7">
        <f t="shared" si="3"/>
        <v>1.5</v>
      </c>
      <c r="K26" s="7">
        <f t="shared" si="3"/>
        <v>16.5</v>
      </c>
      <c r="L26" s="7">
        <f t="shared" si="3"/>
        <v>0</v>
      </c>
      <c r="M26" s="7">
        <f t="shared" si="3"/>
        <v>0</v>
      </c>
    </row>
    <row r="27" spans="1:13" ht="15">
      <c r="A27" s="4" t="s">
        <v>54</v>
      </c>
      <c r="B27" s="7"/>
      <c r="C27" s="7"/>
      <c r="D27" s="7">
        <v>0</v>
      </c>
      <c r="E27" s="7">
        <v>34.94</v>
      </c>
      <c r="F27" s="7"/>
      <c r="G27" s="7"/>
      <c r="H27" s="7"/>
      <c r="I27" s="7"/>
      <c r="J27" s="7"/>
      <c r="K27" s="7"/>
      <c r="L27" s="7">
        <f t="shared" si="3"/>
        <v>0</v>
      </c>
      <c r="M27" s="7">
        <f t="shared" si="3"/>
        <v>34.94</v>
      </c>
    </row>
    <row r="28" spans="1:13" ht="15" hidden="1">
      <c r="A28" s="4" t="s">
        <v>12</v>
      </c>
      <c r="B28" s="7">
        <v>0</v>
      </c>
      <c r="C28" s="7">
        <v>0</v>
      </c>
      <c r="D28" s="7"/>
      <c r="E28" s="7"/>
      <c r="F28" s="7">
        <v>0</v>
      </c>
      <c r="G28" s="7">
        <v>0</v>
      </c>
      <c r="H28" s="7">
        <v>0</v>
      </c>
      <c r="I28" s="7">
        <v>0</v>
      </c>
      <c r="J28" s="7">
        <f t="shared" si="3"/>
        <v>0</v>
      </c>
      <c r="K28" s="7">
        <f t="shared" si="3"/>
        <v>0</v>
      </c>
      <c r="L28" s="7">
        <f t="shared" si="3"/>
        <v>0</v>
      </c>
      <c r="M28" s="7">
        <f t="shared" si="3"/>
        <v>0</v>
      </c>
    </row>
    <row r="29" spans="1:13" ht="15">
      <c r="A29" s="4" t="s">
        <v>28</v>
      </c>
      <c r="B29" s="7">
        <v>0</v>
      </c>
      <c r="C29" s="7">
        <v>0</v>
      </c>
      <c r="D29" s="7">
        <v>298.72000000000003</v>
      </c>
      <c r="E29" s="7">
        <v>-14459.69</v>
      </c>
      <c r="F29" s="7">
        <v>0</v>
      </c>
      <c r="G29" s="7">
        <v>0</v>
      </c>
      <c r="H29" s="7">
        <v>0</v>
      </c>
      <c r="I29" s="7">
        <v>0</v>
      </c>
      <c r="J29" s="7">
        <f t="shared" si="3"/>
        <v>0</v>
      </c>
      <c r="K29" s="7">
        <f t="shared" si="3"/>
        <v>0</v>
      </c>
      <c r="L29" s="7">
        <f t="shared" si="3"/>
        <v>298.72000000000003</v>
      </c>
      <c r="M29" s="7">
        <f t="shared" si="3"/>
        <v>-14459.69</v>
      </c>
    </row>
    <row r="30" spans="1:13" ht="15">
      <c r="A30" s="4" t="s">
        <v>13</v>
      </c>
      <c r="B30" s="25">
        <f t="shared" ref="B30:M30" si="4">SUM(B17:B29)</f>
        <v>4866.03</v>
      </c>
      <c r="C30" s="25">
        <f t="shared" si="4"/>
        <v>49988.95</v>
      </c>
      <c r="D30" s="25">
        <f t="shared" si="4"/>
        <v>5631.4299999999994</v>
      </c>
      <c r="E30" s="25">
        <f t="shared" si="4"/>
        <v>34777.72</v>
      </c>
      <c r="F30" s="25">
        <f t="shared" si="4"/>
        <v>39.489999999999995</v>
      </c>
      <c r="G30" s="25">
        <f t="shared" si="4"/>
        <v>547.94000000000005</v>
      </c>
      <c r="H30" s="25">
        <f t="shared" si="4"/>
        <v>40.679999999999993</v>
      </c>
      <c r="I30" s="25">
        <f t="shared" si="4"/>
        <v>446.1</v>
      </c>
      <c r="J30" s="25">
        <f t="shared" si="4"/>
        <v>4905.5200000000004</v>
      </c>
      <c r="K30" s="25">
        <f t="shared" si="4"/>
        <v>50536.89</v>
      </c>
      <c r="L30" s="25">
        <f t="shared" si="4"/>
        <v>5672.1100000000006</v>
      </c>
      <c r="M30" s="25">
        <f t="shared" si="4"/>
        <v>35223.820000000007</v>
      </c>
    </row>
    <row r="31" spans="1:13" ht="15">
      <c r="A31" s="4" t="s">
        <v>14</v>
      </c>
      <c r="B31" s="25">
        <f t="shared" ref="B31:M31" si="5">+B15-B30</f>
        <v>3860.45</v>
      </c>
      <c r="C31" s="25">
        <f t="shared" si="5"/>
        <v>36142.170000000013</v>
      </c>
      <c r="D31" s="25">
        <f t="shared" si="5"/>
        <v>3230.9299999999994</v>
      </c>
      <c r="E31" s="25">
        <f t="shared" si="5"/>
        <v>9247.11</v>
      </c>
      <c r="F31" s="25">
        <f t="shared" si="5"/>
        <v>-9.9199999999999946</v>
      </c>
      <c r="G31" s="25">
        <f t="shared" si="5"/>
        <v>154.21000000000004</v>
      </c>
      <c r="H31" s="25">
        <f t="shared" si="5"/>
        <v>-5.5999999999999943</v>
      </c>
      <c r="I31" s="25">
        <f t="shared" si="5"/>
        <v>236.68000000000006</v>
      </c>
      <c r="J31" s="25">
        <f t="shared" si="5"/>
        <v>3850.5299999999988</v>
      </c>
      <c r="K31" s="25">
        <f t="shared" si="5"/>
        <v>36296.380000000005</v>
      </c>
      <c r="L31" s="25">
        <f t="shared" si="5"/>
        <v>3225.3299999999981</v>
      </c>
      <c r="M31" s="25">
        <f t="shared" si="5"/>
        <v>9483.7899999999936</v>
      </c>
    </row>
    <row r="32" spans="1:13" ht="15">
      <c r="A32" s="4" t="s">
        <v>32</v>
      </c>
      <c r="B32" s="7">
        <v>3900</v>
      </c>
      <c r="C32" s="7">
        <v>3900</v>
      </c>
      <c r="D32" s="7">
        <v>5681.57</v>
      </c>
      <c r="E32" s="7">
        <v>5324.18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</row>
    <row r="33" spans="1:13" ht="15">
      <c r="A33" s="4" t="s">
        <v>31</v>
      </c>
      <c r="B33" s="7">
        <f>ROUND(B34/B32,2)</f>
        <v>1.81</v>
      </c>
      <c r="C33" s="7">
        <f>ROUND(C34/C32,2)</f>
        <v>1.88</v>
      </c>
      <c r="D33" s="7">
        <f>ROUND(D34/D32,2)</f>
        <v>1.86</v>
      </c>
      <c r="E33" s="7">
        <f>ROUND(E34/E32,2)</f>
        <v>1.69</v>
      </c>
      <c r="F33" s="7">
        <v>0</v>
      </c>
      <c r="G33" s="7">
        <v>0</v>
      </c>
      <c r="H33" s="7">
        <v>0</v>
      </c>
      <c r="I33" s="7">
        <v>0</v>
      </c>
      <c r="J33" s="7"/>
      <c r="K33" s="7">
        <v>0</v>
      </c>
      <c r="L33" s="7"/>
      <c r="M33" s="7">
        <v>0</v>
      </c>
    </row>
    <row r="34" spans="1:13" ht="15">
      <c r="A34" s="4" t="s">
        <v>22</v>
      </c>
      <c r="B34" s="8">
        <f>ROUND((B30-B21-B22-B29)/B8*100000,2)+0.01</f>
        <v>7052.2300000000005</v>
      </c>
      <c r="C34" s="8">
        <f>ROUND((C30-C21-C22-C29)/C8*100000,2)+0.01</f>
        <v>7339.18</v>
      </c>
      <c r="D34" s="8">
        <f>ROUND((D30-D21-D22-D29)/D8*100000,2)+0.01</f>
        <v>10554.2</v>
      </c>
      <c r="E34" s="8">
        <f>ROUND((E30-E21-E22-E29)/E8*100000,2)</f>
        <v>8988.7000000000007</v>
      </c>
      <c r="F34" s="7">
        <v>0</v>
      </c>
      <c r="G34" s="7">
        <v>0</v>
      </c>
      <c r="H34" s="7">
        <v>0</v>
      </c>
      <c r="I34" s="7">
        <v>0</v>
      </c>
      <c r="J34" s="8">
        <v>0</v>
      </c>
      <c r="K34" s="7">
        <v>0</v>
      </c>
      <c r="L34" s="8">
        <v>0</v>
      </c>
      <c r="M34" s="7">
        <v>0</v>
      </c>
    </row>
    <row r="35" spans="1:13" ht="15">
      <c r="A35" s="4" t="s">
        <v>23</v>
      </c>
      <c r="B35" s="8">
        <f>ROUND((B30-B21-B22-B29)/B9*100,2)+0.02</f>
        <v>2805.29</v>
      </c>
      <c r="C35" s="8">
        <f>ROUND((C30-C21-C22-C29)/C9*100,2)</f>
        <v>2924.7</v>
      </c>
      <c r="D35" s="8">
        <f>ROUND((D30-D21-D22-D29)/D9*100,2)-0.02</f>
        <v>3951.58</v>
      </c>
      <c r="E35" s="8">
        <f>ROUND((E30-E21-E22-E29)/E9*100,2)-0.01</f>
        <v>3916.72</v>
      </c>
      <c r="F35" s="8">
        <v>0</v>
      </c>
      <c r="G35" s="7">
        <v>0</v>
      </c>
      <c r="H35" s="11"/>
      <c r="I35" s="7">
        <v>0</v>
      </c>
      <c r="J35" s="8">
        <v>0</v>
      </c>
      <c r="K35" s="7">
        <v>0</v>
      </c>
      <c r="L35" s="8">
        <v>0</v>
      </c>
      <c r="M35" s="7">
        <v>0</v>
      </c>
    </row>
    <row r="36" spans="1:13" ht="15.75">
      <c r="A36" s="46" t="s">
        <v>15</v>
      </c>
      <c r="B36" s="46"/>
      <c r="C36" s="45"/>
      <c r="D36" s="44"/>
      <c r="E36" s="44"/>
      <c r="F36" s="44"/>
      <c r="G36" s="44"/>
      <c r="H36" s="10"/>
      <c r="I36" s="44"/>
      <c r="J36" s="44"/>
      <c r="K36" s="44"/>
      <c r="L36" s="44"/>
      <c r="M36" s="44"/>
    </row>
    <row r="37" spans="1:13" ht="15.75">
      <c r="A37" s="46"/>
      <c r="B37" s="46"/>
      <c r="C37" s="45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ht="15.75">
      <c r="A38" s="21" t="s">
        <v>58</v>
      </c>
      <c r="B38" s="1"/>
      <c r="C38" s="21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 ht="15.75">
      <c r="A39" s="42" t="s">
        <v>53</v>
      </c>
      <c r="B39" s="1"/>
      <c r="C39" s="21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ht="18.75">
      <c r="A40" s="21" t="s">
        <v>38</v>
      </c>
      <c r="B40" s="1"/>
      <c r="C40" s="21"/>
      <c r="D40" s="44"/>
      <c r="E40" s="44"/>
      <c r="F40" s="44"/>
      <c r="G40" s="44"/>
      <c r="H40" s="44"/>
      <c r="I40" s="69" t="s">
        <v>41</v>
      </c>
      <c r="J40" s="69"/>
      <c r="K40" s="69"/>
      <c r="L40" s="69"/>
      <c r="M40" s="69"/>
    </row>
  </sheetData>
  <mergeCells count="11">
    <mergeCell ref="I40:M40"/>
    <mergeCell ref="A1:M1"/>
    <mergeCell ref="A2:M2"/>
    <mergeCell ref="B3:M3"/>
    <mergeCell ref="J4:M4"/>
    <mergeCell ref="B5:C5"/>
    <mergeCell ref="D5:E5"/>
    <mergeCell ref="F5:G5"/>
    <mergeCell ref="H5:I5"/>
    <mergeCell ref="J5:K5"/>
    <mergeCell ref="L5:M5"/>
  </mergeCells>
  <pageMargins left="0.59055118110236227" right="0.19685039370078741" top="0.39370078740157483" bottom="0.19685039370078741" header="0" footer="0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1"/>
  <sheetViews>
    <sheetView topLeftCell="A7" workbookViewId="0">
      <selection activeCell="E35" sqref="E35"/>
    </sheetView>
  </sheetViews>
  <sheetFormatPr defaultRowHeight="12.75"/>
  <cols>
    <col min="1" max="1" width="30.7109375" customWidth="1"/>
    <col min="2" max="2" width="9.85546875" bestFit="1" customWidth="1"/>
    <col min="3" max="5" width="11" bestFit="1" customWidth="1"/>
    <col min="6" max="6" width="7.5703125" bestFit="1" customWidth="1"/>
    <col min="7" max="7" width="8.7109375" bestFit="1" customWidth="1"/>
    <col min="8" max="8" width="7.5703125" bestFit="1" customWidth="1"/>
    <col min="9" max="9" width="8.7109375" bestFit="1" customWidth="1"/>
    <col min="10" max="10" width="11.5703125" bestFit="1" customWidth="1"/>
    <col min="11" max="11" width="9.85546875" bestFit="1" customWidth="1"/>
    <col min="12" max="14" width="11" bestFit="1" customWidth="1"/>
  </cols>
  <sheetData>
    <row r="1" spans="1:14" ht="15.7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15.75">
      <c r="A2" s="70" t="s">
        <v>67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5.75">
      <c r="A3" s="11"/>
      <c r="B3" s="70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5.75">
      <c r="A4" s="22"/>
      <c r="B4" s="23" t="s">
        <v>25</v>
      </c>
      <c r="C4" s="23"/>
      <c r="D4" s="23"/>
      <c r="E4" s="23"/>
      <c r="F4" s="74" t="s">
        <v>2</v>
      </c>
      <c r="G4" s="75"/>
      <c r="H4" s="75"/>
      <c r="I4" s="76"/>
      <c r="J4" s="23" t="s">
        <v>68</v>
      </c>
      <c r="K4" s="70" t="s">
        <v>3</v>
      </c>
      <c r="L4" s="70"/>
      <c r="M4" s="70"/>
      <c r="N4" s="70"/>
    </row>
    <row r="5" spans="1:14" ht="15.75">
      <c r="A5" s="23"/>
      <c r="B5" s="72" t="s">
        <v>29</v>
      </c>
      <c r="C5" s="73"/>
      <c r="D5" s="72" t="s">
        <v>24</v>
      </c>
      <c r="E5" s="73"/>
      <c r="F5" s="72" t="s">
        <v>29</v>
      </c>
      <c r="G5" s="73"/>
      <c r="H5" s="72" t="s">
        <v>24</v>
      </c>
      <c r="I5" s="73"/>
      <c r="J5" s="62" t="s">
        <v>24</v>
      </c>
      <c r="K5" s="72" t="s">
        <v>29</v>
      </c>
      <c r="L5" s="73"/>
      <c r="M5" s="72" t="s">
        <v>24</v>
      </c>
      <c r="N5" s="73"/>
    </row>
    <row r="6" spans="1:14" ht="47.25">
      <c r="A6" s="23"/>
      <c r="B6" s="61" t="s">
        <v>65</v>
      </c>
      <c r="C6" s="24" t="s">
        <v>66</v>
      </c>
      <c r="D6" s="61" t="str">
        <f>B6</f>
        <v>Mar'23</v>
      </c>
      <c r="E6" s="24" t="str">
        <f>C6</f>
        <v>Apr'22 to Mar'23</v>
      </c>
      <c r="F6" s="61" t="str">
        <f>B6</f>
        <v>Mar'23</v>
      </c>
      <c r="G6" s="24" t="str">
        <f>C6</f>
        <v>Apr'22 to Mar'23</v>
      </c>
      <c r="H6" s="61" t="str">
        <f>B6</f>
        <v>Mar'23</v>
      </c>
      <c r="I6" s="24" t="str">
        <f>C6</f>
        <v>Apr'22 to Mar'23</v>
      </c>
      <c r="J6" s="24" t="str">
        <f>C6</f>
        <v>Apr'22 to Mar'23</v>
      </c>
      <c r="K6" s="61" t="str">
        <f>B6</f>
        <v>Mar'23</v>
      </c>
      <c r="L6" s="24" t="str">
        <f>C6</f>
        <v>Apr'22 to Mar'23</v>
      </c>
      <c r="M6" s="61" t="str">
        <f>B6</f>
        <v>Mar'23</v>
      </c>
      <c r="N6" s="24" t="str">
        <f>C6</f>
        <v>Apr'22 to Mar'23</v>
      </c>
    </row>
    <row r="7" spans="1:14" ht="15">
      <c r="A7" s="29" t="s">
        <v>16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5">
      <c r="A8" s="12" t="s">
        <v>17</v>
      </c>
      <c r="B8" s="13">
        <v>71875</v>
      </c>
      <c r="C8" s="13">
        <v>753000</v>
      </c>
      <c r="D8" s="13">
        <v>61234</v>
      </c>
      <c r="E8" s="13">
        <v>605976</v>
      </c>
      <c r="F8" s="14"/>
      <c r="G8" s="14"/>
      <c r="H8" s="14"/>
      <c r="I8" s="14"/>
      <c r="J8" s="14"/>
      <c r="K8" s="31">
        <f t="shared" ref="K8:N10" si="0">B8+F8</f>
        <v>71875</v>
      </c>
      <c r="L8" s="31">
        <f t="shared" si="0"/>
        <v>753000</v>
      </c>
      <c r="M8" s="31">
        <f t="shared" si="0"/>
        <v>61234</v>
      </c>
      <c r="N8" s="31">
        <f t="shared" si="0"/>
        <v>605976</v>
      </c>
    </row>
    <row r="9" spans="1:14" ht="15">
      <c r="A9" s="12" t="s">
        <v>21</v>
      </c>
      <c r="B9" s="28">
        <v>180.744</v>
      </c>
      <c r="C9" s="28">
        <v>1889.942</v>
      </c>
      <c r="D9" s="28">
        <v>161.268</v>
      </c>
      <c r="E9" s="28">
        <v>1411.425</v>
      </c>
      <c r="F9" s="14"/>
      <c r="G9" s="14"/>
      <c r="H9" s="14"/>
      <c r="I9" s="14"/>
      <c r="J9" s="14"/>
      <c r="K9" s="18">
        <f t="shared" si="0"/>
        <v>180.744</v>
      </c>
      <c r="L9" s="18">
        <f t="shared" si="0"/>
        <v>1889.942</v>
      </c>
      <c r="M9" s="18">
        <f t="shared" si="0"/>
        <v>161.268</v>
      </c>
      <c r="N9" s="18">
        <f t="shared" si="0"/>
        <v>1411.425</v>
      </c>
    </row>
    <row r="10" spans="1:14" ht="15">
      <c r="A10" s="29" t="s">
        <v>30</v>
      </c>
      <c r="B10" s="30">
        <f>ROUND(B9*1000/B8,2)</f>
        <v>2.5099999999999998</v>
      </c>
      <c r="C10" s="30">
        <f>ROUND(C9*1000/C8,2)</f>
        <v>2.5099999999999998</v>
      </c>
      <c r="D10" s="30">
        <f>ROUND(D9*1000/D8,2)</f>
        <v>2.63</v>
      </c>
      <c r="E10" s="30">
        <f>ROUND(E9*1000/E8,2)</f>
        <v>2.33</v>
      </c>
      <c r="F10" s="14"/>
      <c r="G10" s="14"/>
      <c r="H10" s="14"/>
      <c r="I10" s="14"/>
      <c r="J10" s="14"/>
      <c r="K10" s="18">
        <f t="shared" si="0"/>
        <v>2.5099999999999998</v>
      </c>
      <c r="L10" s="18">
        <f t="shared" si="0"/>
        <v>2.5099999999999998</v>
      </c>
      <c r="M10" s="18">
        <f t="shared" si="0"/>
        <v>2.63</v>
      </c>
      <c r="N10" s="18">
        <f t="shared" si="0"/>
        <v>2.33</v>
      </c>
    </row>
    <row r="11" spans="1:14" ht="15">
      <c r="A11" s="15" t="s">
        <v>4</v>
      </c>
      <c r="B11" s="16"/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5">
      <c r="A12" s="4" t="s">
        <v>19</v>
      </c>
      <c r="B12" s="18">
        <v>9045.14</v>
      </c>
      <c r="C12" s="18">
        <v>94672.1</v>
      </c>
      <c r="D12" s="18">
        <v>33452.17</v>
      </c>
      <c r="E12" s="18">
        <v>76963.899999999994</v>
      </c>
      <c r="F12" s="18">
        <v>0</v>
      </c>
      <c r="G12" s="18"/>
      <c r="H12" s="18"/>
      <c r="I12" s="18"/>
      <c r="J12" s="18"/>
      <c r="K12" s="18">
        <f t="shared" ref="K12:M15" si="1">B12+F12</f>
        <v>9045.14</v>
      </c>
      <c r="L12" s="18">
        <f t="shared" si="1"/>
        <v>94672.1</v>
      </c>
      <c r="M12" s="18">
        <f t="shared" si="1"/>
        <v>33452.17</v>
      </c>
      <c r="N12" s="18">
        <f>E12+I12+J12</f>
        <v>76963.899999999994</v>
      </c>
    </row>
    <row r="13" spans="1:14" ht="15">
      <c r="A13" s="4" t="s">
        <v>18</v>
      </c>
      <c r="B13" s="7">
        <v>0</v>
      </c>
      <c r="C13" s="7">
        <v>0</v>
      </c>
      <c r="D13" s="7"/>
      <c r="E13" s="7"/>
      <c r="F13" s="63">
        <v>27.08</v>
      </c>
      <c r="G13" s="7">
        <f>27.45+52.08+105.43+123.29+153.22+82.14+34.37+32.61+32.87+29.12+29.57+27.08</f>
        <v>729.23000000000013</v>
      </c>
      <c r="H13" s="7">
        <v>58.71</v>
      </c>
      <c r="I13" s="7">
        <f>17.6+87.13+104.47+120.17+109.95+81.32+37.72+25.57+36.79+26.98+35.08+58.71</f>
        <v>741.49000000000012</v>
      </c>
      <c r="J13" s="7"/>
      <c r="K13" s="18">
        <f t="shared" si="1"/>
        <v>27.08</v>
      </c>
      <c r="L13" s="18">
        <f t="shared" si="1"/>
        <v>729.23000000000013</v>
      </c>
      <c r="M13" s="18">
        <f t="shared" si="1"/>
        <v>58.71</v>
      </c>
      <c r="N13" s="18">
        <f t="shared" ref="N13:N15" si="2">E13+I13+J13</f>
        <v>741.49000000000012</v>
      </c>
    </row>
    <row r="14" spans="1:14" ht="15">
      <c r="A14" s="4" t="s">
        <v>69</v>
      </c>
      <c r="B14" s="7"/>
      <c r="C14" s="7"/>
      <c r="D14" s="7"/>
      <c r="E14" s="7"/>
      <c r="F14" s="47"/>
      <c r="G14" s="7"/>
      <c r="H14" s="7"/>
      <c r="I14" s="7"/>
      <c r="J14" s="7">
        <v>4028.92</v>
      </c>
      <c r="K14" s="18"/>
      <c r="L14" s="18"/>
      <c r="M14" s="18"/>
      <c r="N14" s="18">
        <f t="shared" si="2"/>
        <v>4028.92</v>
      </c>
    </row>
    <row r="15" spans="1:14" ht="15">
      <c r="A15" s="4" t="s">
        <v>20</v>
      </c>
      <c r="B15" s="9">
        <v>45.84</v>
      </c>
      <c r="C15" s="9">
        <v>550</v>
      </c>
      <c r="D15" s="9">
        <v>46.71</v>
      </c>
      <c r="E15" s="9">
        <v>559.80999999999995</v>
      </c>
      <c r="F15" s="7">
        <v>0</v>
      </c>
      <c r="G15" s="7">
        <v>0</v>
      </c>
      <c r="H15" s="7">
        <v>0</v>
      </c>
      <c r="I15" s="7">
        <v>0</v>
      </c>
      <c r="J15" s="7"/>
      <c r="K15" s="18">
        <f t="shared" si="1"/>
        <v>45.84</v>
      </c>
      <c r="L15" s="18">
        <f t="shared" si="1"/>
        <v>550</v>
      </c>
      <c r="M15" s="18">
        <f t="shared" si="1"/>
        <v>46.71</v>
      </c>
      <c r="N15" s="18">
        <f t="shared" si="2"/>
        <v>559.80999999999995</v>
      </c>
    </row>
    <row r="16" spans="1:14" ht="15">
      <c r="A16" s="4" t="s">
        <v>5</v>
      </c>
      <c r="B16" s="26">
        <f t="shared" ref="B16:N16" si="3">SUM(B12:B15)</f>
        <v>9090.98</v>
      </c>
      <c r="C16" s="26">
        <f t="shared" si="3"/>
        <v>95222.1</v>
      </c>
      <c r="D16" s="26">
        <f t="shared" si="3"/>
        <v>33498.879999999997</v>
      </c>
      <c r="E16" s="26">
        <f t="shared" si="3"/>
        <v>77523.709999999992</v>
      </c>
      <c r="F16" s="25">
        <f t="shared" si="3"/>
        <v>27.08</v>
      </c>
      <c r="G16" s="25">
        <f t="shared" si="3"/>
        <v>729.23000000000013</v>
      </c>
      <c r="H16" s="25">
        <f t="shared" si="3"/>
        <v>58.71</v>
      </c>
      <c r="I16" s="25">
        <f t="shared" si="3"/>
        <v>741.49000000000012</v>
      </c>
      <c r="J16" s="25">
        <f t="shared" si="3"/>
        <v>4028.92</v>
      </c>
      <c r="K16" s="25">
        <f t="shared" si="3"/>
        <v>9118.06</v>
      </c>
      <c r="L16" s="25">
        <f t="shared" si="3"/>
        <v>95951.33</v>
      </c>
      <c r="M16" s="25">
        <f t="shared" si="3"/>
        <v>33557.589999999997</v>
      </c>
      <c r="N16" s="25">
        <f t="shared" si="3"/>
        <v>82294.12</v>
      </c>
    </row>
    <row r="17" spans="1:14" ht="15">
      <c r="A17" s="15" t="s">
        <v>6</v>
      </c>
      <c r="B17" s="19"/>
      <c r="C17" s="19"/>
      <c r="D17" s="19"/>
      <c r="E17" s="19"/>
      <c r="F17" s="7"/>
      <c r="G17" s="7"/>
      <c r="H17" s="7"/>
      <c r="I17" s="7"/>
      <c r="J17" s="7"/>
      <c r="K17" s="7"/>
      <c r="L17" s="7"/>
      <c r="M17" s="7"/>
      <c r="N17" s="7"/>
    </row>
    <row r="18" spans="1:14" ht="15">
      <c r="A18" s="4" t="s">
        <v>7</v>
      </c>
      <c r="B18" s="7">
        <v>2592.7199999999998</v>
      </c>
      <c r="C18" s="7">
        <v>29225.439999999999</v>
      </c>
      <c r="D18" s="7">
        <v>5839.53</v>
      </c>
      <c r="E18" s="7">
        <v>34894.85</v>
      </c>
      <c r="F18" s="7">
        <v>4.0599999999999996</v>
      </c>
      <c r="G18" s="7">
        <f>4.05+4.05+4.05+4.05+4.05+4.05+4.05+4.05+4.05+4.05+4.05+4.06</f>
        <v>48.609999999999992</v>
      </c>
      <c r="H18" s="7">
        <v>1.96</v>
      </c>
      <c r="I18" s="7">
        <f>1.86+1.85+1.57+1.6+1.92+1.64+1.94+1.74+1.71+1.94+1.96+1.96</f>
        <v>21.690000000000005</v>
      </c>
      <c r="J18" s="7">
        <v>257.14999999999998</v>
      </c>
      <c r="K18" s="7">
        <f t="shared" ref="K18:M30" si="4">B18+F18</f>
        <v>2596.7799999999997</v>
      </c>
      <c r="L18" s="7">
        <f t="shared" si="4"/>
        <v>29274.05</v>
      </c>
      <c r="M18" s="7">
        <f t="shared" si="4"/>
        <v>5841.49</v>
      </c>
      <c r="N18" s="7">
        <f>E18+I18+J18</f>
        <v>35173.69</v>
      </c>
    </row>
    <row r="19" spans="1:14" ht="15">
      <c r="A19" s="4" t="s">
        <v>8</v>
      </c>
      <c r="B19" s="7">
        <v>744.6</v>
      </c>
      <c r="C19" s="7">
        <v>7660.69</v>
      </c>
      <c r="D19" s="7">
        <v>617.65</v>
      </c>
      <c r="E19" s="7">
        <v>6636.32</v>
      </c>
      <c r="F19" s="7">
        <v>0.34</v>
      </c>
      <c r="G19" s="7">
        <f>0.35+0.66+1.33+1.55+1.93+1.04+0.43+0.41+0.41+0.37+0.37+0.34</f>
        <v>9.1899999999999977</v>
      </c>
      <c r="H19" s="7">
        <v>0.52</v>
      </c>
      <c r="I19" s="7">
        <f>0.54+0.62+0.66+0.56+0.53+0.59+0.56+0.53+0.46+0.54+0.51+0.52</f>
        <v>6.620000000000001</v>
      </c>
      <c r="J19" s="7"/>
      <c r="K19" s="7">
        <f t="shared" si="4"/>
        <v>744.94</v>
      </c>
      <c r="L19" s="7">
        <f t="shared" si="4"/>
        <v>7669.8799999999992</v>
      </c>
      <c r="M19" s="7">
        <f t="shared" si="4"/>
        <v>618.16999999999996</v>
      </c>
      <c r="N19" s="7">
        <f t="shared" ref="N19:N30" si="5">E19+I19+J19</f>
        <v>6642.94</v>
      </c>
    </row>
    <row r="20" spans="1:14" ht="15">
      <c r="A20" s="4" t="s">
        <v>9</v>
      </c>
      <c r="B20" s="7">
        <v>601.46</v>
      </c>
      <c r="C20" s="7">
        <v>6253.24</v>
      </c>
      <c r="D20" s="7">
        <v>647.75</v>
      </c>
      <c r="E20" s="7">
        <v>6059.76</v>
      </c>
      <c r="F20" s="7">
        <v>0</v>
      </c>
      <c r="G20" s="7">
        <v>0</v>
      </c>
      <c r="H20" s="7">
        <v>0</v>
      </c>
      <c r="I20" s="7">
        <v>0</v>
      </c>
      <c r="J20" s="7"/>
      <c r="K20" s="7">
        <f t="shared" si="4"/>
        <v>601.46</v>
      </c>
      <c r="L20" s="7">
        <f t="shared" si="4"/>
        <v>6253.24</v>
      </c>
      <c r="M20" s="7">
        <f t="shared" si="4"/>
        <v>647.75</v>
      </c>
      <c r="N20" s="7">
        <f t="shared" si="5"/>
        <v>6059.76</v>
      </c>
    </row>
    <row r="21" spans="1:14" ht="15">
      <c r="A21" s="4" t="s">
        <v>27</v>
      </c>
      <c r="B21" s="7">
        <v>204.64</v>
      </c>
      <c r="C21" s="7">
        <v>2127.77</v>
      </c>
      <c r="D21" s="7">
        <v>801.66</v>
      </c>
      <c r="E21" s="7">
        <f>2671.68+34.94</f>
        <v>2706.62</v>
      </c>
      <c r="F21" s="7">
        <v>7.82</v>
      </c>
      <c r="G21" s="7">
        <f>7.92+15.03+30.42+35.57+44.21+23.7+9.92+9.41+9.48+8.4+8.52+7.82</f>
        <v>210.39999999999998</v>
      </c>
      <c r="H21" s="7">
        <v>14.09</v>
      </c>
      <c r="I21" s="7">
        <f>14.09+14.09+14.09+14.09+14.09+14.09+14.09+14.09+14.09+14.09+14.09+14.09</f>
        <v>169.08</v>
      </c>
      <c r="J21" s="7"/>
      <c r="K21" s="7">
        <f t="shared" si="4"/>
        <v>212.45999999999998</v>
      </c>
      <c r="L21" s="7">
        <f t="shared" si="4"/>
        <v>2338.17</v>
      </c>
      <c r="M21" s="7">
        <f t="shared" si="4"/>
        <v>815.75</v>
      </c>
      <c r="N21" s="7">
        <f t="shared" si="5"/>
        <v>2875.7</v>
      </c>
    </row>
    <row r="22" spans="1:14" ht="15">
      <c r="A22" s="4" t="s">
        <v>36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272.17</v>
      </c>
      <c r="K22" s="7">
        <f t="shared" si="4"/>
        <v>0</v>
      </c>
      <c r="L22" s="7">
        <f t="shared" si="4"/>
        <v>0</v>
      </c>
      <c r="M22" s="7">
        <f t="shared" si="4"/>
        <v>0</v>
      </c>
      <c r="N22" s="7">
        <f t="shared" si="5"/>
        <v>272.17</v>
      </c>
    </row>
    <row r="23" spans="1:14" ht="15">
      <c r="A23" s="4" t="s">
        <v>35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220</v>
      </c>
      <c r="K23" s="7">
        <f t="shared" si="4"/>
        <v>0</v>
      </c>
      <c r="L23" s="7">
        <f t="shared" si="4"/>
        <v>0</v>
      </c>
      <c r="M23" s="7">
        <f t="shared" si="4"/>
        <v>0</v>
      </c>
      <c r="N23" s="7">
        <f t="shared" si="5"/>
        <v>220</v>
      </c>
    </row>
    <row r="24" spans="1:14" ht="15">
      <c r="A24" s="4" t="s">
        <v>26</v>
      </c>
      <c r="B24" s="7">
        <v>123.32</v>
      </c>
      <c r="C24" s="7">
        <v>1278.4100000000001</v>
      </c>
      <c r="D24" s="7">
        <v>122.59</v>
      </c>
      <c r="E24" s="7">
        <v>1269.71</v>
      </c>
      <c r="F24" s="7">
        <v>1.0900000000000001</v>
      </c>
      <c r="G24" s="7">
        <f>1.08+1.08+1.08+1.08+1.08+1.08+1.08+1.09+1.09+1.09+1.09+1.09</f>
        <v>13.01</v>
      </c>
      <c r="H24" s="7">
        <v>0</v>
      </c>
      <c r="I24" s="7">
        <v>0</v>
      </c>
      <c r="J24" s="7">
        <v>251.32</v>
      </c>
      <c r="K24" s="7">
        <f t="shared" si="4"/>
        <v>124.41</v>
      </c>
      <c r="L24" s="7">
        <f t="shared" si="4"/>
        <v>1291.42</v>
      </c>
      <c r="M24" s="7">
        <f t="shared" si="4"/>
        <v>122.59</v>
      </c>
      <c r="N24" s="7">
        <f t="shared" si="5"/>
        <v>1521.03</v>
      </c>
    </row>
    <row r="25" spans="1:14" ht="15">
      <c r="A25" s="4" t="s">
        <v>10</v>
      </c>
      <c r="B25" s="7">
        <v>480.16</v>
      </c>
      <c r="C25" s="7">
        <v>5020.09</v>
      </c>
      <c r="D25" s="7">
        <v>520.84</v>
      </c>
      <c r="E25" s="7">
        <v>3948.42</v>
      </c>
      <c r="F25" s="7">
        <v>0</v>
      </c>
      <c r="G25" s="7">
        <v>0</v>
      </c>
      <c r="H25" s="7">
        <v>0</v>
      </c>
      <c r="I25" s="7">
        <v>0</v>
      </c>
      <c r="J25" s="7"/>
      <c r="K25" s="7">
        <f t="shared" si="4"/>
        <v>480.16</v>
      </c>
      <c r="L25" s="7">
        <f t="shared" si="4"/>
        <v>5020.09</v>
      </c>
      <c r="M25" s="7">
        <f t="shared" si="4"/>
        <v>520.84</v>
      </c>
      <c r="N25" s="7">
        <f t="shared" si="5"/>
        <v>3948.42</v>
      </c>
    </row>
    <row r="26" spans="1:14" ht="15">
      <c r="A26" s="4" t="s">
        <v>11</v>
      </c>
      <c r="B26" s="7">
        <v>287.08999999999997</v>
      </c>
      <c r="C26" s="7">
        <v>3455</v>
      </c>
      <c r="D26" s="7">
        <v>273.56</v>
      </c>
      <c r="E26" s="7">
        <v>2353.56</v>
      </c>
      <c r="F26" s="7">
        <v>24.16</v>
      </c>
      <c r="G26" s="7">
        <f>24.17+24.17+24.17+24.17+24.17+24.17+24.17+24.17+24.16+24.16+24.16+24.16</f>
        <v>290.00000000000006</v>
      </c>
      <c r="H26" s="7">
        <f>23.56+0.56</f>
        <v>24.119999999999997</v>
      </c>
      <c r="I26" s="7">
        <f>24.11+24.11+24.11+24.11+24.12+24.12+24.12+24.12+24.12+24.12+24.12+24.12</f>
        <v>289.40000000000003</v>
      </c>
      <c r="J26" s="7">
        <v>30</v>
      </c>
      <c r="K26" s="7">
        <f t="shared" si="4"/>
        <v>311.25</v>
      </c>
      <c r="L26" s="7">
        <f t="shared" si="4"/>
        <v>3745</v>
      </c>
      <c r="M26" s="7">
        <f t="shared" si="4"/>
        <v>297.68</v>
      </c>
      <c r="N26" s="7">
        <f t="shared" si="5"/>
        <v>2672.96</v>
      </c>
    </row>
    <row r="27" spans="1:14" ht="15">
      <c r="A27" s="4" t="s">
        <v>33</v>
      </c>
      <c r="B27" s="7">
        <v>0.2</v>
      </c>
      <c r="C27" s="7">
        <v>2.5</v>
      </c>
      <c r="D27" s="7"/>
      <c r="E27" s="7"/>
      <c r="F27" s="7">
        <v>1.3</v>
      </c>
      <c r="G27" s="7">
        <f>1.29+1.29+1.29+1.29+1.29+1.29+1.29+1.29+1.29+1.29+1.3+1.3</f>
        <v>15.5</v>
      </c>
      <c r="H27" s="7"/>
      <c r="I27" s="7">
        <v>0</v>
      </c>
      <c r="J27" s="7">
        <v>0</v>
      </c>
      <c r="K27" s="7">
        <f t="shared" si="4"/>
        <v>1.5</v>
      </c>
      <c r="L27" s="7">
        <f t="shared" si="4"/>
        <v>18</v>
      </c>
      <c r="M27" s="7">
        <f t="shared" si="4"/>
        <v>0</v>
      </c>
      <c r="N27" s="7">
        <f t="shared" si="5"/>
        <v>0</v>
      </c>
    </row>
    <row r="28" spans="1:14" ht="15">
      <c r="A28" s="4" t="s">
        <v>54</v>
      </c>
      <c r="B28" s="7"/>
      <c r="C28" s="7"/>
      <c r="D28" s="7">
        <v>0</v>
      </c>
      <c r="E28" s="7">
        <v>0</v>
      </c>
      <c r="F28" s="7"/>
      <c r="G28" s="7"/>
      <c r="H28" s="7"/>
      <c r="I28" s="7"/>
      <c r="J28" s="7"/>
      <c r="K28" s="7"/>
      <c r="L28" s="7"/>
      <c r="M28" s="7">
        <f t="shared" si="4"/>
        <v>0</v>
      </c>
      <c r="N28" s="7">
        <f t="shared" si="5"/>
        <v>0</v>
      </c>
    </row>
    <row r="29" spans="1:14" ht="15">
      <c r="A29" s="4" t="s">
        <v>12</v>
      </c>
      <c r="B29" s="7">
        <v>0</v>
      </c>
      <c r="C29" s="7">
        <v>0</v>
      </c>
      <c r="D29" s="7"/>
      <c r="E29" s="7"/>
      <c r="F29" s="7">
        <v>0</v>
      </c>
      <c r="G29" s="7">
        <v>0</v>
      </c>
      <c r="H29" s="7">
        <v>0</v>
      </c>
      <c r="I29" s="7">
        <v>0</v>
      </c>
      <c r="J29" s="7"/>
      <c r="K29" s="7">
        <f t="shared" si="4"/>
        <v>0</v>
      </c>
      <c r="L29" s="7">
        <f t="shared" si="4"/>
        <v>0</v>
      </c>
      <c r="M29" s="7">
        <f t="shared" si="4"/>
        <v>0</v>
      </c>
      <c r="N29" s="7">
        <f t="shared" si="5"/>
        <v>0</v>
      </c>
    </row>
    <row r="30" spans="1:14" ht="15">
      <c r="A30" s="4" t="s">
        <v>28</v>
      </c>
      <c r="B30" s="7">
        <v>0</v>
      </c>
      <c r="C30" s="7">
        <v>0</v>
      </c>
      <c r="D30" s="7">
        <v>13033.09</v>
      </c>
      <c r="E30" s="7">
        <v>-120.1</v>
      </c>
      <c r="F30" s="7">
        <v>0</v>
      </c>
      <c r="G30" s="7">
        <v>0</v>
      </c>
      <c r="H30" s="7">
        <v>0</v>
      </c>
      <c r="I30" s="7">
        <v>0</v>
      </c>
      <c r="J30" s="7"/>
      <c r="K30" s="7">
        <f t="shared" si="4"/>
        <v>0</v>
      </c>
      <c r="L30" s="7">
        <f t="shared" si="4"/>
        <v>0</v>
      </c>
      <c r="M30" s="7">
        <f t="shared" si="4"/>
        <v>13033.09</v>
      </c>
      <c r="N30" s="7">
        <f t="shared" si="5"/>
        <v>-120.1</v>
      </c>
    </row>
    <row r="31" spans="1:14" ht="15">
      <c r="A31" s="4" t="s">
        <v>13</v>
      </c>
      <c r="B31" s="25">
        <f t="shared" ref="B31:N31" si="6">SUM(B18:B30)</f>
        <v>5034.1899999999996</v>
      </c>
      <c r="C31" s="25">
        <f t="shared" si="6"/>
        <v>55023.14</v>
      </c>
      <c r="D31" s="25">
        <f t="shared" si="6"/>
        <v>21856.67</v>
      </c>
      <c r="E31" s="25">
        <f t="shared" si="6"/>
        <v>57749.14</v>
      </c>
      <c r="F31" s="25">
        <f t="shared" si="6"/>
        <v>38.769999999999996</v>
      </c>
      <c r="G31" s="25">
        <f t="shared" si="6"/>
        <v>586.71</v>
      </c>
      <c r="H31" s="25">
        <f t="shared" si="6"/>
        <v>40.69</v>
      </c>
      <c r="I31" s="25">
        <f t="shared" si="6"/>
        <v>486.79000000000008</v>
      </c>
      <c r="J31" s="25">
        <f t="shared" si="6"/>
        <v>1030.6399999999999</v>
      </c>
      <c r="K31" s="25">
        <f t="shared" si="6"/>
        <v>5072.9599999999991</v>
      </c>
      <c r="L31" s="25">
        <f t="shared" si="6"/>
        <v>55609.849999999991</v>
      </c>
      <c r="M31" s="25">
        <f t="shared" si="6"/>
        <v>21897.360000000001</v>
      </c>
      <c r="N31" s="25">
        <f t="shared" si="6"/>
        <v>59266.57</v>
      </c>
    </row>
    <row r="32" spans="1:14" ht="15">
      <c r="A32" s="4" t="s">
        <v>14</v>
      </c>
      <c r="B32" s="25">
        <f t="shared" ref="B32:N32" si="7">+B16-B31</f>
        <v>4056.79</v>
      </c>
      <c r="C32" s="25">
        <f t="shared" si="7"/>
        <v>40198.960000000006</v>
      </c>
      <c r="D32" s="25">
        <f t="shared" si="7"/>
        <v>11642.21</v>
      </c>
      <c r="E32" s="25">
        <f t="shared" si="7"/>
        <v>19774.569999999992</v>
      </c>
      <c r="F32" s="25">
        <f t="shared" si="7"/>
        <v>-11.689999999999998</v>
      </c>
      <c r="G32" s="25">
        <f t="shared" si="7"/>
        <v>142.5200000000001</v>
      </c>
      <c r="H32" s="25">
        <f t="shared" si="7"/>
        <v>18.020000000000003</v>
      </c>
      <c r="I32" s="25">
        <f t="shared" si="7"/>
        <v>254.70000000000005</v>
      </c>
      <c r="J32" s="25">
        <f t="shared" si="7"/>
        <v>2998.28</v>
      </c>
      <c r="K32" s="25">
        <f t="shared" si="7"/>
        <v>4045.1000000000004</v>
      </c>
      <c r="L32" s="25">
        <f t="shared" si="7"/>
        <v>40341.48000000001</v>
      </c>
      <c r="M32" s="25">
        <f t="shared" si="7"/>
        <v>11660.229999999996</v>
      </c>
      <c r="N32" s="25">
        <f t="shared" si="7"/>
        <v>23027.549999999996</v>
      </c>
    </row>
    <row r="33" spans="1:14" ht="15">
      <c r="A33" s="4" t="s">
        <v>32</v>
      </c>
      <c r="B33" s="7">
        <v>3900</v>
      </c>
      <c r="C33" s="7">
        <v>3900</v>
      </c>
      <c r="D33" s="7">
        <v>5153.22</v>
      </c>
      <c r="E33" s="7">
        <v>5411.340619419233</v>
      </c>
      <c r="F33" s="7">
        <v>0</v>
      </c>
      <c r="G33" s="7">
        <v>0</v>
      </c>
      <c r="H33" s="7">
        <v>0</v>
      </c>
      <c r="I33" s="7">
        <v>0</v>
      </c>
      <c r="J33" s="7"/>
      <c r="K33" s="7">
        <v>0</v>
      </c>
      <c r="L33" s="7">
        <v>0</v>
      </c>
      <c r="M33" s="7">
        <v>0</v>
      </c>
      <c r="N33" s="7">
        <v>0</v>
      </c>
    </row>
    <row r="34" spans="1:14" ht="15">
      <c r="A34" s="4" t="s">
        <v>31</v>
      </c>
      <c r="B34" s="7">
        <f>ROUND(B35/B33,2)</f>
        <v>1.8</v>
      </c>
      <c r="C34" s="7">
        <f>ROUND(C35/C33,2)</f>
        <v>1.87</v>
      </c>
      <c r="D34" s="7">
        <f>ROUND(D35/D33,2)</f>
        <v>2.8</v>
      </c>
      <c r="E34" s="7">
        <f>ROUND(E35/E33,2)</f>
        <v>1.76</v>
      </c>
      <c r="F34" s="7">
        <v>0</v>
      </c>
      <c r="G34" s="7">
        <v>0</v>
      </c>
      <c r="H34" s="7">
        <v>0</v>
      </c>
      <c r="I34" s="7">
        <v>0</v>
      </c>
      <c r="J34" s="7"/>
      <c r="K34" s="7"/>
      <c r="L34" s="7">
        <v>0</v>
      </c>
      <c r="M34" s="7"/>
      <c r="N34" s="7">
        <v>0</v>
      </c>
    </row>
    <row r="35" spans="1:14" ht="15">
      <c r="A35" s="4" t="s">
        <v>22</v>
      </c>
      <c r="B35" s="8">
        <f>ROUND((B31-B22-B23-B30)/B8*100000,2)+0.01</f>
        <v>7004.1</v>
      </c>
      <c r="C35" s="8">
        <f>ROUND((C31-C22-C23-C30)/C8*100000,2)</f>
        <v>7307.19</v>
      </c>
      <c r="D35" s="8">
        <f>ROUND((D31-D22-D23-D30)/D8*100000,2)</f>
        <v>14409.61</v>
      </c>
      <c r="E35" s="8">
        <f>ROUND((E31-E22-E23-E30)/E8*100000,2)+0.01</f>
        <v>9549.77</v>
      </c>
      <c r="F35" s="7">
        <v>0</v>
      </c>
      <c r="G35" s="7">
        <v>0</v>
      </c>
      <c r="H35" s="7">
        <v>0</v>
      </c>
      <c r="I35" s="7">
        <v>0</v>
      </c>
      <c r="J35" s="7"/>
      <c r="K35" s="8">
        <v>0</v>
      </c>
      <c r="L35" s="7">
        <v>0</v>
      </c>
      <c r="M35" s="8">
        <v>0</v>
      </c>
      <c r="N35" s="7">
        <v>0</v>
      </c>
    </row>
    <row r="36" spans="1:14" ht="15">
      <c r="A36" s="4" t="s">
        <v>23</v>
      </c>
      <c r="B36" s="8">
        <f>ROUND((B31-B22-B23-B30)/B9*100,2)</f>
        <v>2785.26</v>
      </c>
      <c r="C36" s="8">
        <f>ROUND((C31-C22-C23-C30)/C9*100,2)-0.01</f>
        <v>2911.3599999999997</v>
      </c>
      <c r="D36" s="8">
        <f>ROUND((D31-D22-D23-D30)/D9*100,2)+0.01</f>
        <v>5471.39</v>
      </c>
      <c r="E36" s="8">
        <f>ROUND((E31-E22-E23-E30)/E9*100,2)+0.01</f>
        <v>4100.0700000000006</v>
      </c>
      <c r="F36" s="8">
        <v>0</v>
      </c>
      <c r="G36" s="7">
        <v>0</v>
      </c>
      <c r="H36" s="11"/>
      <c r="I36" s="7">
        <v>0</v>
      </c>
      <c r="J36" s="7"/>
      <c r="K36" s="8">
        <v>0</v>
      </c>
      <c r="L36" s="7">
        <v>0</v>
      </c>
      <c r="M36" s="8">
        <v>0</v>
      </c>
      <c r="N36" s="7">
        <v>0</v>
      </c>
    </row>
    <row r="37" spans="1:14" ht="15.75">
      <c r="A37" s="46" t="s">
        <v>15</v>
      </c>
      <c r="B37" s="46"/>
      <c r="C37" s="45"/>
      <c r="D37" s="44"/>
      <c r="E37" s="44"/>
      <c r="F37" s="44"/>
      <c r="G37" s="44"/>
      <c r="H37" s="10"/>
      <c r="I37" s="44"/>
      <c r="J37" s="44"/>
      <c r="K37" s="44"/>
      <c r="L37" s="44"/>
      <c r="M37" s="44"/>
      <c r="N37" s="44"/>
    </row>
    <row r="38" spans="1:14" ht="15.75">
      <c r="A38" s="46"/>
      <c r="B38" s="46"/>
      <c r="C38" s="45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</row>
    <row r="39" spans="1:14" ht="15.75">
      <c r="A39" s="21" t="s">
        <v>70</v>
      </c>
      <c r="B39" s="1"/>
      <c r="C39" s="21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</row>
    <row r="40" spans="1:14" ht="15.75">
      <c r="A40" s="42" t="s">
        <v>53</v>
      </c>
      <c r="B40" s="1"/>
      <c r="C40" s="21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</row>
    <row r="41" spans="1:14" ht="18.75">
      <c r="A41" s="21" t="s">
        <v>38</v>
      </c>
      <c r="B41" s="1"/>
      <c r="C41" s="21"/>
      <c r="D41" s="44"/>
      <c r="E41" s="44"/>
      <c r="F41" s="44"/>
      <c r="G41" s="44"/>
      <c r="H41" s="44"/>
      <c r="I41" s="69" t="s">
        <v>41</v>
      </c>
      <c r="J41" s="69"/>
      <c r="K41" s="69"/>
      <c r="L41" s="69"/>
      <c r="M41" s="69"/>
      <c r="N41" s="69"/>
    </row>
  </sheetData>
  <mergeCells count="12">
    <mergeCell ref="I41:N41"/>
    <mergeCell ref="A1:N1"/>
    <mergeCell ref="A2:N2"/>
    <mergeCell ref="B3:N3"/>
    <mergeCell ref="K4:N4"/>
    <mergeCell ref="B5:C5"/>
    <mergeCell ref="D5:E5"/>
    <mergeCell ref="F5:G5"/>
    <mergeCell ref="H5:I5"/>
    <mergeCell ref="K5:L5"/>
    <mergeCell ref="M5:N5"/>
    <mergeCell ref="F4:I4"/>
  </mergeCells>
  <pageMargins left="0.59055118110236227" right="0.19685039370078741" top="0.19685039370078741" bottom="0.19685039370078741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1401"/>
  <sheetViews>
    <sheetView topLeftCell="A4" workbookViewId="0">
      <selection activeCell="I18" sqref="I18"/>
    </sheetView>
  </sheetViews>
  <sheetFormatPr defaultRowHeight="12.75"/>
  <cols>
    <col min="1" max="1" width="32.7109375" customWidth="1"/>
    <col min="2" max="2" width="10.5703125" bestFit="1" customWidth="1"/>
    <col min="3" max="3" width="12" bestFit="1" customWidth="1"/>
    <col min="4" max="4" width="9.85546875" bestFit="1" customWidth="1"/>
    <col min="5" max="5" width="10.7109375" customWidth="1"/>
    <col min="6" max="6" width="10.85546875" bestFit="1" customWidth="1"/>
    <col min="7" max="7" width="10.85546875" customWidth="1"/>
    <col min="8" max="8" width="10.28515625" bestFit="1" customWidth="1"/>
    <col min="9" max="9" width="10.28515625" customWidth="1"/>
    <col min="10" max="10" width="9.85546875" bestFit="1" customWidth="1"/>
    <col min="11" max="11" width="11" bestFit="1" customWidth="1"/>
    <col min="12" max="12" width="9.85546875" bestFit="1" customWidth="1"/>
    <col min="13" max="13" width="11" bestFit="1" customWidth="1"/>
    <col min="14" max="31" width="11" customWidth="1"/>
    <col min="32" max="73" width="9.140625" style="5"/>
  </cols>
  <sheetData>
    <row r="1" spans="1:31" ht="15.7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</row>
    <row r="2" spans="1:31" ht="15.75">
      <c r="A2" s="70" t="s">
        <v>74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</row>
    <row r="3" spans="1:31" ht="15.75">
      <c r="A3" s="11"/>
      <c r="B3" s="70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</row>
    <row r="4" spans="1:31" ht="15.75">
      <c r="A4" s="22"/>
      <c r="B4" s="23" t="s">
        <v>25</v>
      </c>
      <c r="C4" s="23"/>
      <c r="D4" s="23"/>
      <c r="E4" s="23"/>
      <c r="F4" s="23" t="s">
        <v>2</v>
      </c>
      <c r="G4" s="23"/>
      <c r="H4" s="23"/>
      <c r="I4" s="23"/>
      <c r="J4" s="70" t="s">
        <v>3</v>
      </c>
      <c r="K4" s="70"/>
      <c r="L4" s="70"/>
      <c r="M4" s="70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</row>
    <row r="5" spans="1:31" ht="15.75">
      <c r="A5" s="23"/>
      <c r="B5" s="72" t="s">
        <v>29</v>
      </c>
      <c r="C5" s="73"/>
      <c r="D5" s="72" t="s">
        <v>24</v>
      </c>
      <c r="E5" s="73"/>
      <c r="F5" s="72" t="s">
        <v>29</v>
      </c>
      <c r="G5" s="73"/>
      <c r="H5" s="72" t="s">
        <v>24</v>
      </c>
      <c r="I5" s="73"/>
      <c r="J5" s="72" t="s">
        <v>29</v>
      </c>
      <c r="K5" s="73"/>
      <c r="L5" s="72" t="s">
        <v>24</v>
      </c>
      <c r="M5" s="73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1" ht="32.25" customHeight="1">
      <c r="A6" s="23"/>
      <c r="B6" s="64" t="s">
        <v>75</v>
      </c>
      <c r="C6" s="24" t="s">
        <v>76</v>
      </c>
      <c r="D6" s="27" t="str">
        <f>B6</f>
        <v>May'23</v>
      </c>
      <c r="E6" s="24" t="str">
        <f>C6</f>
        <v>Apr'23 &amp; May'23</v>
      </c>
      <c r="F6" s="27" t="str">
        <f>B6</f>
        <v>May'23</v>
      </c>
      <c r="G6" s="24" t="str">
        <f>C6</f>
        <v>Apr'23 &amp; May'23</v>
      </c>
      <c r="H6" s="27" t="str">
        <f>B6</f>
        <v>May'23</v>
      </c>
      <c r="I6" s="24" t="str">
        <f>C6</f>
        <v>Apr'23 &amp; May'23</v>
      </c>
      <c r="J6" s="27" t="str">
        <f>B6</f>
        <v>May'23</v>
      </c>
      <c r="K6" s="24" t="str">
        <f>C6</f>
        <v>Apr'23 &amp; May'23</v>
      </c>
      <c r="L6" s="27" t="str">
        <f>B6</f>
        <v>May'23</v>
      </c>
      <c r="M6" s="24" t="str">
        <f>C6</f>
        <v>Apr'23 &amp; May'23</v>
      </c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ht="15">
      <c r="A7" s="29" t="s">
        <v>16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pans="1:31" ht="15">
      <c r="A8" s="12" t="s">
        <v>17</v>
      </c>
      <c r="B8" s="13">
        <v>52000</v>
      </c>
      <c r="C8" s="13">
        <v>98000</v>
      </c>
      <c r="D8" s="13">
        <v>52550</v>
      </c>
      <c r="E8" s="13">
        <v>101208</v>
      </c>
      <c r="F8" s="14"/>
      <c r="G8" s="14"/>
      <c r="H8" s="14"/>
      <c r="I8" s="14"/>
      <c r="J8" s="31">
        <f t="shared" ref="J8:M10" si="0">B8+F8</f>
        <v>52000</v>
      </c>
      <c r="K8" s="31">
        <f t="shared" si="0"/>
        <v>98000</v>
      </c>
      <c r="L8" s="31">
        <f t="shared" si="0"/>
        <v>52550</v>
      </c>
      <c r="M8" s="31">
        <f t="shared" si="0"/>
        <v>101208</v>
      </c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ht="15">
      <c r="A9" s="12" t="s">
        <v>21</v>
      </c>
      <c r="B9" s="28">
        <v>104.91</v>
      </c>
      <c r="C9" s="28">
        <v>202.315</v>
      </c>
      <c r="D9" s="28">
        <v>94.233999999999995</v>
      </c>
      <c r="E9" s="28">
        <v>193.08</v>
      </c>
      <c r="F9" s="14"/>
      <c r="G9" s="14"/>
      <c r="H9" s="14"/>
      <c r="I9" s="14"/>
      <c r="J9" s="18">
        <f t="shared" si="0"/>
        <v>104.91</v>
      </c>
      <c r="K9" s="18">
        <f t="shared" si="0"/>
        <v>202.315</v>
      </c>
      <c r="L9" s="18">
        <f t="shared" si="0"/>
        <v>94.233999999999995</v>
      </c>
      <c r="M9" s="18">
        <f t="shared" si="0"/>
        <v>193.08</v>
      </c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ht="15">
      <c r="A10" s="29" t="s">
        <v>30</v>
      </c>
      <c r="B10" s="30">
        <f>ROUND(B9*1000/B8,2)</f>
        <v>2.02</v>
      </c>
      <c r="C10" s="30">
        <f>ROUND(C9*1000/C8,2)</f>
        <v>2.06</v>
      </c>
      <c r="D10" s="30">
        <f>ROUND(D9*1000/D8,2)</f>
        <v>1.79</v>
      </c>
      <c r="E10" s="30">
        <f>ROUND(E9*1000/E8,2)</f>
        <v>1.91</v>
      </c>
      <c r="F10" s="14"/>
      <c r="G10" s="14"/>
      <c r="H10" s="14"/>
      <c r="I10" s="14"/>
      <c r="J10" s="18">
        <f t="shared" si="0"/>
        <v>2.02</v>
      </c>
      <c r="K10" s="18">
        <f t="shared" si="0"/>
        <v>2.06</v>
      </c>
      <c r="L10" s="18">
        <f t="shared" si="0"/>
        <v>1.79</v>
      </c>
      <c r="M10" s="18">
        <f t="shared" si="0"/>
        <v>1.91</v>
      </c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ht="15">
      <c r="A11" s="15" t="s">
        <v>4</v>
      </c>
      <c r="B11" s="16"/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ht="15">
      <c r="A12" s="4" t="s">
        <v>19</v>
      </c>
      <c r="B12" s="18">
        <v>6143.84</v>
      </c>
      <c r="C12" s="18">
        <f>5704.25+6143.84</f>
        <v>11848.09</v>
      </c>
      <c r="D12" s="18">
        <v>3965.33</v>
      </c>
      <c r="E12" s="18">
        <v>11168.89</v>
      </c>
      <c r="F12" s="18">
        <v>0</v>
      </c>
      <c r="G12" s="18"/>
      <c r="H12" s="18"/>
      <c r="I12" s="18"/>
      <c r="J12" s="18">
        <f t="shared" ref="J12:M14" si="1">B12+F12</f>
        <v>6143.84</v>
      </c>
      <c r="K12" s="18">
        <f t="shared" si="1"/>
        <v>11848.09</v>
      </c>
      <c r="L12" s="18">
        <f t="shared" si="1"/>
        <v>3965.33</v>
      </c>
      <c r="M12" s="18">
        <f t="shared" si="1"/>
        <v>11168.89</v>
      </c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ht="15">
      <c r="A13" s="4" t="s">
        <v>18</v>
      </c>
      <c r="B13" s="7">
        <v>0</v>
      </c>
      <c r="C13" s="7">
        <v>0</v>
      </c>
      <c r="D13" s="7"/>
      <c r="E13" s="7"/>
      <c r="F13" s="47">
        <v>72.14</v>
      </c>
      <c r="G13" s="7">
        <f>28.84+72.14</f>
        <v>100.98</v>
      </c>
      <c r="H13" s="7">
        <v>55.22</v>
      </c>
      <c r="I13" s="7">
        <f>25.51+55.22</f>
        <v>80.73</v>
      </c>
      <c r="J13" s="18">
        <f t="shared" si="1"/>
        <v>72.14</v>
      </c>
      <c r="K13" s="18">
        <f t="shared" si="1"/>
        <v>100.98</v>
      </c>
      <c r="L13" s="18">
        <f t="shared" si="1"/>
        <v>55.22</v>
      </c>
      <c r="M13" s="18">
        <f t="shared" si="1"/>
        <v>80.73</v>
      </c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ht="15">
      <c r="A14" s="4" t="s">
        <v>20</v>
      </c>
      <c r="B14" s="9">
        <v>52.08</v>
      </c>
      <c r="C14" s="9">
        <v>104.16</v>
      </c>
      <c r="D14" s="9">
        <v>53.34</v>
      </c>
      <c r="E14" s="9">
        <v>106.75</v>
      </c>
      <c r="F14" s="7">
        <v>0</v>
      </c>
      <c r="G14" s="7">
        <v>0</v>
      </c>
      <c r="H14" s="7">
        <v>0</v>
      </c>
      <c r="I14" s="7">
        <v>0</v>
      </c>
      <c r="J14" s="18">
        <f t="shared" si="1"/>
        <v>52.08</v>
      </c>
      <c r="K14" s="18">
        <f t="shared" si="1"/>
        <v>104.16</v>
      </c>
      <c r="L14" s="18">
        <f t="shared" si="1"/>
        <v>53.34</v>
      </c>
      <c r="M14" s="18">
        <f t="shared" si="1"/>
        <v>106.75</v>
      </c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ht="15">
      <c r="A15" s="4" t="s">
        <v>5</v>
      </c>
      <c r="B15" s="26">
        <f t="shared" ref="B15:M15" si="2">SUM(B12:B14)</f>
        <v>6195.92</v>
      </c>
      <c r="C15" s="26">
        <f t="shared" ref="C15" si="3">SUM(C12:C14)</f>
        <v>11952.25</v>
      </c>
      <c r="D15" s="26">
        <f t="shared" si="2"/>
        <v>4018.67</v>
      </c>
      <c r="E15" s="26">
        <f t="shared" ref="E15" si="4">SUM(E12:E14)</f>
        <v>11275.64</v>
      </c>
      <c r="F15" s="25">
        <f t="shared" si="2"/>
        <v>72.14</v>
      </c>
      <c r="G15" s="25">
        <f t="shared" ref="G15" si="5">SUM(G12:G14)</f>
        <v>100.98</v>
      </c>
      <c r="H15" s="25">
        <f t="shared" si="2"/>
        <v>55.22</v>
      </c>
      <c r="I15" s="25">
        <f t="shared" ref="I15" si="6">SUM(I12:I14)</f>
        <v>80.73</v>
      </c>
      <c r="J15" s="25">
        <f t="shared" si="2"/>
        <v>6268.06</v>
      </c>
      <c r="K15" s="25">
        <f t="shared" si="2"/>
        <v>12053.23</v>
      </c>
      <c r="L15" s="25">
        <f t="shared" si="2"/>
        <v>4073.89</v>
      </c>
      <c r="M15" s="25">
        <f t="shared" si="2"/>
        <v>11356.369999999999</v>
      </c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ht="15">
      <c r="A16" s="15" t="s">
        <v>6</v>
      </c>
      <c r="B16" s="19"/>
      <c r="C16" s="19"/>
      <c r="D16" s="19"/>
      <c r="E16" s="19"/>
      <c r="F16" s="7"/>
      <c r="G16" s="7"/>
      <c r="H16" s="7"/>
      <c r="I16" s="7"/>
      <c r="J16" s="7"/>
      <c r="K16" s="7"/>
      <c r="L16" s="7"/>
      <c r="M16" s="7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ht="15">
      <c r="A17" s="4" t="s">
        <v>7</v>
      </c>
      <c r="B17" s="7">
        <v>2880.04</v>
      </c>
      <c r="C17" s="7">
        <v>5736.82</v>
      </c>
      <c r="D17" s="7">
        <v>2846.2</v>
      </c>
      <c r="E17" s="7">
        <v>5706.81</v>
      </c>
      <c r="F17" s="7">
        <v>4.1100000000000003</v>
      </c>
      <c r="G17" s="7">
        <f>4.11+4.11</f>
        <v>8.2200000000000006</v>
      </c>
      <c r="H17" s="7">
        <v>2.17</v>
      </c>
      <c r="I17" s="7">
        <f>2.03+1.85</f>
        <v>3.88</v>
      </c>
      <c r="J17" s="7">
        <f t="shared" ref="J17:J28" si="7">B17+F17</f>
        <v>2884.15</v>
      </c>
      <c r="K17" s="7">
        <f t="shared" ref="K17:K28" si="8">C17+G17</f>
        <v>5745.04</v>
      </c>
      <c r="L17" s="7">
        <f t="shared" ref="L17:L28" si="9">D17+H17</f>
        <v>2848.37</v>
      </c>
      <c r="M17" s="7">
        <f t="shared" ref="M17:M28" si="10">E17+I17</f>
        <v>5710.6900000000005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ht="15">
      <c r="A18" s="4" t="s">
        <v>8</v>
      </c>
      <c r="B18" s="7">
        <v>682.38</v>
      </c>
      <c r="C18" s="7">
        <v>1328.84</v>
      </c>
      <c r="D18" s="7">
        <v>568.14</v>
      </c>
      <c r="E18" s="7">
        <v>1127.55</v>
      </c>
      <c r="F18" s="7">
        <v>0.72</v>
      </c>
      <c r="G18" s="7">
        <f>0.29+0.72</f>
        <v>1.01</v>
      </c>
      <c r="H18" s="7">
        <v>0.43</v>
      </c>
      <c r="I18" s="7">
        <f>0.55+0.43</f>
        <v>0.98</v>
      </c>
      <c r="J18" s="7">
        <f t="shared" si="7"/>
        <v>683.1</v>
      </c>
      <c r="K18" s="7">
        <f t="shared" si="8"/>
        <v>1329.85</v>
      </c>
      <c r="L18" s="7">
        <f t="shared" si="9"/>
        <v>568.56999999999994</v>
      </c>
      <c r="M18" s="7">
        <f t="shared" si="10"/>
        <v>1128.53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ht="15">
      <c r="A19" s="4" t="s">
        <v>9</v>
      </c>
      <c r="B19" s="7">
        <v>569.12</v>
      </c>
      <c r="C19" s="7">
        <v>1072.57</v>
      </c>
      <c r="D19" s="7">
        <v>535.45000000000005</v>
      </c>
      <c r="E19" s="7">
        <v>1015.91</v>
      </c>
      <c r="F19" s="7">
        <v>0</v>
      </c>
      <c r="G19" s="7">
        <v>0</v>
      </c>
      <c r="H19" s="7">
        <v>0</v>
      </c>
      <c r="I19" s="7">
        <v>0</v>
      </c>
      <c r="J19" s="7">
        <f t="shared" si="7"/>
        <v>569.12</v>
      </c>
      <c r="K19" s="7">
        <f t="shared" si="8"/>
        <v>1072.57</v>
      </c>
      <c r="L19" s="7">
        <f t="shared" si="9"/>
        <v>535.45000000000005</v>
      </c>
      <c r="M19" s="7">
        <f t="shared" si="10"/>
        <v>1015.91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ht="15">
      <c r="A20" s="4" t="s">
        <v>27</v>
      </c>
      <c r="B20" s="7">
        <v>219.35</v>
      </c>
      <c r="C20" s="7">
        <v>413.37</v>
      </c>
      <c r="D20" s="7">
        <v>149.47</v>
      </c>
      <c r="E20" s="7">
        <v>281.69</v>
      </c>
      <c r="F20" s="7">
        <v>23.02</v>
      </c>
      <c r="G20" s="7">
        <f>9.2+23.02</f>
        <v>32.22</v>
      </c>
      <c r="H20" s="7">
        <v>9.6999999999999993</v>
      </c>
      <c r="I20" s="7">
        <f>9.7+9.7</f>
        <v>19.399999999999999</v>
      </c>
      <c r="J20" s="7">
        <f t="shared" si="7"/>
        <v>242.37</v>
      </c>
      <c r="K20" s="7">
        <f t="shared" si="8"/>
        <v>445.59000000000003</v>
      </c>
      <c r="L20" s="7">
        <f t="shared" si="9"/>
        <v>159.16999999999999</v>
      </c>
      <c r="M20" s="7">
        <f t="shared" si="10"/>
        <v>301.08999999999997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ht="15">
      <c r="A21" s="4" t="s">
        <v>36</v>
      </c>
      <c r="B21" s="7">
        <v>0</v>
      </c>
      <c r="C21" s="7">
        <v>0</v>
      </c>
      <c r="D21" s="7"/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f t="shared" si="7"/>
        <v>0</v>
      </c>
      <c r="K21" s="7">
        <f t="shared" si="8"/>
        <v>0</v>
      </c>
      <c r="L21" s="7">
        <f t="shared" si="9"/>
        <v>0</v>
      </c>
      <c r="M21" s="7">
        <f t="shared" si="10"/>
        <v>0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ht="15">
      <c r="A22" s="4" t="s">
        <v>35</v>
      </c>
      <c r="B22" s="7">
        <v>0</v>
      </c>
      <c r="C22" s="7">
        <v>0</v>
      </c>
      <c r="D22" s="7"/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f t="shared" si="7"/>
        <v>0</v>
      </c>
      <c r="K22" s="7">
        <f t="shared" si="8"/>
        <v>0</v>
      </c>
      <c r="L22" s="7">
        <f t="shared" si="9"/>
        <v>0</v>
      </c>
      <c r="M22" s="7">
        <f t="shared" si="10"/>
        <v>0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ht="15">
      <c r="A23" s="4" t="s">
        <v>26</v>
      </c>
      <c r="B23" s="7">
        <v>73.11</v>
      </c>
      <c r="C23" s="7">
        <v>137.79</v>
      </c>
      <c r="D23" s="7">
        <v>70.38</v>
      </c>
      <c r="E23" s="7">
        <v>132.63999999999999</v>
      </c>
      <c r="F23" s="7">
        <v>1.83</v>
      </c>
      <c r="G23" s="7">
        <f>1.83+1.83</f>
        <v>3.66</v>
      </c>
      <c r="H23" s="7">
        <v>0</v>
      </c>
      <c r="I23" s="7">
        <v>0</v>
      </c>
      <c r="J23" s="7">
        <f t="shared" si="7"/>
        <v>74.94</v>
      </c>
      <c r="K23" s="7">
        <f t="shared" si="8"/>
        <v>141.44999999999999</v>
      </c>
      <c r="L23" s="7">
        <f t="shared" si="9"/>
        <v>70.38</v>
      </c>
      <c r="M23" s="7">
        <f t="shared" si="10"/>
        <v>132.63999999999999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ht="15">
      <c r="A24" s="4" t="s">
        <v>10</v>
      </c>
      <c r="B24" s="7">
        <v>419.43</v>
      </c>
      <c r="C24" s="7">
        <v>790.46</v>
      </c>
      <c r="D24" s="7">
        <v>305.75</v>
      </c>
      <c r="E24" s="7">
        <v>621.35</v>
      </c>
      <c r="F24" s="7">
        <v>0</v>
      </c>
      <c r="G24" s="7">
        <v>0</v>
      </c>
      <c r="H24" s="7">
        <v>0</v>
      </c>
      <c r="I24" s="7">
        <v>0</v>
      </c>
      <c r="J24" s="7">
        <f t="shared" si="7"/>
        <v>419.43</v>
      </c>
      <c r="K24" s="7">
        <f t="shared" si="8"/>
        <v>790.46</v>
      </c>
      <c r="L24" s="7">
        <f t="shared" si="9"/>
        <v>305.75</v>
      </c>
      <c r="M24" s="7">
        <f t="shared" si="10"/>
        <v>621.35</v>
      </c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ht="15">
      <c r="A25" s="4" t="s">
        <v>11</v>
      </c>
      <c r="B25" s="7">
        <v>381.78</v>
      </c>
      <c r="C25" s="7">
        <v>763.56</v>
      </c>
      <c r="D25" s="7">
        <v>333.44</v>
      </c>
      <c r="E25" s="7">
        <v>666.88</v>
      </c>
      <c r="F25" s="7">
        <v>23.5</v>
      </c>
      <c r="G25" s="7">
        <f>23.5+23.5</f>
        <v>47</v>
      </c>
      <c r="H25" s="7">
        <f>27.74+4.72</f>
        <v>32.46</v>
      </c>
      <c r="I25" s="7">
        <f>23.56+4.72+32.46</f>
        <v>60.739999999999995</v>
      </c>
      <c r="J25" s="7">
        <f t="shared" si="7"/>
        <v>405.28</v>
      </c>
      <c r="K25" s="7">
        <f t="shared" si="8"/>
        <v>810.56</v>
      </c>
      <c r="L25" s="7">
        <f t="shared" si="9"/>
        <v>365.9</v>
      </c>
      <c r="M25" s="7">
        <f t="shared" si="10"/>
        <v>727.62</v>
      </c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ht="15">
      <c r="A26" s="4" t="s">
        <v>33</v>
      </c>
      <c r="B26" s="7">
        <v>0</v>
      </c>
      <c r="C26" s="7">
        <v>0</v>
      </c>
      <c r="D26" s="7"/>
      <c r="E26" s="7">
        <v>0</v>
      </c>
      <c r="F26" s="7">
        <v>1.94</v>
      </c>
      <c r="G26" s="7">
        <f>1.94+1.94</f>
        <v>3.88</v>
      </c>
      <c r="H26" s="7"/>
      <c r="I26" s="7">
        <v>0</v>
      </c>
      <c r="J26" s="7">
        <f t="shared" si="7"/>
        <v>1.94</v>
      </c>
      <c r="K26" s="7">
        <f t="shared" si="8"/>
        <v>3.88</v>
      </c>
      <c r="L26" s="7">
        <f t="shared" si="9"/>
        <v>0</v>
      </c>
      <c r="M26" s="7">
        <f t="shared" si="10"/>
        <v>0</v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ht="15">
      <c r="A27" s="4" t="s">
        <v>12</v>
      </c>
      <c r="B27" s="7">
        <v>0</v>
      </c>
      <c r="C27" s="7">
        <v>0</v>
      </c>
      <c r="D27" s="7"/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f t="shared" si="7"/>
        <v>0</v>
      </c>
      <c r="K27" s="7">
        <f t="shared" si="8"/>
        <v>0</v>
      </c>
      <c r="L27" s="7">
        <f t="shared" si="9"/>
        <v>0</v>
      </c>
      <c r="M27" s="7">
        <f t="shared" si="10"/>
        <v>0</v>
      </c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ht="15">
      <c r="A28" s="4" t="s">
        <v>28</v>
      </c>
      <c r="B28" s="7">
        <v>0</v>
      </c>
      <c r="C28" s="7">
        <v>0</v>
      </c>
      <c r="D28" s="7">
        <v>-1375.29</v>
      </c>
      <c r="E28" s="7">
        <v>-901.14</v>
      </c>
      <c r="F28" s="7">
        <v>0</v>
      </c>
      <c r="G28" s="7">
        <v>0</v>
      </c>
      <c r="H28" s="7">
        <v>0</v>
      </c>
      <c r="I28" s="7">
        <v>0</v>
      </c>
      <c r="J28" s="7">
        <f t="shared" si="7"/>
        <v>0</v>
      </c>
      <c r="K28" s="7">
        <f t="shared" si="8"/>
        <v>0</v>
      </c>
      <c r="L28" s="7">
        <f t="shared" si="9"/>
        <v>-1375.29</v>
      </c>
      <c r="M28" s="7">
        <f t="shared" si="10"/>
        <v>-901.14</v>
      </c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ht="15">
      <c r="A29" s="4" t="s">
        <v>13</v>
      </c>
      <c r="B29" s="25">
        <f t="shared" ref="B29:M29" si="11">SUM(B17:B28)</f>
        <v>5225.21</v>
      </c>
      <c r="C29" s="25">
        <f t="shared" si="11"/>
        <v>10243.410000000002</v>
      </c>
      <c r="D29" s="25">
        <f t="shared" si="11"/>
        <v>3433.54</v>
      </c>
      <c r="E29" s="25">
        <f t="shared" si="11"/>
        <v>8651.69</v>
      </c>
      <c r="F29" s="25">
        <f t="shared" si="11"/>
        <v>55.12</v>
      </c>
      <c r="G29" s="25">
        <f t="shared" si="11"/>
        <v>95.99</v>
      </c>
      <c r="H29" s="25">
        <f t="shared" si="11"/>
        <v>44.76</v>
      </c>
      <c r="I29" s="25">
        <f t="shared" si="11"/>
        <v>85</v>
      </c>
      <c r="J29" s="25">
        <f t="shared" si="11"/>
        <v>5280.329999999999</v>
      </c>
      <c r="K29" s="25">
        <f t="shared" si="11"/>
        <v>10339.399999999998</v>
      </c>
      <c r="L29" s="25">
        <f t="shared" si="11"/>
        <v>3478.2999999999993</v>
      </c>
      <c r="M29" s="25">
        <f t="shared" si="11"/>
        <v>8736.6900000000023</v>
      </c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ht="15">
      <c r="A30" s="4" t="s">
        <v>14</v>
      </c>
      <c r="B30" s="25">
        <f t="shared" ref="B30:M30" si="12">+B15-B29</f>
        <v>970.71</v>
      </c>
      <c r="C30" s="25">
        <f t="shared" si="12"/>
        <v>1708.8399999999983</v>
      </c>
      <c r="D30" s="25">
        <f t="shared" si="12"/>
        <v>585.13000000000011</v>
      </c>
      <c r="E30" s="25">
        <f t="shared" si="12"/>
        <v>2623.9499999999989</v>
      </c>
      <c r="F30" s="25">
        <f t="shared" si="12"/>
        <v>17.020000000000003</v>
      </c>
      <c r="G30" s="25">
        <f t="shared" si="12"/>
        <v>4.9900000000000091</v>
      </c>
      <c r="H30" s="25">
        <f t="shared" si="12"/>
        <v>10.46</v>
      </c>
      <c r="I30" s="25">
        <f t="shared" si="12"/>
        <v>-4.269999999999996</v>
      </c>
      <c r="J30" s="25">
        <f t="shared" si="12"/>
        <v>987.73000000000138</v>
      </c>
      <c r="K30" s="25">
        <f t="shared" si="12"/>
        <v>1713.8300000000017</v>
      </c>
      <c r="L30" s="25">
        <f t="shared" si="12"/>
        <v>595.5900000000006</v>
      </c>
      <c r="M30" s="25">
        <f t="shared" si="12"/>
        <v>2619.6799999999967</v>
      </c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ht="15">
      <c r="A31" s="4" t="s">
        <v>32</v>
      </c>
      <c r="B31" s="7">
        <v>5850</v>
      </c>
      <c r="C31" s="7">
        <v>5850</v>
      </c>
      <c r="D31" s="7">
        <v>6109.52</v>
      </c>
      <c r="E31" s="7">
        <v>6054.7031274885994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ht="15">
      <c r="A32" s="4" t="s">
        <v>31</v>
      </c>
      <c r="B32" s="7">
        <f>ROUND(B33/B31,2)</f>
        <v>1.72</v>
      </c>
      <c r="C32" s="7">
        <f>ROUND(C33/C31,2)</f>
        <v>1.79</v>
      </c>
      <c r="D32" s="7">
        <f>ROUND(D33/D31,2)</f>
        <v>1.5</v>
      </c>
      <c r="E32" s="7">
        <f>ROUND(E33/E31,2)</f>
        <v>1.56</v>
      </c>
      <c r="F32" s="7">
        <v>0</v>
      </c>
      <c r="G32" s="7">
        <v>0</v>
      </c>
      <c r="H32" s="7">
        <v>0</v>
      </c>
      <c r="I32" s="7">
        <v>0</v>
      </c>
      <c r="J32" s="7"/>
      <c r="K32" s="7">
        <v>0</v>
      </c>
      <c r="L32" s="7"/>
      <c r="M32" s="7">
        <v>0</v>
      </c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ht="15">
      <c r="A33" s="4" t="s">
        <v>22</v>
      </c>
      <c r="B33" s="8">
        <f>ROUND((B29-B21-B22-B28)/B8*100000,2)+0.01</f>
        <v>10048.49</v>
      </c>
      <c r="C33" s="8">
        <f>ROUND((C29-C21-C22-C28)/C8*100000,2)</f>
        <v>10452.459999999999</v>
      </c>
      <c r="D33" s="8">
        <f>ROUND((D29-D21-D22-D28)/D8*100000,2)</f>
        <v>9150.9599999999991</v>
      </c>
      <c r="E33" s="8">
        <f>ROUND((E29-E21-E22-E28)/E8*100000,2)-0.01</f>
        <v>9438.7999999999993</v>
      </c>
      <c r="F33" s="7">
        <v>0</v>
      </c>
      <c r="G33" s="7">
        <v>0</v>
      </c>
      <c r="H33" s="7">
        <v>0</v>
      </c>
      <c r="I33" s="7">
        <v>0</v>
      </c>
      <c r="J33" s="8">
        <v>0</v>
      </c>
      <c r="K33" s="7">
        <v>0</v>
      </c>
      <c r="L33" s="8">
        <v>0</v>
      </c>
      <c r="M33" s="7">
        <v>0</v>
      </c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ht="15">
      <c r="A34" s="4" t="s">
        <v>23</v>
      </c>
      <c r="B34" s="8">
        <f>ROUND((B29-B21-B22-B28)/B9*100,2)-0.01</f>
        <v>4980.6499999999996</v>
      </c>
      <c r="C34" s="8">
        <f>ROUND((C29-C21-C22-C28)/C9*100,2)+0.01</f>
        <v>5063.1100000000006</v>
      </c>
      <c r="D34" s="8">
        <f>ROUND((D29-D21-D22-D28)/D9*100,2)-0.01</f>
        <v>5103.0599999999995</v>
      </c>
      <c r="E34" s="8">
        <f>ROUND((E29-E21-E22-E28)/E9*100,2)</f>
        <v>4947.6000000000004</v>
      </c>
      <c r="F34" s="8">
        <v>0</v>
      </c>
      <c r="G34" s="7">
        <v>0</v>
      </c>
      <c r="H34" s="11"/>
      <c r="I34" s="7">
        <v>0</v>
      </c>
      <c r="J34" s="8">
        <v>0</v>
      </c>
      <c r="K34" s="7">
        <v>0</v>
      </c>
      <c r="L34" s="8">
        <v>0</v>
      </c>
      <c r="M34" s="7">
        <v>0</v>
      </c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44" customFormat="1" ht="15.75">
      <c r="A35" s="46" t="s">
        <v>15</v>
      </c>
      <c r="B35" s="46"/>
      <c r="C35" s="45"/>
      <c r="H35" s="10"/>
    </row>
    <row r="36" spans="1:31" s="44" customFormat="1" ht="10.5" customHeight="1">
      <c r="A36" s="46"/>
      <c r="B36" s="46"/>
      <c r="C36" s="45"/>
    </row>
    <row r="37" spans="1:31" s="44" customFormat="1" ht="15.75">
      <c r="A37" s="21" t="s">
        <v>73</v>
      </c>
      <c r="B37" s="1"/>
      <c r="C37" s="21"/>
    </row>
    <row r="38" spans="1:31" s="44" customFormat="1" ht="15.75">
      <c r="A38" s="21" t="s">
        <v>37</v>
      </c>
      <c r="B38" s="1"/>
      <c r="C38" s="21"/>
    </row>
    <row r="39" spans="1:31" s="44" customFormat="1" ht="15.75">
      <c r="A39" s="42" t="s">
        <v>53</v>
      </c>
      <c r="B39" s="1"/>
      <c r="C39" s="21"/>
    </row>
    <row r="40" spans="1:31" s="44" customFormat="1" ht="15.75">
      <c r="A40" s="21" t="s">
        <v>38</v>
      </c>
      <c r="B40" s="1"/>
      <c r="C40" s="21"/>
    </row>
    <row r="41" spans="1:31" s="44" customFormat="1" ht="16.5" customHeight="1">
      <c r="A41" s="21"/>
      <c r="B41" s="1"/>
      <c r="C41" s="21"/>
    </row>
    <row r="42" spans="1:31" s="44" customFormat="1" ht="21" customHeight="1">
      <c r="A42" s="21"/>
      <c r="B42" s="1"/>
      <c r="C42" s="21"/>
      <c r="H42" s="69" t="s">
        <v>41</v>
      </c>
      <c r="I42" s="69"/>
      <c r="J42" s="69"/>
      <c r="K42" s="69"/>
      <c r="L42" s="69"/>
    </row>
    <row r="43" spans="1:31" s="5" customFormat="1" ht="15">
      <c r="A43" s="20"/>
    </row>
    <row r="44" spans="1:31" s="5" customFormat="1"/>
    <row r="45" spans="1:31" s="5" customFormat="1"/>
    <row r="46" spans="1:31" s="5" customFormat="1"/>
    <row r="47" spans="1:31" s="5" customFormat="1"/>
    <row r="48" spans="1:31" s="5" customFormat="1"/>
    <row r="49" s="5" customFormat="1"/>
    <row r="50" s="5" customFormat="1"/>
    <row r="51" s="5" customFormat="1"/>
    <row r="52" s="5" customFormat="1"/>
    <row r="53" s="5" customFormat="1"/>
    <row r="54" s="5" customFormat="1"/>
    <row r="55" s="5" customFormat="1"/>
    <row r="56" s="5" customFormat="1"/>
    <row r="57" s="5" customFormat="1"/>
    <row r="58" s="5" customFormat="1"/>
    <row r="59" s="5" customFormat="1"/>
    <row r="60" s="5" customFormat="1"/>
    <row r="61" s="5" customFormat="1"/>
    <row r="62" s="5" customFormat="1"/>
    <row r="63" s="5" customFormat="1"/>
    <row r="64" s="5" customFormat="1"/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  <row r="105" s="5" customFormat="1"/>
    <row r="106" s="5" customFormat="1"/>
    <row r="107" s="5" customFormat="1"/>
    <row r="108" s="5" customFormat="1"/>
    <row r="109" s="5" customFormat="1"/>
    <row r="110" s="5" customFormat="1"/>
    <row r="111" s="5" customFormat="1"/>
    <row r="112" s="5" customFormat="1"/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="5" customFormat="1"/>
    <row r="258" s="5" customFormat="1"/>
    <row r="259" s="5" customFormat="1"/>
    <row r="260" s="5" customFormat="1"/>
    <row r="261" s="5" customFormat="1"/>
    <row r="262" s="5" customFormat="1"/>
    <row r="263" s="5" customFormat="1"/>
    <row r="264" s="5" customFormat="1"/>
    <row r="265" s="5" customFormat="1"/>
    <row r="266" s="5" customFormat="1"/>
    <row r="267" s="5" customFormat="1"/>
    <row r="268" s="5" customFormat="1"/>
    <row r="269" s="5" customFormat="1"/>
    <row r="270" s="5" customFormat="1"/>
    <row r="271" s="5" customFormat="1"/>
    <row r="272" s="5" customFormat="1"/>
    <row r="273" s="5" customFormat="1"/>
    <row r="274" s="5" customFormat="1"/>
    <row r="275" s="5" customFormat="1"/>
    <row r="276" s="5" customFormat="1"/>
    <row r="277" s="5" customFormat="1"/>
    <row r="278" s="5" customFormat="1"/>
    <row r="279" s="5" customFormat="1"/>
    <row r="280" s="5" customFormat="1"/>
    <row r="281" s="5" customFormat="1"/>
    <row r="282" s="5" customFormat="1"/>
    <row r="283" s="5" customFormat="1"/>
    <row r="284" s="5" customFormat="1"/>
    <row r="285" s="5" customFormat="1"/>
    <row r="286" s="5" customFormat="1"/>
    <row r="287" s="5" customFormat="1"/>
    <row r="288" s="5" customFormat="1"/>
    <row r="289" s="5" customFormat="1"/>
    <row r="290" s="5" customFormat="1"/>
    <row r="291" s="5" customFormat="1"/>
    <row r="292" s="5" customFormat="1"/>
    <row r="293" s="5" customFormat="1"/>
    <row r="294" s="5" customFormat="1"/>
    <row r="295" s="5" customFormat="1"/>
    <row r="296" s="5" customFormat="1"/>
    <row r="297" s="5" customFormat="1"/>
    <row r="298" s="5" customFormat="1"/>
    <row r="299" s="5" customFormat="1"/>
    <row r="300" s="5" customFormat="1"/>
    <row r="301" s="5" customFormat="1"/>
    <row r="302" s="5" customFormat="1"/>
    <row r="303" s="5" customFormat="1"/>
    <row r="304" s="5" customFormat="1"/>
    <row r="305" s="5" customFormat="1"/>
    <row r="306" s="5" customFormat="1"/>
    <row r="307" s="5" customFormat="1"/>
    <row r="308" s="5" customFormat="1"/>
    <row r="309" s="5" customFormat="1"/>
    <row r="310" s="5" customFormat="1"/>
    <row r="311" s="5" customFormat="1"/>
    <row r="312" s="5" customFormat="1"/>
    <row r="313" s="5" customFormat="1"/>
    <row r="314" s="5" customFormat="1"/>
    <row r="315" s="5" customFormat="1"/>
    <row r="316" s="5" customFormat="1"/>
    <row r="317" s="5" customFormat="1"/>
    <row r="318" s="5" customFormat="1"/>
    <row r="319" s="5" customFormat="1"/>
    <row r="320" s="5" customFormat="1"/>
    <row r="321" s="5" customFormat="1"/>
    <row r="322" s="5" customFormat="1"/>
    <row r="323" s="5" customFormat="1"/>
    <row r="324" s="5" customFormat="1"/>
    <row r="325" s="5" customFormat="1"/>
    <row r="326" s="5" customFormat="1"/>
    <row r="327" s="5" customFormat="1"/>
    <row r="328" s="5" customFormat="1"/>
    <row r="329" s="5" customFormat="1"/>
    <row r="330" s="5" customFormat="1"/>
    <row r="331" s="5" customFormat="1"/>
    <row r="332" s="5" customFormat="1"/>
    <row r="333" s="5" customFormat="1"/>
    <row r="334" s="5" customFormat="1"/>
    <row r="335" s="5" customFormat="1"/>
    <row r="336" s="5" customFormat="1"/>
    <row r="337" s="5" customFormat="1"/>
    <row r="338" s="5" customFormat="1"/>
    <row r="339" s="5" customFormat="1"/>
    <row r="340" s="5" customFormat="1"/>
    <row r="341" s="5" customFormat="1"/>
    <row r="342" s="5" customFormat="1"/>
    <row r="343" s="5" customFormat="1"/>
    <row r="344" s="5" customFormat="1"/>
    <row r="345" s="5" customFormat="1"/>
    <row r="346" s="5" customFormat="1"/>
    <row r="347" s="5" customFormat="1"/>
    <row r="348" s="5" customFormat="1"/>
    <row r="349" s="5" customFormat="1"/>
    <row r="350" s="5" customFormat="1"/>
    <row r="351" s="5" customFormat="1"/>
    <row r="352" s="5" customFormat="1"/>
    <row r="353" s="5" customFormat="1"/>
    <row r="354" s="5" customFormat="1"/>
    <row r="355" s="5" customFormat="1"/>
    <row r="356" s="5" customFormat="1"/>
    <row r="357" s="5" customFormat="1"/>
    <row r="358" s="5" customFormat="1"/>
    <row r="359" s="5" customFormat="1"/>
    <row r="360" s="5" customFormat="1"/>
    <row r="361" s="5" customFormat="1"/>
    <row r="362" s="5" customFormat="1"/>
    <row r="363" s="5" customFormat="1"/>
    <row r="364" s="5" customFormat="1"/>
    <row r="365" s="5" customFormat="1"/>
    <row r="366" s="5" customFormat="1"/>
    <row r="367" s="5" customFormat="1"/>
    <row r="368" s="5" customFormat="1"/>
    <row r="369" s="5" customFormat="1"/>
    <row r="370" s="5" customFormat="1"/>
    <row r="371" s="5" customFormat="1"/>
    <row r="372" s="5" customFormat="1"/>
    <row r="373" s="5" customFormat="1"/>
    <row r="374" s="5" customFormat="1"/>
    <row r="375" s="5" customFormat="1"/>
    <row r="376" s="5" customFormat="1"/>
    <row r="377" s="5" customFormat="1"/>
    <row r="378" s="5" customFormat="1"/>
    <row r="379" s="5" customFormat="1"/>
    <row r="380" s="5" customFormat="1"/>
    <row r="381" s="5" customFormat="1"/>
    <row r="382" s="5" customFormat="1"/>
    <row r="383" s="5" customFormat="1"/>
    <row r="384" s="5" customFormat="1"/>
    <row r="385" s="5" customFormat="1"/>
    <row r="386" s="5" customFormat="1"/>
    <row r="387" s="5" customFormat="1"/>
    <row r="388" s="5" customFormat="1"/>
    <row r="389" s="5" customFormat="1"/>
    <row r="390" s="5" customFormat="1"/>
    <row r="391" s="5" customFormat="1"/>
    <row r="392" s="5" customFormat="1"/>
    <row r="393" s="5" customFormat="1"/>
    <row r="394" s="5" customFormat="1"/>
    <row r="395" s="5" customFormat="1"/>
    <row r="396" s="5" customFormat="1"/>
    <row r="397" s="5" customFormat="1"/>
    <row r="398" s="5" customFormat="1"/>
    <row r="399" s="5" customFormat="1"/>
    <row r="400" s="5" customFormat="1"/>
    <row r="401" s="5" customFormat="1"/>
    <row r="402" s="5" customFormat="1"/>
    <row r="403" s="5" customFormat="1"/>
    <row r="404" s="5" customFormat="1"/>
    <row r="405" s="5" customFormat="1"/>
    <row r="406" s="5" customFormat="1"/>
    <row r="407" s="5" customFormat="1"/>
    <row r="408" s="5" customFormat="1"/>
    <row r="409" s="5" customFormat="1"/>
    <row r="410" s="5" customFormat="1"/>
    <row r="411" s="5" customFormat="1"/>
    <row r="412" s="5" customFormat="1"/>
    <row r="413" s="5" customFormat="1"/>
    <row r="414" s="5" customFormat="1"/>
    <row r="415" s="5" customFormat="1"/>
    <row r="416" s="5" customFormat="1"/>
    <row r="417" s="5" customFormat="1"/>
    <row r="418" s="5" customFormat="1"/>
    <row r="419" s="5" customFormat="1"/>
    <row r="420" s="5" customFormat="1"/>
    <row r="421" s="5" customFormat="1"/>
    <row r="422" s="5" customFormat="1"/>
    <row r="423" s="5" customFormat="1"/>
    <row r="424" s="5" customFormat="1"/>
    <row r="425" s="5" customFormat="1"/>
    <row r="426" s="5" customFormat="1"/>
    <row r="427" s="5" customFormat="1"/>
    <row r="428" s="5" customFormat="1"/>
    <row r="429" s="5" customFormat="1"/>
    <row r="430" s="5" customFormat="1"/>
    <row r="431" s="5" customFormat="1"/>
    <row r="432" s="5" customFormat="1"/>
    <row r="433" s="5" customFormat="1"/>
    <row r="434" s="5" customFormat="1"/>
    <row r="435" s="5" customFormat="1"/>
    <row r="436" s="5" customFormat="1"/>
    <row r="437" s="5" customFormat="1"/>
    <row r="438" s="5" customFormat="1"/>
    <row r="439" s="5" customFormat="1"/>
    <row r="440" s="5" customFormat="1"/>
    <row r="441" s="5" customFormat="1"/>
    <row r="442" s="5" customFormat="1"/>
    <row r="443" s="5" customFormat="1"/>
    <row r="444" s="5" customFormat="1"/>
    <row r="445" s="5" customFormat="1"/>
    <row r="446" s="5" customFormat="1"/>
    <row r="447" s="5" customFormat="1"/>
    <row r="448" s="5" customFormat="1"/>
    <row r="449" s="5" customFormat="1"/>
    <row r="450" s="5" customFormat="1"/>
    <row r="451" s="5" customFormat="1"/>
    <row r="452" s="5" customFormat="1"/>
    <row r="453" s="5" customFormat="1"/>
    <row r="454" s="5" customFormat="1"/>
    <row r="455" s="5" customFormat="1"/>
    <row r="456" s="5" customFormat="1"/>
    <row r="457" s="5" customFormat="1"/>
    <row r="458" s="5" customFormat="1"/>
    <row r="459" s="5" customFormat="1"/>
    <row r="460" s="5" customFormat="1"/>
    <row r="461" s="5" customFormat="1"/>
    <row r="462" s="5" customFormat="1"/>
    <row r="463" s="5" customFormat="1"/>
    <row r="464" s="5" customFormat="1"/>
    <row r="465" s="5" customFormat="1"/>
    <row r="466" s="5" customFormat="1"/>
    <row r="467" s="5" customFormat="1"/>
    <row r="468" s="5" customFormat="1"/>
    <row r="469" s="5" customFormat="1"/>
    <row r="470" s="5" customFormat="1"/>
    <row r="471" s="5" customFormat="1"/>
    <row r="472" s="5" customFormat="1"/>
    <row r="473" s="5" customFormat="1"/>
    <row r="474" s="5" customFormat="1"/>
    <row r="475" s="5" customFormat="1"/>
    <row r="476" s="5" customFormat="1"/>
    <row r="477" s="5" customFormat="1"/>
    <row r="478" s="5" customFormat="1"/>
    <row r="479" s="5" customFormat="1"/>
    <row r="480" s="5" customFormat="1"/>
    <row r="481" s="5" customFormat="1"/>
    <row r="482" s="5" customFormat="1"/>
    <row r="483" s="5" customFormat="1"/>
    <row r="484" s="5" customFormat="1"/>
    <row r="485" s="5" customFormat="1"/>
    <row r="486" s="5" customFormat="1"/>
    <row r="487" s="5" customFormat="1"/>
    <row r="488" s="5" customFormat="1"/>
    <row r="489" s="5" customFormat="1"/>
    <row r="490" s="5" customFormat="1"/>
    <row r="491" s="5" customFormat="1"/>
    <row r="492" s="5" customFormat="1"/>
    <row r="493" s="5" customFormat="1"/>
    <row r="494" s="5" customFormat="1"/>
    <row r="495" s="5" customFormat="1"/>
    <row r="496" s="5" customFormat="1"/>
    <row r="497" s="5" customFormat="1"/>
    <row r="498" s="5" customFormat="1"/>
    <row r="499" s="5" customFormat="1"/>
    <row r="500" s="5" customFormat="1"/>
    <row r="501" s="5" customFormat="1"/>
    <row r="502" s="5" customFormat="1"/>
    <row r="503" s="5" customFormat="1"/>
    <row r="504" s="5" customFormat="1"/>
    <row r="505" s="5" customFormat="1"/>
    <row r="506" s="5" customFormat="1"/>
    <row r="507" s="5" customFormat="1"/>
    <row r="508" s="5" customFormat="1"/>
    <row r="509" s="5" customFormat="1"/>
    <row r="510" s="5" customFormat="1"/>
    <row r="511" s="5" customFormat="1"/>
    <row r="512" s="5" customFormat="1"/>
    <row r="513" s="5" customFormat="1"/>
    <row r="514" s="5" customFormat="1"/>
    <row r="515" s="5" customFormat="1"/>
    <row r="516" s="5" customFormat="1"/>
    <row r="517" s="5" customFormat="1"/>
    <row r="518" s="5" customFormat="1"/>
    <row r="519" s="5" customFormat="1"/>
    <row r="520" s="5" customFormat="1"/>
    <row r="521" s="5" customFormat="1"/>
    <row r="522" s="5" customFormat="1"/>
    <row r="523" s="5" customFormat="1"/>
    <row r="524" s="5" customFormat="1"/>
    <row r="525" s="5" customFormat="1"/>
    <row r="526" s="5" customFormat="1"/>
    <row r="527" s="5" customFormat="1"/>
    <row r="528" s="5" customFormat="1"/>
    <row r="529" s="5" customFormat="1"/>
    <row r="530" s="5" customFormat="1"/>
    <row r="531" s="5" customFormat="1"/>
    <row r="532" s="5" customFormat="1"/>
    <row r="533" s="5" customFormat="1"/>
    <row r="534" s="5" customFormat="1"/>
    <row r="535" s="5" customFormat="1"/>
    <row r="536" s="5" customFormat="1"/>
    <row r="537" s="5" customFormat="1"/>
    <row r="538" s="5" customFormat="1"/>
    <row r="539" s="5" customFormat="1"/>
    <row r="540" s="5" customFormat="1"/>
    <row r="541" s="5" customFormat="1"/>
    <row r="542" s="5" customFormat="1"/>
    <row r="543" s="5" customFormat="1"/>
    <row r="544" s="5" customFormat="1"/>
    <row r="545" s="5" customFormat="1"/>
    <row r="546" s="5" customFormat="1"/>
    <row r="547" s="5" customFormat="1"/>
    <row r="548" s="5" customFormat="1"/>
    <row r="549" s="5" customFormat="1"/>
    <row r="550" s="5" customFormat="1"/>
    <row r="551" s="5" customFormat="1"/>
    <row r="552" s="5" customFormat="1"/>
    <row r="553" s="5" customFormat="1"/>
    <row r="554" s="5" customFormat="1"/>
    <row r="555" s="5" customFormat="1"/>
    <row r="556" s="5" customFormat="1"/>
    <row r="557" s="5" customFormat="1"/>
    <row r="558" s="5" customFormat="1"/>
    <row r="559" s="5" customFormat="1"/>
    <row r="560" s="5" customFormat="1"/>
    <row r="561" s="5" customFormat="1"/>
    <row r="562" s="5" customFormat="1"/>
    <row r="563" s="5" customFormat="1"/>
    <row r="564" s="5" customFormat="1"/>
    <row r="565" s="5" customFormat="1"/>
    <row r="566" s="5" customFormat="1"/>
    <row r="567" s="5" customFormat="1"/>
    <row r="568" s="5" customFormat="1"/>
    <row r="569" s="5" customFormat="1"/>
    <row r="570" s="5" customFormat="1"/>
    <row r="571" s="5" customFormat="1"/>
    <row r="572" s="5" customFormat="1"/>
    <row r="573" s="5" customFormat="1"/>
    <row r="574" s="5" customFormat="1"/>
    <row r="575" s="5" customFormat="1"/>
    <row r="576" s="5" customFormat="1"/>
    <row r="577" s="5" customFormat="1"/>
    <row r="578" s="5" customFormat="1"/>
    <row r="579" s="5" customFormat="1"/>
    <row r="580" s="5" customFormat="1"/>
    <row r="581" s="5" customFormat="1"/>
    <row r="582" s="5" customFormat="1"/>
    <row r="583" s="5" customFormat="1"/>
    <row r="584" s="5" customFormat="1"/>
    <row r="585" s="5" customFormat="1"/>
    <row r="586" s="5" customFormat="1"/>
    <row r="587" s="5" customFormat="1"/>
    <row r="588" s="5" customFormat="1"/>
    <row r="589" s="5" customFormat="1"/>
    <row r="590" s="5" customFormat="1"/>
    <row r="591" s="5" customFormat="1"/>
    <row r="592" s="5" customFormat="1"/>
    <row r="593" s="5" customFormat="1"/>
    <row r="594" s="5" customFormat="1"/>
    <row r="595" s="5" customFormat="1"/>
    <row r="596" s="5" customFormat="1"/>
    <row r="597" s="5" customFormat="1"/>
    <row r="598" s="5" customFormat="1"/>
    <row r="599" s="5" customFormat="1"/>
    <row r="600" s="5" customFormat="1"/>
    <row r="601" s="5" customFormat="1"/>
    <row r="602" s="5" customFormat="1"/>
    <row r="603" s="5" customFormat="1"/>
    <row r="604" s="5" customFormat="1"/>
    <row r="605" s="5" customFormat="1"/>
    <row r="606" s="5" customFormat="1"/>
    <row r="607" s="5" customFormat="1"/>
    <row r="608" s="5" customFormat="1"/>
    <row r="609" s="5" customFormat="1"/>
    <row r="610" s="5" customFormat="1"/>
    <row r="611" s="5" customFormat="1"/>
    <row r="612" s="5" customFormat="1"/>
    <row r="613" s="5" customFormat="1"/>
    <row r="614" s="5" customFormat="1"/>
    <row r="615" s="5" customFormat="1"/>
    <row r="616" s="5" customFormat="1"/>
    <row r="617" s="5" customFormat="1"/>
    <row r="618" s="5" customFormat="1"/>
    <row r="619" s="5" customFormat="1"/>
    <row r="620" s="5" customFormat="1"/>
    <row r="621" s="5" customFormat="1"/>
    <row r="622" s="5" customFormat="1"/>
    <row r="623" s="5" customFormat="1"/>
    <row r="624" s="5" customFormat="1"/>
    <row r="625" s="5" customFormat="1"/>
    <row r="626" s="5" customFormat="1"/>
    <row r="627" s="5" customFormat="1"/>
    <row r="628" s="5" customFormat="1"/>
    <row r="629" s="5" customFormat="1"/>
    <row r="630" s="5" customFormat="1"/>
    <row r="631" s="5" customFormat="1"/>
    <row r="632" s="5" customFormat="1"/>
    <row r="633" s="5" customFormat="1"/>
    <row r="634" s="5" customFormat="1"/>
    <row r="635" s="5" customFormat="1"/>
    <row r="636" s="5" customFormat="1"/>
    <row r="637" s="5" customFormat="1"/>
    <row r="638" s="5" customFormat="1"/>
    <row r="639" s="5" customFormat="1"/>
    <row r="640" s="5" customFormat="1"/>
    <row r="641" s="5" customFormat="1"/>
    <row r="642" s="5" customFormat="1"/>
    <row r="643" s="5" customFormat="1"/>
    <row r="644" s="5" customFormat="1"/>
    <row r="645" s="5" customFormat="1"/>
    <row r="646" s="5" customFormat="1"/>
    <row r="647" s="5" customFormat="1"/>
    <row r="648" s="5" customFormat="1"/>
    <row r="649" s="5" customFormat="1"/>
    <row r="650" s="5" customFormat="1"/>
    <row r="651" s="5" customFormat="1"/>
    <row r="652" s="5" customFormat="1"/>
    <row r="653" s="5" customFormat="1"/>
    <row r="654" s="5" customFormat="1"/>
    <row r="655" s="5" customFormat="1"/>
    <row r="656" s="5" customFormat="1"/>
    <row r="657" s="5" customFormat="1"/>
    <row r="658" s="5" customFormat="1"/>
    <row r="659" s="5" customFormat="1"/>
    <row r="660" s="5" customFormat="1"/>
    <row r="661" s="5" customFormat="1"/>
    <row r="662" s="5" customFormat="1"/>
    <row r="663" s="5" customFormat="1"/>
    <row r="664" s="5" customFormat="1"/>
    <row r="665" s="5" customFormat="1"/>
    <row r="666" s="5" customFormat="1"/>
    <row r="667" s="5" customFormat="1"/>
    <row r="668" s="5" customFormat="1"/>
    <row r="669" s="5" customFormat="1"/>
    <row r="670" s="5" customFormat="1"/>
    <row r="671" s="5" customFormat="1"/>
    <row r="672" s="5" customFormat="1"/>
    <row r="673" s="5" customFormat="1"/>
    <row r="674" s="5" customFormat="1"/>
    <row r="675" s="5" customFormat="1"/>
    <row r="676" s="5" customFormat="1"/>
    <row r="677" s="5" customFormat="1"/>
    <row r="678" s="5" customFormat="1"/>
    <row r="679" s="5" customFormat="1"/>
    <row r="680" s="5" customFormat="1"/>
    <row r="681" s="5" customFormat="1"/>
    <row r="682" s="5" customFormat="1"/>
    <row r="683" s="5" customFormat="1"/>
    <row r="684" s="5" customFormat="1"/>
    <row r="685" s="5" customFormat="1"/>
    <row r="686" s="5" customFormat="1"/>
    <row r="687" s="5" customFormat="1"/>
    <row r="688" s="5" customFormat="1"/>
    <row r="689" s="5" customFormat="1"/>
    <row r="690" s="5" customFormat="1"/>
    <row r="691" s="5" customFormat="1"/>
    <row r="692" s="5" customFormat="1"/>
    <row r="693" s="5" customFormat="1"/>
    <row r="694" s="5" customFormat="1"/>
    <row r="695" s="5" customFormat="1"/>
    <row r="696" s="5" customFormat="1"/>
    <row r="697" s="5" customFormat="1"/>
    <row r="698" s="5" customFormat="1"/>
    <row r="699" s="5" customFormat="1"/>
    <row r="700" s="5" customFormat="1"/>
    <row r="701" s="5" customFormat="1"/>
    <row r="702" s="5" customFormat="1"/>
    <row r="703" s="5" customFormat="1"/>
    <row r="704" s="5" customFormat="1"/>
    <row r="705" s="5" customFormat="1"/>
    <row r="706" s="5" customFormat="1"/>
    <row r="707" s="5" customFormat="1"/>
    <row r="708" s="5" customFormat="1"/>
    <row r="709" s="5" customFormat="1"/>
    <row r="710" s="5" customFormat="1"/>
    <row r="711" s="5" customFormat="1"/>
    <row r="712" s="5" customFormat="1"/>
    <row r="713" s="5" customFormat="1"/>
    <row r="714" s="5" customFormat="1"/>
    <row r="715" s="5" customFormat="1"/>
    <row r="716" s="5" customFormat="1"/>
    <row r="717" s="5" customFormat="1"/>
    <row r="718" s="5" customFormat="1"/>
    <row r="719" s="5" customFormat="1"/>
    <row r="720" s="5" customFormat="1"/>
    <row r="721" s="5" customFormat="1"/>
    <row r="722" s="5" customFormat="1"/>
    <row r="723" s="5" customFormat="1"/>
    <row r="724" s="5" customFormat="1"/>
    <row r="725" s="5" customFormat="1"/>
    <row r="726" s="5" customFormat="1"/>
    <row r="727" s="5" customFormat="1"/>
    <row r="728" s="5" customFormat="1"/>
    <row r="729" s="5" customFormat="1"/>
    <row r="730" s="5" customFormat="1"/>
    <row r="731" s="5" customFormat="1"/>
    <row r="732" s="5" customFormat="1"/>
    <row r="733" s="5" customFormat="1"/>
    <row r="734" s="5" customFormat="1"/>
    <row r="735" s="5" customFormat="1"/>
    <row r="736" s="5" customFormat="1"/>
    <row r="737" s="5" customFormat="1"/>
    <row r="738" s="5" customFormat="1"/>
    <row r="739" s="5" customFormat="1"/>
    <row r="740" s="5" customFormat="1"/>
    <row r="741" s="5" customFormat="1"/>
    <row r="742" s="5" customFormat="1"/>
    <row r="743" s="5" customFormat="1"/>
    <row r="744" s="5" customFormat="1"/>
    <row r="745" s="5" customFormat="1"/>
    <row r="746" s="5" customFormat="1"/>
    <row r="747" s="5" customFormat="1"/>
    <row r="748" s="5" customFormat="1"/>
    <row r="749" s="5" customFormat="1"/>
    <row r="750" s="5" customFormat="1"/>
    <row r="751" s="5" customFormat="1"/>
    <row r="752" s="5" customFormat="1"/>
    <row r="753" s="5" customFormat="1"/>
    <row r="754" s="5" customFormat="1"/>
    <row r="755" s="5" customFormat="1"/>
    <row r="756" s="5" customFormat="1"/>
    <row r="757" s="5" customFormat="1"/>
    <row r="758" s="5" customFormat="1"/>
    <row r="759" s="5" customFormat="1"/>
    <row r="760" s="5" customFormat="1"/>
    <row r="761" s="5" customFormat="1"/>
    <row r="762" s="5" customFormat="1"/>
    <row r="763" s="5" customFormat="1"/>
    <row r="764" s="5" customFormat="1"/>
    <row r="765" s="5" customFormat="1"/>
    <row r="766" s="5" customFormat="1"/>
    <row r="767" s="5" customFormat="1"/>
    <row r="768" s="5" customFormat="1"/>
    <row r="769" s="5" customFormat="1"/>
    <row r="770" s="5" customFormat="1"/>
    <row r="771" s="5" customFormat="1"/>
    <row r="772" s="5" customFormat="1"/>
    <row r="773" s="5" customFormat="1"/>
    <row r="774" s="5" customFormat="1"/>
    <row r="775" s="5" customFormat="1"/>
    <row r="776" s="5" customFormat="1"/>
    <row r="777" s="5" customFormat="1"/>
    <row r="778" s="5" customFormat="1"/>
    <row r="779" s="5" customFormat="1"/>
    <row r="780" s="5" customFormat="1"/>
    <row r="781" s="5" customFormat="1"/>
    <row r="782" s="5" customFormat="1"/>
    <row r="783" s="5" customFormat="1"/>
    <row r="784" s="5" customFormat="1"/>
    <row r="785" s="5" customFormat="1"/>
    <row r="786" s="5" customFormat="1"/>
    <row r="787" s="5" customFormat="1"/>
    <row r="788" s="5" customFormat="1"/>
    <row r="789" s="5" customFormat="1"/>
    <row r="790" s="5" customFormat="1"/>
    <row r="791" s="5" customFormat="1"/>
    <row r="792" s="5" customFormat="1"/>
    <row r="793" s="5" customFormat="1"/>
    <row r="794" s="5" customFormat="1"/>
    <row r="795" s="5" customFormat="1"/>
    <row r="796" s="5" customFormat="1"/>
    <row r="797" s="5" customFormat="1"/>
    <row r="798" s="5" customFormat="1"/>
    <row r="799" s="5" customFormat="1"/>
    <row r="800" s="5" customFormat="1"/>
    <row r="801" s="5" customFormat="1"/>
    <row r="802" s="5" customFormat="1"/>
    <row r="803" s="5" customFormat="1"/>
    <row r="804" s="5" customFormat="1"/>
    <row r="805" s="5" customFormat="1"/>
    <row r="806" s="5" customFormat="1"/>
    <row r="807" s="5" customFormat="1"/>
    <row r="808" s="5" customFormat="1"/>
    <row r="809" s="5" customFormat="1"/>
    <row r="810" s="5" customFormat="1"/>
    <row r="811" s="5" customFormat="1"/>
    <row r="812" s="5" customFormat="1"/>
    <row r="813" s="5" customFormat="1"/>
    <row r="814" s="5" customFormat="1"/>
    <row r="815" s="5" customFormat="1"/>
    <row r="816" s="5" customFormat="1"/>
    <row r="817" s="5" customFormat="1"/>
    <row r="818" s="5" customFormat="1"/>
    <row r="819" s="5" customFormat="1"/>
    <row r="820" s="5" customFormat="1"/>
    <row r="821" s="5" customFormat="1"/>
    <row r="822" s="5" customFormat="1"/>
    <row r="823" s="5" customFormat="1"/>
    <row r="824" s="5" customFormat="1"/>
    <row r="825" s="5" customFormat="1"/>
    <row r="826" s="5" customFormat="1"/>
    <row r="827" s="5" customFormat="1"/>
    <row r="828" s="5" customFormat="1"/>
    <row r="829" s="5" customFormat="1"/>
    <row r="830" s="5" customFormat="1"/>
    <row r="831" s="5" customFormat="1"/>
    <row r="832" s="5" customFormat="1"/>
    <row r="833" s="5" customFormat="1"/>
    <row r="834" s="5" customFormat="1"/>
    <row r="835" s="5" customFormat="1"/>
    <row r="836" s="5" customFormat="1"/>
    <row r="837" s="5" customFormat="1"/>
    <row r="838" s="5" customFormat="1"/>
    <row r="839" s="5" customFormat="1"/>
    <row r="840" s="5" customFormat="1"/>
    <row r="841" s="5" customFormat="1"/>
    <row r="842" s="5" customFormat="1"/>
    <row r="843" s="5" customFormat="1"/>
    <row r="844" s="5" customFormat="1"/>
    <row r="845" s="5" customFormat="1"/>
    <row r="846" s="5" customFormat="1"/>
    <row r="847" s="5" customFormat="1"/>
    <row r="848" s="5" customFormat="1"/>
    <row r="849" s="5" customFormat="1"/>
    <row r="850" s="5" customFormat="1"/>
    <row r="851" s="5" customFormat="1"/>
    <row r="852" s="5" customFormat="1"/>
    <row r="853" s="5" customFormat="1"/>
    <row r="854" s="5" customFormat="1"/>
    <row r="855" s="5" customFormat="1"/>
    <row r="856" s="5" customFormat="1"/>
    <row r="857" s="5" customFormat="1"/>
    <row r="858" s="5" customFormat="1"/>
    <row r="859" s="5" customFormat="1"/>
    <row r="860" s="5" customFormat="1"/>
    <row r="861" s="5" customFormat="1"/>
    <row r="862" s="5" customFormat="1"/>
    <row r="863" s="5" customFormat="1"/>
    <row r="864" s="5" customFormat="1"/>
    <row r="865" s="5" customFormat="1"/>
    <row r="866" s="5" customFormat="1"/>
    <row r="867" s="5" customFormat="1"/>
    <row r="868" s="5" customFormat="1"/>
    <row r="869" s="5" customFormat="1"/>
    <row r="870" s="5" customFormat="1"/>
    <row r="871" s="5" customFormat="1"/>
    <row r="872" s="5" customFormat="1"/>
    <row r="873" s="5" customFormat="1"/>
    <row r="874" s="5" customFormat="1"/>
    <row r="875" s="5" customFormat="1"/>
    <row r="876" s="5" customFormat="1"/>
    <row r="877" s="5" customFormat="1"/>
    <row r="878" s="5" customFormat="1"/>
    <row r="879" s="5" customFormat="1"/>
    <row r="880" s="5" customFormat="1"/>
    <row r="881" s="5" customFormat="1"/>
    <row r="882" s="5" customFormat="1"/>
    <row r="883" s="5" customFormat="1"/>
    <row r="884" s="5" customFormat="1"/>
    <row r="885" s="5" customFormat="1"/>
    <row r="886" s="5" customFormat="1"/>
    <row r="887" s="5" customFormat="1"/>
    <row r="888" s="5" customFormat="1"/>
    <row r="889" s="5" customFormat="1"/>
    <row r="890" s="5" customFormat="1"/>
    <row r="891" s="5" customFormat="1"/>
    <row r="892" s="5" customFormat="1"/>
    <row r="893" s="5" customFormat="1"/>
    <row r="894" s="5" customFormat="1"/>
    <row r="895" s="5" customFormat="1"/>
    <row r="896" s="5" customFormat="1"/>
    <row r="897" s="5" customFormat="1"/>
    <row r="898" s="5" customFormat="1"/>
    <row r="899" s="5" customFormat="1"/>
    <row r="900" s="5" customFormat="1"/>
    <row r="901" s="5" customFormat="1"/>
    <row r="902" s="5" customFormat="1"/>
    <row r="903" s="5" customFormat="1"/>
    <row r="904" s="5" customFormat="1"/>
    <row r="905" s="5" customFormat="1"/>
    <row r="906" s="5" customFormat="1"/>
    <row r="907" s="5" customFormat="1"/>
    <row r="908" s="5" customFormat="1"/>
    <row r="909" s="5" customFormat="1"/>
    <row r="910" s="5" customFormat="1"/>
    <row r="911" s="5" customFormat="1"/>
    <row r="912" s="5" customFormat="1"/>
    <row r="913" s="5" customFormat="1"/>
    <row r="914" s="5" customFormat="1"/>
    <row r="915" s="5" customFormat="1"/>
    <row r="916" s="5" customFormat="1"/>
    <row r="917" s="5" customFormat="1"/>
    <row r="918" s="5" customFormat="1"/>
    <row r="919" s="5" customFormat="1"/>
    <row r="920" s="5" customFormat="1"/>
    <row r="921" s="5" customFormat="1"/>
    <row r="922" s="5" customFormat="1"/>
    <row r="923" s="5" customFormat="1"/>
    <row r="924" s="5" customFormat="1"/>
    <row r="925" s="5" customFormat="1"/>
    <row r="926" s="5" customFormat="1"/>
    <row r="927" s="5" customFormat="1"/>
    <row r="928" s="5" customFormat="1"/>
    <row r="929" s="5" customFormat="1"/>
    <row r="930" s="5" customFormat="1"/>
    <row r="931" s="5" customFormat="1"/>
    <row r="932" s="5" customFormat="1"/>
    <row r="933" s="5" customFormat="1"/>
    <row r="934" s="5" customFormat="1"/>
    <row r="935" s="5" customFormat="1"/>
    <row r="936" s="5" customFormat="1"/>
    <row r="937" s="5" customFormat="1"/>
    <row r="938" s="5" customFormat="1"/>
    <row r="939" s="5" customFormat="1"/>
    <row r="940" s="5" customFormat="1"/>
    <row r="941" s="5" customFormat="1"/>
    <row r="942" s="5" customFormat="1"/>
    <row r="943" s="5" customFormat="1"/>
    <row r="944" s="5" customFormat="1"/>
    <row r="945" s="5" customFormat="1"/>
    <row r="946" s="5" customFormat="1"/>
    <row r="947" s="5" customFormat="1"/>
    <row r="948" s="5" customFormat="1"/>
    <row r="949" s="5" customFormat="1"/>
    <row r="950" s="5" customFormat="1"/>
    <row r="951" s="5" customFormat="1"/>
    <row r="952" s="5" customFormat="1"/>
    <row r="953" s="5" customFormat="1"/>
    <row r="954" s="5" customFormat="1"/>
    <row r="955" s="5" customFormat="1"/>
    <row r="956" s="5" customFormat="1"/>
    <row r="957" s="5" customFormat="1"/>
    <row r="958" s="5" customFormat="1"/>
    <row r="959" s="5" customFormat="1"/>
    <row r="960" s="5" customFormat="1"/>
    <row r="961" s="5" customFormat="1"/>
    <row r="962" s="5" customFormat="1"/>
    <row r="963" s="5" customFormat="1"/>
    <row r="964" s="5" customFormat="1"/>
    <row r="965" s="5" customFormat="1"/>
    <row r="966" s="5" customFormat="1"/>
    <row r="967" s="5" customFormat="1"/>
    <row r="968" s="5" customFormat="1"/>
    <row r="969" s="5" customFormat="1"/>
    <row r="970" s="5" customFormat="1"/>
    <row r="971" s="5" customFormat="1"/>
    <row r="972" s="5" customFormat="1"/>
    <row r="973" s="5" customFormat="1"/>
    <row r="974" s="5" customFormat="1"/>
    <row r="975" s="5" customFormat="1"/>
    <row r="976" s="5" customFormat="1"/>
    <row r="977" s="5" customFormat="1"/>
    <row r="978" s="5" customFormat="1"/>
    <row r="979" s="5" customFormat="1"/>
    <row r="980" s="5" customFormat="1"/>
    <row r="981" s="5" customFormat="1"/>
    <row r="982" s="5" customFormat="1"/>
    <row r="983" s="5" customFormat="1"/>
    <row r="984" s="5" customFormat="1"/>
    <row r="985" s="5" customFormat="1"/>
    <row r="986" s="5" customFormat="1"/>
    <row r="987" s="5" customFormat="1"/>
    <row r="988" s="5" customFormat="1"/>
    <row r="989" s="5" customFormat="1"/>
    <row r="990" s="5" customFormat="1"/>
    <row r="991" s="5" customFormat="1"/>
    <row r="992" s="5" customFormat="1"/>
    <row r="993" s="5" customFormat="1"/>
    <row r="994" s="5" customFormat="1"/>
    <row r="995" s="5" customFormat="1"/>
    <row r="996" s="5" customFormat="1"/>
    <row r="997" s="5" customFormat="1"/>
    <row r="998" s="5" customFormat="1"/>
    <row r="999" s="5" customFormat="1"/>
    <row r="1000" s="5" customFormat="1"/>
    <row r="1001" s="5" customFormat="1"/>
    <row r="1002" s="5" customFormat="1"/>
    <row r="1003" s="5" customFormat="1"/>
    <row r="1004" s="5" customFormat="1"/>
    <row r="1005" s="5" customFormat="1"/>
    <row r="1006" s="5" customFormat="1"/>
    <row r="1007" s="5" customFormat="1"/>
    <row r="1008" s="5" customFormat="1"/>
    <row r="1009" s="5" customFormat="1"/>
    <row r="1010" s="5" customFormat="1"/>
    <row r="1011" s="5" customFormat="1"/>
    <row r="1012" s="5" customFormat="1"/>
    <row r="1013" s="5" customFormat="1"/>
    <row r="1014" s="5" customFormat="1"/>
    <row r="1015" s="5" customFormat="1"/>
    <row r="1016" s="5" customFormat="1"/>
    <row r="1017" s="5" customFormat="1"/>
    <row r="1018" s="5" customFormat="1"/>
    <row r="1019" s="5" customFormat="1"/>
    <row r="1020" s="5" customFormat="1"/>
    <row r="1021" s="5" customFormat="1"/>
    <row r="1022" s="5" customFormat="1"/>
    <row r="1023" s="5" customFormat="1"/>
    <row r="1024" s="5" customFormat="1"/>
    <row r="1025" s="5" customFormat="1"/>
    <row r="1026" s="5" customFormat="1"/>
    <row r="1027" s="5" customFormat="1"/>
    <row r="1028" s="5" customFormat="1"/>
    <row r="1029" s="5" customFormat="1"/>
    <row r="1030" s="5" customFormat="1"/>
    <row r="1031" s="5" customFormat="1"/>
    <row r="1032" s="5" customFormat="1"/>
    <row r="1033" s="5" customFormat="1"/>
    <row r="1034" s="5" customFormat="1"/>
    <row r="1035" s="5" customFormat="1"/>
    <row r="1036" s="5" customFormat="1"/>
    <row r="1037" s="5" customFormat="1"/>
    <row r="1038" s="5" customFormat="1"/>
    <row r="1039" s="5" customFormat="1"/>
    <row r="1040" s="5" customFormat="1"/>
    <row r="1041" s="5" customFormat="1"/>
    <row r="1042" s="5" customFormat="1"/>
    <row r="1043" s="5" customFormat="1"/>
    <row r="1044" s="5" customFormat="1"/>
    <row r="1045" s="5" customFormat="1"/>
    <row r="1046" s="5" customFormat="1"/>
    <row r="1047" s="5" customFormat="1"/>
    <row r="1048" s="5" customFormat="1"/>
    <row r="1049" s="5" customFormat="1"/>
    <row r="1050" s="5" customFormat="1"/>
    <row r="1051" s="5" customFormat="1"/>
    <row r="1052" s="5" customFormat="1"/>
    <row r="1053" s="5" customFormat="1"/>
    <row r="1054" s="5" customFormat="1"/>
    <row r="1055" s="5" customFormat="1"/>
    <row r="1056" s="5" customFormat="1"/>
    <row r="1057" s="5" customFormat="1"/>
    <row r="1058" s="5" customFormat="1"/>
    <row r="1059" s="5" customFormat="1"/>
    <row r="1060" s="5" customFormat="1"/>
    <row r="1061" s="5" customFormat="1"/>
    <row r="1062" s="5" customFormat="1"/>
    <row r="1063" s="5" customFormat="1"/>
    <row r="1064" s="5" customFormat="1"/>
    <row r="1065" s="5" customFormat="1"/>
    <row r="1066" s="5" customFormat="1"/>
    <row r="1067" s="5" customFormat="1"/>
    <row r="1068" s="5" customFormat="1"/>
    <row r="1069" s="5" customFormat="1"/>
    <row r="1070" s="5" customFormat="1"/>
    <row r="1071" s="5" customFormat="1"/>
    <row r="1072" s="5" customFormat="1"/>
    <row r="1073" s="5" customFormat="1"/>
    <row r="1074" s="5" customFormat="1"/>
    <row r="1075" s="5" customFormat="1"/>
    <row r="1076" s="5" customFormat="1"/>
    <row r="1077" s="5" customFormat="1"/>
    <row r="1078" s="5" customFormat="1"/>
    <row r="1079" s="5" customFormat="1"/>
    <row r="1080" s="5" customFormat="1"/>
    <row r="1081" s="5" customFormat="1"/>
    <row r="1082" s="5" customFormat="1"/>
    <row r="1083" s="5" customFormat="1"/>
    <row r="1084" s="5" customFormat="1"/>
    <row r="1085" s="5" customFormat="1"/>
    <row r="1086" s="5" customFormat="1"/>
    <row r="1087" s="5" customFormat="1"/>
    <row r="1088" s="5" customFormat="1"/>
    <row r="1089" s="5" customFormat="1"/>
    <row r="1090" s="5" customFormat="1"/>
    <row r="1091" s="5" customFormat="1"/>
    <row r="1092" s="5" customFormat="1"/>
    <row r="1093" s="5" customFormat="1"/>
    <row r="1094" s="5" customFormat="1"/>
    <row r="1095" s="5" customFormat="1"/>
    <row r="1096" s="5" customFormat="1"/>
    <row r="1097" s="5" customFormat="1"/>
    <row r="1098" s="5" customFormat="1"/>
    <row r="1099" s="5" customFormat="1"/>
    <row r="1100" s="5" customFormat="1"/>
    <row r="1101" s="5" customFormat="1"/>
    <row r="1102" s="5" customFormat="1"/>
    <row r="1103" s="5" customFormat="1"/>
    <row r="1104" s="5" customFormat="1"/>
    <row r="1105" s="5" customFormat="1"/>
    <row r="1106" s="5" customFormat="1"/>
    <row r="1107" s="5" customFormat="1"/>
    <row r="1108" s="5" customFormat="1"/>
    <row r="1109" s="5" customFormat="1"/>
    <row r="1110" s="5" customFormat="1"/>
    <row r="1111" s="5" customFormat="1"/>
    <row r="1112" s="5" customFormat="1"/>
    <row r="1113" s="5" customFormat="1"/>
    <row r="1114" s="5" customFormat="1"/>
    <row r="1115" s="5" customFormat="1"/>
    <row r="1116" s="5" customFormat="1"/>
    <row r="1117" s="5" customFormat="1"/>
    <row r="1118" s="5" customFormat="1"/>
    <row r="1119" s="5" customFormat="1"/>
    <row r="1120" s="5" customFormat="1"/>
    <row r="1121" s="5" customFormat="1"/>
    <row r="1122" s="5" customFormat="1"/>
    <row r="1123" s="5" customFormat="1"/>
    <row r="1124" s="5" customFormat="1"/>
    <row r="1125" s="5" customFormat="1"/>
    <row r="1126" s="5" customFormat="1"/>
    <row r="1127" s="5" customFormat="1"/>
    <row r="1128" s="5" customFormat="1"/>
    <row r="1129" s="5" customFormat="1"/>
    <row r="1130" s="5" customFormat="1"/>
    <row r="1131" s="5" customFormat="1"/>
    <row r="1132" s="5" customFormat="1"/>
    <row r="1133" s="5" customFormat="1"/>
    <row r="1134" s="5" customFormat="1"/>
    <row r="1135" s="5" customFormat="1"/>
    <row r="1136" s="5" customFormat="1"/>
    <row r="1137" s="5" customFormat="1"/>
    <row r="1138" s="5" customFormat="1"/>
    <row r="1139" s="5" customFormat="1"/>
    <row r="1140" s="5" customFormat="1"/>
    <row r="1141" s="5" customFormat="1"/>
    <row r="1142" s="5" customFormat="1"/>
    <row r="1143" s="5" customFormat="1"/>
    <row r="1144" s="5" customFormat="1"/>
    <row r="1145" s="5" customFormat="1"/>
    <row r="1146" s="5" customFormat="1"/>
    <row r="1147" s="5" customFormat="1"/>
    <row r="1148" s="5" customFormat="1"/>
    <row r="1149" s="5" customFormat="1"/>
    <row r="1150" s="5" customFormat="1"/>
    <row r="1151" s="5" customFormat="1"/>
    <row r="1152" s="5" customFormat="1"/>
    <row r="1153" s="5" customFormat="1"/>
    <row r="1154" s="5" customFormat="1"/>
    <row r="1155" s="5" customFormat="1"/>
    <row r="1156" s="5" customFormat="1"/>
    <row r="1157" s="5" customFormat="1"/>
    <row r="1158" s="5" customFormat="1"/>
    <row r="1159" s="5" customFormat="1"/>
    <row r="1160" s="5" customFormat="1"/>
    <row r="1161" s="5" customFormat="1"/>
    <row r="1162" s="5" customFormat="1"/>
    <row r="1163" s="5" customFormat="1"/>
    <row r="1164" s="5" customFormat="1"/>
    <row r="1165" s="5" customFormat="1"/>
    <row r="1166" s="5" customFormat="1"/>
    <row r="1167" s="5" customFormat="1"/>
    <row r="1168" s="5" customFormat="1"/>
    <row r="1169" s="5" customFormat="1"/>
    <row r="1170" s="5" customFormat="1"/>
    <row r="1171" s="5" customFormat="1"/>
    <row r="1172" s="5" customFormat="1"/>
    <row r="1173" s="5" customFormat="1"/>
    <row r="1174" s="5" customFormat="1"/>
    <row r="1175" s="5" customFormat="1"/>
    <row r="1176" s="5" customFormat="1"/>
    <row r="1177" s="5" customFormat="1"/>
    <row r="1178" s="5" customFormat="1"/>
    <row r="1179" s="5" customFormat="1"/>
    <row r="1180" s="5" customFormat="1"/>
    <row r="1181" s="5" customFormat="1"/>
    <row r="1182" s="5" customFormat="1"/>
    <row r="1183" s="5" customFormat="1"/>
    <row r="1184" s="5" customFormat="1"/>
    <row r="1185" s="5" customFormat="1"/>
    <row r="1186" s="5" customFormat="1"/>
    <row r="1187" s="5" customFormat="1"/>
    <row r="1188" s="5" customFormat="1"/>
    <row r="1189" s="5" customFormat="1"/>
    <row r="1190" s="5" customFormat="1"/>
    <row r="1191" s="5" customFormat="1"/>
    <row r="1192" s="5" customFormat="1"/>
    <row r="1193" s="5" customFormat="1"/>
    <row r="1194" s="5" customFormat="1"/>
    <row r="1195" s="5" customFormat="1"/>
    <row r="1196" s="5" customFormat="1"/>
    <row r="1197" s="5" customFormat="1"/>
    <row r="1198" s="5" customFormat="1"/>
    <row r="1199" s="5" customFormat="1"/>
    <row r="1200" s="5" customFormat="1"/>
    <row r="1201" s="5" customFormat="1"/>
    <row r="1202" s="5" customFormat="1"/>
    <row r="1203" s="5" customFormat="1"/>
    <row r="1204" s="5" customFormat="1"/>
    <row r="1205" s="5" customFormat="1"/>
    <row r="1206" s="5" customFormat="1"/>
    <row r="1207" s="5" customFormat="1"/>
    <row r="1208" s="5" customFormat="1"/>
    <row r="1209" s="5" customFormat="1"/>
    <row r="1210" s="5" customFormat="1"/>
    <row r="1211" s="5" customFormat="1"/>
    <row r="1212" s="5" customFormat="1"/>
    <row r="1213" s="5" customFormat="1"/>
    <row r="1214" s="5" customFormat="1"/>
    <row r="1215" s="5" customFormat="1"/>
    <row r="1216" s="5" customFormat="1"/>
    <row r="1217" s="5" customFormat="1"/>
    <row r="1218" s="5" customFormat="1"/>
    <row r="1219" s="5" customFormat="1"/>
    <row r="1220" s="5" customFormat="1"/>
    <row r="1221" s="5" customFormat="1"/>
    <row r="1222" s="5" customFormat="1"/>
    <row r="1223" s="5" customFormat="1"/>
    <row r="1224" s="5" customFormat="1"/>
    <row r="1225" s="5" customFormat="1"/>
    <row r="1226" s="5" customFormat="1"/>
    <row r="1227" s="5" customFormat="1"/>
    <row r="1228" s="5" customFormat="1"/>
    <row r="1229" s="5" customFormat="1"/>
    <row r="1230" s="5" customFormat="1"/>
    <row r="1231" s="5" customFormat="1"/>
    <row r="1232" s="5" customFormat="1"/>
    <row r="1233" s="5" customFormat="1"/>
    <row r="1234" s="5" customFormat="1"/>
    <row r="1235" s="5" customFormat="1"/>
    <row r="1236" s="5" customFormat="1"/>
    <row r="1237" s="5" customFormat="1"/>
    <row r="1238" s="5" customFormat="1"/>
    <row r="1239" s="5" customFormat="1"/>
    <row r="1240" s="5" customFormat="1"/>
    <row r="1241" s="5" customFormat="1"/>
    <row r="1242" s="5" customFormat="1"/>
    <row r="1243" s="5" customFormat="1"/>
    <row r="1244" s="5" customFormat="1"/>
    <row r="1245" s="5" customFormat="1"/>
    <row r="1246" s="5" customFormat="1"/>
    <row r="1247" s="5" customFormat="1"/>
    <row r="1248" s="5" customFormat="1"/>
    <row r="1249" s="5" customFormat="1"/>
    <row r="1250" s="5" customFormat="1"/>
    <row r="1251" s="5" customFormat="1"/>
    <row r="1252" s="5" customFormat="1"/>
    <row r="1253" s="5" customFormat="1"/>
    <row r="1254" s="5" customFormat="1"/>
    <row r="1255" s="5" customFormat="1"/>
    <row r="1256" s="5" customFormat="1"/>
    <row r="1257" s="5" customFormat="1"/>
    <row r="1258" s="5" customFormat="1"/>
    <row r="1259" s="5" customFormat="1"/>
    <row r="1260" s="5" customFormat="1"/>
    <row r="1261" s="5" customFormat="1"/>
    <row r="1262" s="5" customFormat="1"/>
    <row r="1263" s="5" customFormat="1"/>
    <row r="1264" s="5" customFormat="1"/>
    <row r="1265" s="5" customFormat="1"/>
    <row r="1266" s="5" customFormat="1"/>
    <row r="1267" s="5" customFormat="1"/>
    <row r="1268" s="5" customFormat="1"/>
    <row r="1269" s="5" customFormat="1"/>
    <row r="1270" s="5" customFormat="1"/>
    <row r="1271" s="5" customFormat="1"/>
    <row r="1272" s="5" customFormat="1"/>
    <row r="1273" s="5" customFormat="1"/>
    <row r="1274" s="5" customFormat="1"/>
    <row r="1275" s="5" customFormat="1"/>
    <row r="1276" s="5" customFormat="1"/>
    <row r="1277" s="5" customFormat="1"/>
    <row r="1278" s="5" customFormat="1"/>
    <row r="1279" s="5" customFormat="1"/>
    <row r="1280" s="5" customFormat="1"/>
    <row r="1281" s="5" customFormat="1"/>
    <row r="1282" s="5" customFormat="1"/>
    <row r="1283" s="5" customFormat="1"/>
    <row r="1284" s="5" customFormat="1"/>
    <row r="1285" s="5" customFormat="1"/>
    <row r="1286" s="5" customFormat="1"/>
    <row r="1287" s="5" customFormat="1"/>
    <row r="1288" s="5" customFormat="1"/>
    <row r="1289" s="5" customFormat="1"/>
    <row r="1290" s="5" customFormat="1"/>
    <row r="1291" s="5" customFormat="1"/>
    <row r="1292" s="5" customFormat="1"/>
    <row r="1293" s="5" customFormat="1"/>
    <row r="1294" s="5" customFormat="1"/>
    <row r="1295" s="5" customFormat="1"/>
    <row r="1296" s="5" customFormat="1"/>
    <row r="1297" s="5" customFormat="1"/>
    <row r="1298" s="5" customFormat="1"/>
    <row r="1299" s="5" customFormat="1"/>
    <row r="1300" s="5" customFormat="1"/>
    <row r="1301" s="5" customFormat="1"/>
    <row r="1302" s="5" customFormat="1"/>
    <row r="1303" s="5" customFormat="1"/>
    <row r="1304" s="5" customFormat="1"/>
    <row r="1305" s="5" customFormat="1"/>
    <row r="1306" s="5" customFormat="1"/>
    <row r="1307" s="5" customFormat="1"/>
    <row r="1308" s="5" customFormat="1"/>
    <row r="1309" s="5" customFormat="1"/>
    <row r="1310" s="5" customFormat="1"/>
    <row r="1311" s="5" customFormat="1"/>
    <row r="1312" s="5" customFormat="1"/>
    <row r="1313" s="5" customFormat="1"/>
    <row r="1314" s="5" customFormat="1"/>
    <row r="1315" s="5" customFormat="1"/>
    <row r="1316" s="5" customFormat="1"/>
    <row r="1317" s="5" customFormat="1"/>
    <row r="1318" s="5" customFormat="1"/>
    <row r="1319" s="5" customFormat="1"/>
    <row r="1320" s="5" customFormat="1"/>
    <row r="1321" s="5" customFormat="1"/>
    <row r="1322" s="5" customFormat="1"/>
    <row r="1323" s="5" customFormat="1"/>
    <row r="1324" s="5" customFormat="1"/>
    <row r="1325" s="5" customFormat="1"/>
    <row r="1326" s="5" customFormat="1"/>
    <row r="1327" s="5" customFormat="1"/>
    <row r="1328" s="5" customFormat="1"/>
    <row r="1329" s="5" customFormat="1"/>
    <row r="1330" s="5" customFormat="1"/>
    <row r="1331" s="5" customFormat="1"/>
    <row r="1332" s="5" customFormat="1"/>
    <row r="1333" s="5" customFormat="1"/>
    <row r="1334" s="5" customFormat="1"/>
    <row r="1335" s="5" customFormat="1"/>
    <row r="1336" s="5" customFormat="1"/>
    <row r="1337" s="5" customFormat="1"/>
    <row r="1338" s="5" customFormat="1"/>
    <row r="1339" s="5" customFormat="1"/>
    <row r="1340" s="5" customFormat="1"/>
    <row r="1341" s="5" customFormat="1"/>
    <row r="1342" s="5" customFormat="1"/>
    <row r="1343" s="5" customFormat="1"/>
    <row r="1344" s="5" customFormat="1"/>
    <row r="1345" s="5" customFormat="1"/>
    <row r="1346" s="5" customFormat="1"/>
    <row r="1347" s="5" customFormat="1"/>
    <row r="1348" s="5" customFormat="1"/>
    <row r="1349" s="5" customFormat="1"/>
    <row r="1350" s="5" customFormat="1"/>
    <row r="1351" s="5" customFormat="1"/>
    <row r="1352" s="5" customFormat="1"/>
    <row r="1353" s="5" customFormat="1"/>
    <row r="1354" s="5" customFormat="1"/>
    <row r="1355" s="5" customFormat="1"/>
    <row r="1356" s="5" customFormat="1"/>
    <row r="1357" s="5" customFormat="1"/>
    <row r="1358" s="5" customFormat="1"/>
    <row r="1359" s="5" customFormat="1"/>
    <row r="1360" s="5" customFormat="1"/>
    <row r="1361" s="5" customFormat="1"/>
    <row r="1362" s="5" customFormat="1"/>
    <row r="1363" s="5" customFormat="1"/>
    <row r="1364" s="5" customFormat="1"/>
    <row r="1365" s="5" customFormat="1"/>
    <row r="1366" s="5" customFormat="1"/>
    <row r="1367" s="5" customFormat="1"/>
    <row r="1368" s="5" customFormat="1"/>
    <row r="1369" s="5" customFormat="1"/>
    <row r="1370" s="5" customFormat="1"/>
    <row r="1371" s="5" customFormat="1"/>
    <row r="1372" s="5" customFormat="1"/>
    <row r="1373" s="5" customFormat="1"/>
    <row r="1374" s="5" customFormat="1"/>
    <row r="1375" s="5" customFormat="1"/>
    <row r="1376" s="5" customFormat="1"/>
    <row r="1377" s="5" customFormat="1"/>
    <row r="1378" s="5" customFormat="1"/>
    <row r="1379" s="5" customFormat="1"/>
    <row r="1380" s="5" customFormat="1"/>
    <row r="1381" s="5" customFormat="1"/>
    <row r="1382" s="5" customFormat="1"/>
    <row r="1383" s="5" customFormat="1"/>
    <row r="1384" s="5" customFormat="1"/>
    <row r="1385" s="5" customFormat="1"/>
    <row r="1386" s="5" customFormat="1"/>
    <row r="1387" s="5" customFormat="1"/>
    <row r="1388" s="5" customFormat="1"/>
    <row r="1389" s="5" customFormat="1"/>
    <row r="1390" s="5" customFormat="1"/>
    <row r="1391" s="5" customFormat="1"/>
    <row r="1392" s="5" customFormat="1"/>
    <row r="1393" s="5" customFormat="1"/>
    <row r="1394" s="5" customFormat="1"/>
    <row r="1395" s="5" customFormat="1"/>
    <row r="1396" s="5" customFormat="1"/>
    <row r="1397" s="5" customFormat="1"/>
    <row r="1398" s="5" customFormat="1"/>
    <row r="1399" s="5" customFormat="1"/>
    <row r="1400" s="5" customFormat="1"/>
    <row r="1401" s="5" customFormat="1"/>
  </sheetData>
  <mergeCells count="11">
    <mergeCell ref="H42:L42"/>
    <mergeCell ref="D5:E5"/>
    <mergeCell ref="J5:K5"/>
    <mergeCell ref="L5:M5"/>
    <mergeCell ref="A1:M1"/>
    <mergeCell ref="B3:M3"/>
    <mergeCell ref="F5:G5"/>
    <mergeCell ref="H5:I5"/>
    <mergeCell ref="A2:M2"/>
    <mergeCell ref="J4:M4"/>
    <mergeCell ref="B5:C5"/>
  </mergeCells>
  <phoneticPr fontId="0" type="noConversion"/>
  <pageMargins left="0.5" right="0" top="0.25" bottom="0" header="0" footer="0"/>
  <pageSetup paperSize="9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workbookViewId="0">
      <selection activeCell="C17" sqref="C17"/>
    </sheetView>
  </sheetViews>
  <sheetFormatPr defaultRowHeight="12.75"/>
  <cols>
    <col min="1" max="1" width="32.42578125" customWidth="1"/>
    <col min="2" max="2" width="9.85546875" bestFit="1" customWidth="1"/>
    <col min="3" max="5" width="11" bestFit="1" customWidth="1"/>
    <col min="6" max="6" width="8.7109375" bestFit="1" customWidth="1"/>
    <col min="8" max="8" width="8.7109375" bestFit="1" customWidth="1"/>
    <col min="10" max="10" width="9.85546875" bestFit="1" customWidth="1"/>
    <col min="11" max="13" width="11" bestFit="1" customWidth="1"/>
  </cols>
  <sheetData>
    <row r="1" spans="1:13" ht="15.7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5.75">
      <c r="A2" s="70" t="s">
        <v>42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5.75">
      <c r="A3" s="11"/>
      <c r="B3" s="70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15.75">
      <c r="A4" s="22"/>
      <c r="B4" s="23" t="s">
        <v>25</v>
      </c>
      <c r="C4" s="23"/>
      <c r="D4" s="23"/>
      <c r="E4" s="23"/>
      <c r="F4" s="23" t="s">
        <v>2</v>
      </c>
      <c r="G4" s="23"/>
      <c r="H4" s="23"/>
      <c r="I4" s="23"/>
      <c r="J4" s="70" t="s">
        <v>3</v>
      </c>
      <c r="K4" s="70"/>
      <c r="L4" s="70"/>
      <c r="M4" s="70"/>
    </row>
    <row r="5" spans="1:13" ht="15.75">
      <c r="A5" s="23"/>
      <c r="B5" s="72" t="s">
        <v>29</v>
      </c>
      <c r="C5" s="73"/>
      <c r="D5" s="72" t="s">
        <v>24</v>
      </c>
      <c r="E5" s="73"/>
      <c r="F5" s="72" t="s">
        <v>29</v>
      </c>
      <c r="G5" s="73"/>
      <c r="H5" s="72" t="s">
        <v>24</v>
      </c>
      <c r="I5" s="73"/>
      <c r="J5" s="72" t="s">
        <v>29</v>
      </c>
      <c r="K5" s="73"/>
      <c r="L5" s="72" t="s">
        <v>24</v>
      </c>
      <c r="M5" s="73"/>
    </row>
    <row r="6" spans="1:13" ht="31.5">
      <c r="A6" s="23"/>
      <c r="B6" s="50" t="s">
        <v>43</v>
      </c>
      <c r="C6" s="24" t="s">
        <v>44</v>
      </c>
      <c r="D6" s="50" t="str">
        <f>B6</f>
        <v>Jul'20</v>
      </c>
      <c r="E6" s="24" t="str">
        <f>C6</f>
        <v>Apr'20  &amp; Jul'20</v>
      </c>
      <c r="F6" s="50" t="str">
        <f>B6</f>
        <v>Jul'20</v>
      </c>
      <c r="G6" s="24" t="str">
        <f>C6</f>
        <v>Apr'20  &amp; Jul'20</v>
      </c>
      <c r="H6" s="50" t="str">
        <f>B6</f>
        <v>Jul'20</v>
      </c>
      <c r="I6" s="24" t="str">
        <f>C6</f>
        <v>Apr'20  &amp; Jul'20</v>
      </c>
      <c r="J6" s="50" t="str">
        <f>B6</f>
        <v>Jul'20</v>
      </c>
      <c r="K6" s="24" t="str">
        <f>C6</f>
        <v>Apr'20  &amp; Jul'20</v>
      </c>
      <c r="L6" s="50" t="str">
        <f>B6</f>
        <v>Jul'20</v>
      </c>
      <c r="M6" s="24" t="str">
        <f>C6</f>
        <v>Apr'20  &amp; Jul'20</v>
      </c>
    </row>
    <row r="7" spans="1:13" ht="15">
      <c r="A7" s="29" t="s">
        <v>16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5">
      <c r="A8" s="12" t="s">
        <v>17</v>
      </c>
      <c r="B8" s="13">
        <v>51339</v>
      </c>
      <c r="C8" s="13">
        <f>52762+64533+57462+51339</f>
        <v>226096</v>
      </c>
      <c r="D8" s="13">
        <v>53503</v>
      </c>
      <c r="E8" s="13">
        <f>24575+49898+53503</f>
        <v>127976</v>
      </c>
      <c r="F8" s="14"/>
      <c r="G8" s="14"/>
      <c r="H8" s="14"/>
      <c r="I8" s="14"/>
      <c r="J8" s="31">
        <f t="shared" ref="J8:M10" si="0">B8+F8</f>
        <v>51339</v>
      </c>
      <c r="K8" s="31">
        <f t="shared" si="0"/>
        <v>226096</v>
      </c>
      <c r="L8" s="31">
        <f t="shared" si="0"/>
        <v>53503</v>
      </c>
      <c r="M8" s="31">
        <f t="shared" si="0"/>
        <v>127976</v>
      </c>
    </row>
    <row r="9" spans="1:13" ht="15">
      <c r="A9" s="12" t="s">
        <v>21</v>
      </c>
      <c r="B9" s="28">
        <v>131.06899999999999</v>
      </c>
      <c r="C9" s="28">
        <f>131.213+147.748+146.99+131.069</f>
        <v>557.02</v>
      </c>
      <c r="D9" s="28">
        <v>127.483</v>
      </c>
      <c r="E9" s="28">
        <f>76.772+139.505+127.483</f>
        <v>343.76</v>
      </c>
      <c r="F9" s="14"/>
      <c r="G9" s="14"/>
      <c r="H9" s="14"/>
      <c r="I9" s="14"/>
      <c r="J9" s="18">
        <f t="shared" si="0"/>
        <v>131.06899999999999</v>
      </c>
      <c r="K9" s="18">
        <f t="shared" si="0"/>
        <v>557.02</v>
      </c>
      <c r="L9" s="18">
        <f t="shared" si="0"/>
        <v>127.483</v>
      </c>
      <c r="M9" s="18">
        <f t="shared" si="0"/>
        <v>343.76</v>
      </c>
    </row>
    <row r="10" spans="1:13" ht="15">
      <c r="A10" s="29" t="s">
        <v>30</v>
      </c>
      <c r="B10" s="30">
        <f>ROUND(B9*1000/B8,2)</f>
        <v>2.5499999999999998</v>
      </c>
      <c r="C10" s="30">
        <f>ROUND(C9*1000/C8,2)</f>
        <v>2.46</v>
      </c>
      <c r="D10" s="30">
        <f>ROUND(D9*1000/D8,2)</f>
        <v>2.38</v>
      </c>
      <c r="E10" s="30">
        <f>ROUND(E9*1000/E8,2)</f>
        <v>2.69</v>
      </c>
      <c r="F10" s="14"/>
      <c r="G10" s="14"/>
      <c r="H10" s="14"/>
      <c r="I10" s="14"/>
      <c r="J10" s="18">
        <f t="shared" si="0"/>
        <v>2.5499999999999998</v>
      </c>
      <c r="K10" s="18">
        <f t="shared" si="0"/>
        <v>2.46</v>
      </c>
      <c r="L10" s="18">
        <f t="shared" si="0"/>
        <v>2.38</v>
      </c>
      <c r="M10" s="18">
        <f t="shared" si="0"/>
        <v>2.69</v>
      </c>
    </row>
    <row r="11" spans="1:13" ht="15">
      <c r="A11" s="15" t="s">
        <v>4</v>
      </c>
      <c r="B11" s="16"/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</row>
    <row r="12" spans="1:13" ht="15">
      <c r="A12" s="4" t="s">
        <v>19</v>
      </c>
      <c r="B12" s="18">
        <v>5111.46</v>
      </c>
      <c r="C12" s="18">
        <f>16612.25+5111.46</f>
        <v>21723.71</v>
      </c>
      <c r="D12" s="18">
        <f>8590.84+1373.5</f>
        <v>9964.34</v>
      </c>
      <c r="E12" s="18">
        <f>9467.15+9964.34</f>
        <v>19431.489999999998</v>
      </c>
      <c r="F12" s="18">
        <v>0</v>
      </c>
      <c r="G12" s="18"/>
      <c r="H12" s="18"/>
      <c r="I12" s="18"/>
      <c r="J12" s="18">
        <f t="shared" ref="J12:M14" si="1">B12+F12</f>
        <v>5111.46</v>
      </c>
      <c r="K12" s="18">
        <f t="shared" si="1"/>
        <v>21723.71</v>
      </c>
      <c r="L12" s="18">
        <f t="shared" si="1"/>
        <v>9964.34</v>
      </c>
      <c r="M12" s="18">
        <f t="shared" si="1"/>
        <v>19431.489999999998</v>
      </c>
    </row>
    <row r="13" spans="1:13" ht="15">
      <c r="A13" s="4" t="s">
        <v>18</v>
      </c>
      <c r="B13" s="7">
        <v>0</v>
      </c>
      <c r="C13" s="7">
        <v>0</v>
      </c>
      <c r="D13" s="7"/>
      <c r="E13" s="7"/>
      <c r="F13" s="47">
        <v>152.25</v>
      </c>
      <c r="G13" s="7">
        <f>24.67+69.4+123.27+152.25</f>
        <v>369.59000000000003</v>
      </c>
      <c r="H13" s="7">
        <v>67.14</v>
      </c>
      <c r="I13" s="7">
        <f>23.34+44.83+69.6+67.14</f>
        <v>204.90999999999997</v>
      </c>
      <c r="J13" s="18">
        <f t="shared" si="1"/>
        <v>152.25</v>
      </c>
      <c r="K13" s="18">
        <f t="shared" si="1"/>
        <v>369.59000000000003</v>
      </c>
      <c r="L13" s="18">
        <f t="shared" si="1"/>
        <v>67.14</v>
      </c>
      <c r="M13" s="18">
        <f t="shared" si="1"/>
        <v>204.90999999999997</v>
      </c>
    </row>
    <row r="14" spans="1:13" ht="15">
      <c r="A14" s="4" t="s">
        <v>45</v>
      </c>
      <c r="B14" s="9">
        <v>424.36</v>
      </c>
      <c r="C14" s="9">
        <f>1273.08+424.36</f>
        <v>1697.44</v>
      </c>
      <c r="D14" s="9">
        <f>424.36+1.51</f>
        <v>425.87</v>
      </c>
      <c r="E14" s="49">
        <f>1273.76+425.87</f>
        <v>1699.63</v>
      </c>
      <c r="F14" s="7">
        <v>0</v>
      </c>
      <c r="G14" s="7">
        <v>0</v>
      </c>
      <c r="H14" s="7">
        <v>0</v>
      </c>
      <c r="I14" s="7">
        <v>0</v>
      </c>
      <c r="J14" s="18">
        <f t="shared" si="1"/>
        <v>424.36</v>
      </c>
      <c r="K14" s="18">
        <f t="shared" si="1"/>
        <v>1697.44</v>
      </c>
      <c r="L14" s="18">
        <f t="shared" si="1"/>
        <v>425.87</v>
      </c>
      <c r="M14" s="18">
        <f t="shared" si="1"/>
        <v>1699.63</v>
      </c>
    </row>
    <row r="15" spans="1:13" ht="15">
      <c r="A15" s="4" t="s">
        <v>5</v>
      </c>
      <c r="B15" s="26">
        <f t="shared" ref="B15:M15" si="2">SUM(B12:B14)</f>
        <v>5535.82</v>
      </c>
      <c r="C15" s="26">
        <f t="shared" si="2"/>
        <v>23421.149999999998</v>
      </c>
      <c r="D15" s="26">
        <f t="shared" si="2"/>
        <v>10390.210000000001</v>
      </c>
      <c r="E15" s="26">
        <f t="shared" si="2"/>
        <v>21131.119999999999</v>
      </c>
      <c r="F15" s="25">
        <f t="shared" si="2"/>
        <v>152.25</v>
      </c>
      <c r="G15" s="25">
        <f t="shared" si="2"/>
        <v>369.59000000000003</v>
      </c>
      <c r="H15" s="25">
        <f t="shared" si="2"/>
        <v>67.14</v>
      </c>
      <c r="I15" s="25">
        <f t="shared" si="2"/>
        <v>204.90999999999997</v>
      </c>
      <c r="J15" s="25">
        <f t="shared" si="2"/>
        <v>5688.07</v>
      </c>
      <c r="K15" s="25">
        <f t="shared" si="2"/>
        <v>23790.739999999998</v>
      </c>
      <c r="L15" s="25">
        <f t="shared" si="2"/>
        <v>10457.35</v>
      </c>
      <c r="M15" s="25">
        <f t="shared" si="2"/>
        <v>21336.03</v>
      </c>
    </row>
    <row r="16" spans="1:13" ht="15">
      <c r="A16" s="15" t="s">
        <v>6</v>
      </c>
      <c r="B16" s="19"/>
      <c r="C16" s="19"/>
      <c r="D16" s="19"/>
      <c r="E16" s="19"/>
      <c r="F16" s="7"/>
      <c r="G16" s="7"/>
      <c r="H16" s="7"/>
      <c r="I16" s="7"/>
      <c r="J16" s="7"/>
      <c r="K16" s="7"/>
      <c r="L16" s="7"/>
      <c r="M16" s="7"/>
    </row>
    <row r="17" spans="1:13" ht="15">
      <c r="A17" s="4" t="s">
        <v>7</v>
      </c>
      <c r="B17" s="7">
        <f>2300.71</f>
        <v>2300.71</v>
      </c>
      <c r="C17" s="7">
        <f>6902.13+2300.71</f>
        <v>9202.84</v>
      </c>
      <c r="D17" s="7">
        <f>2086.37+169.85</f>
        <v>2256.2199999999998</v>
      </c>
      <c r="E17" s="7">
        <f>6581.72+2256.22</f>
        <v>8837.94</v>
      </c>
      <c r="F17" s="7">
        <v>3.32</v>
      </c>
      <c r="G17" s="7">
        <f>3.32+3.32+3.32+3.32</f>
        <v>13.28</v>
      </c>
      <c r="H17" s="7">
        <v>1.68</v>
      </c>
      <c r="I17" s="7">
        <f>2.08+1.83+1.96+1.68</f>
        <v>7.55</v>
      </c>
      <c r="J17" s="7">
        <f>B17+F17</f>
        <v>2304.0300000000002</v>
      </c>
      <c r="K17" s="7">
        <f>C17+G17</f>
        <v>9216.1200000000008</v>
      </c>
      <c r="L17" s="7">
        <f>D17+H17</f>
        <v>2257.8999999999996</v>
      </c>
      <c r="M17" s="7">
        <f>E17+I17</f>
        <v>8845.49</v>
      </c>
    </row>
    <row r="18" spans="1:13" ht="15">
      <c r="A18" s="4" t="s">
        <v>8</v>
      </c>
      <c r="B18" s="7">
        <v>522.59</v>
      </c>
      <c r="C18" s="7">
        <f>1528.39+522.59</f>
        <v>2050.98</v>
      </c>
      <c r="D18" s="7">
        <f>473.5+18.76</f>
        <v>492.26</v>
      </c>
      <c r="E18" s="7">
        <f>926.13+492.26</f>
        <v>1418.3899999999999</v>
      </c>
      <c r="F18" s="7">
        <v>0.16</v>
      </c>
      <c r="G18" s="7">
        <f>0.1+0.13+0.16</f>
        <v>0.39</v>
      </c>
      <c r="H18" s="7">
        <v>0.56000000000000005</v>
      </c>
      <c r="I18" s="7">
        <f>0.77+0.81+0.31+0.56</f>
        <v>2.4500000000000002</v>
      </c>
      <c r="J18" s="7">
        <f t="shared" ref="J18:M27" si="3">B18+F18</f>
        <v>522.75</v>
      </c>
      <c r="K18" s="7">
        <f t="shared" si="3"/>
        <v>2051.37</v>
      </c>
      <c r="L18" s="7">
        <f t="shared" si="3"/>
        <v>492.82</v>
      </c>
      <c r="M18" s="7">
        <f t="shared" si="3"/>
        <v>1420.84</v>
      </c>
    </row>
    <row r="19" spans="1:13" ht="15">
      <c r="A19" s="4" t="s">
        <v>9</v>
      </c>
      <c r="B19" s="7">
        <v>381.06</v>
      </c>
      <c r="C19" s="7">
        <f>1359.47+381.06</f>
        <v>1740.53</v>
      </c>
      <c r="D19" s="7">
        <f>369.23+34.8</f>
        <v>404.03000000000003</v>
      </c>
      <c r="E19" s="7">
        <f>514.24+404.03</f>
        <v>918.27</v>
      </c>
      <c r="F19" s="7">
        <v>0</v>
      </c>
      <c r="G19" s="7">
        <v>0</v>
      </c>
      <c r="H19" s="7">
        <v>0</v>
      </c>
      <c r="I19" s="7">
        <v>0</v>
      </c>
      <c r="J19" s="7">
        <f t="shared" si="3"/>
        <v>381.06</v>
      </c>
      <c r="K19" s="7">
        <f t="shared" si="3"/>
        <v>1740.53</v>
      </c>
      <c r="L19" s="7">
        <f t="shared" si="3"/>
        <v>404.03000000000003</v>
      </c>
      <c r="M19" s="7">
        <f t="shared" si="3"/>
        <v>918.27</v>
      </c>
    </row>
    <row r="20" spans="1:13" ht="15">
      <c r="A20" s="4" t="s">
        <v>27</v>
      </c>
      <c r="B20" s="7">
        <v>109.99</v>
      </c>
      <c r="C20" s="7">
        <f>385.41+109.99</f>
        <v>495.40000000000003</v>
      </c>
      <c r="D20" s="7">
        <f>97.87</f>
        <v>97.87</v>
      </c>
      <c r="E20" s="7">
        <f>351.94+97.87</f>
        <v>449.81</v>
      </c>
      <c r="F20" s="7">
        <v>34.01</v>
      </c>
      <c r="G20" s="7">
        <f>5.51+15.5+27.53+34.01</f>
        <v>82.55</v>
      </c>
      <c r="H20" s="7">
        <v>9.6999999999999993</v>
      </c>
      <c r="I20" s="7">
        <f>9.7+9.7+9.7+9.7</f>
        <v>38.799999999999997</v>
      </c>
      <c r="J20" s="7">
        <f t="shared" si="3"/>
        <v>144</v>
      </c>
      <c r="K20" s="7">
        <f t="shared" si="3"/>
        <v>577.95000000000005</v>
      </c>
      <c r="L20" s="7">
        <f t="shared" si="3"/>
        <v>107.57000000000001</v>
      </c>
      <c r="M20" s="7">
        <f t="shared" si="3"/>
        <v>488.61</v>
      </c>
    </row>
    <row r="21" spans="1:13" ht="15">
      <c r="A21" s="4" t="s">
        <v>36</v>
      </c>
      <c r="B21" s="7">
        <v>25</v>
      </c>
      <c r="C21" s="7">
        <f>75+25</f>
        <v>100</v>
      </c>
      <c r="D21" s="7"/>
      <c r="E21" s="7">
        <v>500</v>
      </c>
      <c r="F21" s="7">
        <v>0</v>
      </c>
      <c r="G21" s="7">
        <v>0</v>
      </c>
      <c r="H21" s="7">
        <v>0</v>
      </c>
      <c r="I21" s="7">
        <v>0</v>
      </c>
      <c r="J21" s="7">
        <f t="shared" si="3"/>
        <v>25</v>
      </c>
      <c r="K21" s="7">
        <f t="shared" si="3"/>
        <v>100</v>
      </c>
      <c r="L21" s="7">
        <f t="shared" si="3"/>
        <v>0</v>
      </c>
      <c r="M21" s="7">
        <f t="shared" si="3"/>
        <v>500</v>
      </c>
    </row>
    <row r="22" spans="1:13" ht="15">
      <c r="A22" s="4" t="s">
        <v>35</v>
      </c>
      <c r="B22" s="7">
        <v>25</v>
      </c>
      <c r="C22" s="7">
        <f>75+25</f>
        <v>100</v>
      </c>
      <c r="D22" s="7"/>
      <c r="E22" s="7"/>
      <c r="F22" s="7">
        <v>0</v>
      </c>
      <c r="G22" s="7">
        <v>0</v>
      </c>
      <c r="H22" s="7">
        <v>0</v>
      </c>
      <c r="I22" s="7">
        <v>0</v>
      </c>
      <c r="J22" s="7">
        <f t="shared" si="3"/>
        <v>25</v>
      </c>
      <c r="K22" s="7">
        <f t="shared" si="3"/>
        <v>100</v>
      </c>
      <c r="L22" s="7">
        <f t="shared" si="3"/>
        <v>0</v>
      </c>
      <c r="M22" s="7">
        <f t="shared" si="3"/>
        <v>0</v>
      </c>
    </row>
    <row r="23" spans="1:13" ht="15">
      <c r="A23" s="4" t="s">
        <v>26</v>
      </c>
      <c r="B23" s="7">
        <v>49.65</v>
      </c>
      <c r="C23" s="7">
        <f>178.19+49.65</f>
        <v>227.84</v>
      </c>
      <c r="D23" s="7">
        <v>78.69</v>
      </c>
      <c r="E23" s="7">
        <f>265.4+78.69</f>
        <v>344.09</v>
      </c>
      <c r="F23" s="7">
        <v>3.39</v>
      </c>
      <c r="G23" s="7">
        <f>3.39+3.39+3.39+3.39</f>
        <v>13.56</v>
      </c>
      <c r="H23" s="7">
        <v>0</v>
      </c>
      <c r="I23" s="7">
        <v>0</v>
      </c>
      <c r="J23" s="7">
        <f t="shared" si="3"/>
        <v>53.04</v>
      </c>
      <c r="K23" s="7">
        <f t="shared" si="3"/>
        <v>241.4</v>
      </c>
      <c r="L23" s="7">
        <f t="shared" si="3"/>
        <v>78.69</v>
      </c>
      <c r="M23" s="7">
        <f t="shared" si="3"/>
        <v>344.09</v>
      </c>
    </row>
    <row r="24" spans="1:13" ht="15">
      <c r="A24" s="4" t="s">
        <v>10</v>
      </c>
      <c r="B24" s="7">
        <v>258.16000000000003</v>
      </c>
      <c r="C24" s="7">
        <f>884.59+258.16</f>
        <v>1142.75</v>
      </c>
      <c r="D24" s="7">
        <f>140.31+44.9+36</f>
        <v>221.21</v>
      </c>
      <c r="E24" s="7">
        <f>423.7+221.21</f>
        <v>644.91</v>
      </c>
      <c r="F24" s="7">
        <v>0</v>
      </c>
      <c r="G24" s="7">
        <v>0</v>
      </c>
      <c r="H24" s="7">
        <v>0</v>
      </c>
      <c r="I24" s="7">
        <v>0</v>
      </c>
      <c r="J24" s="7">
        <f t="shared" si="3"/>
        <v>258.16000000000003</v>
      </c>
      <c r="K24" s="7">
        <f t="shared" si="3"/>
        <v>1142.75</v>
      </c>
      <c r="L24" s="7">
        <f t="shared" si="3"/>
        <v>221.21</v>
      </c>
      <c r="M24" s="7">
        <f t="shared" si="3"/>
        <v>644.91</v>
      </c>
    </row>
    <row r="25" spans="1:13" ht="15">
      <c r="A25" s="4" t="s">
        <v>11</v>
      </c>
      <c r="B25" s="7">
        <v>299.58999999999997</v>
      </c>
      <c r="C25" s="7">
        <f>898.75+299.59</f>
        <v>1198.3399999999999</v>
      </c>
      <c r="D25" s="7">
        <f>287.91+3.56</f>
        <v>291.47000000000003</v>
      </c>
      <c r="E25" s="7">
        <f>874.41+291.47</f>
        <v>1165.8800000000001</v>
      </c>
      <c r="F25" s="7">
        <v>27.06</v>
      </c>
      <c r="G25" s="7">
        <f>27.06+27.06+27.06+27.06</f>
        <v>108.24</v>
      </c>
      <c r="H25" s="7">
        <f>27.74+4.72</f>
        <v>32.46</v>
      </c>
      <c r="I25" s="7">
        <f>32.46+32.46+32.46+32.46</f>
        <v>129.84</v>
      </c>
      <c r="J25" s="7">
        <f t="shared" si="3"/>
        <v>326.64999999999998</v>
      </c>
      <c r="K25" s="7">
        <f t="shared" si="3"/>
        <v>1306.58</v>
      </c>
      <c r="L25" s="7">
        <f t="shared" si="3"/>
        <v>323.93</v>
      </c>
      <c r="M25" s="7">
        <f t="shared" si="3"/>
        <v>1295.72</v>
      </c>
    </row>
    <row r="26" spans="1:13" ht="15">
      <c r="A26" s="4" t="s">
        <v>33</v>
      </c>
      <c r="B26" s="7">
        <v>0</v>
      </c>
      <c r="C26" s="7">
        <v>0</v>
      </c>
      <c r="D26" s="7"/>
      <c r="E26" s="7"/>
      <c r="F26" s="7">
        <v>1.25</v>
      </c>
      <c r="G26" s="7">
        <v>5</v>
      </c>
      <c r="H26" s="7"/>
      <c r="I26" s="7">
        <v>0</v>
      </c>
      <c r="J26" s="7">
        <f t="shared" si="3"/>
        <v>1.25</v>
      </c>
      <c r="K26" s="7">
        <f t="shared" si="3"/>
        <v>5</v>
      </c>
      <c r="L26" s="7">
        <f t="shared" si="3"/>
        <v>0</v>
      </c>
      <c r="M26" s="7">
        <f t="shared" si="3"/>
        <v>0</v>
      </c>
    </row>
    <row r="27" spans="1:13" ht="15">
      <c r="A27" s="4" t="s">
        <v>12</v>
      </c>
      <c r="B27" s="7">
        <v>0</v>
      </c>
      <c r="C27" s="7">
        <v>0</v>
      </c>
      <c r="D27" s="7"/>
      <c r="E27" s="7"/>
      <c r="F27" s="7">
        <v>0</v>
      </c>
      <c r="G27" s="7">
        <v>0</v>
      </c>
      <c r="H27" s="7">
        <v>0</v>
      </c>
      <c r="I27" s="7">
        <v>0</v>
      </c>
      <c r="J27" s="7">
        <f t="shared" si="3"/>
        <v>0</v>
      </c>
      <c r="K27" s="7">
        <f t="shared" si="3"/>
        <v>0</v>
      </c>
      <c r="L27" s="7">
        <f t="shared" si="3"/>
        <v>0</v>
      </c>
      <c r="M27" s="7">
        <f t="shared" si="3"/>
        <v>0</v>
      </c>
    </row>
    <row r="28" spans="1:13" ht="15">
      <c r="A28" s="4" t="s">
        <v>28</v>
      </c>
      <c r="B28" s="7">
        <v>28.75</v>
      </c>
      <c r="C28" s="7">
        <f>78.81+28.75</f>
        <v>107.56</v>
      </c>
      <c r="D28" s="7">
        <f>1566.04-26.8</f>
        <v>1539.24</v>
      </c>
      <c r="E28" s="7">
        <v>-1342.59</v>
      </c>
      <c r="F28" s="7">
        <v>0</v>
      </c>
      <c r="G28" s="7">
        <v>0</v>
      </c>
      <c r="H28" s="7">
        <v>0</v>
      </c>
      <c r="I28" s="7">
        <v>0</v>
      </c>
      <c r="J28" s="7">
        <f>B28+F28</f>
        <v>28.75</v>
      </c>
      <c r="K28" s="7">
        <f>C28+G28</f>
        <v>107.56</v>
      </c>
      <c r="L28" s="7">
        <f>D28+H28</f>
        <v>1539.24</v>
      </c>
      <c r="M28" s="7">
        <f>E28+I28</f>
        <v>-1342.59</v>
      </c>
    </row>
    <row r="29" spans="1:13" ht="15">
      <c r="A29" s="4" t="s">
        <v>13</v>
      </c>
      <c r="B29" s="25">
        <f t="shared" ref="B29:M29" si="4">SUM(B17:B28)</f>
        <v>4000.5</v>
      </c>
      <c r="C29" s="25">
        <f t="shared" si="4"/>
        <v>16366.24</v>
      </c>
      <c r="D29" s="25">
        <f t="shared" si="4"/>
        <v>5380.99</v>
      </c>
      <c r="E29" s="25">
        <f t="shared" si="4"/>
        <v>12936.7</v>
      </c>
      <c r="F29" s="25">
        <f t="shared" si="4"/>
        <v>69.19</v>
      </c>
      <c r="G29" s="25">
        <f t="shared" si="4"/>
        <v>223.01999999999998</v>
      </c>
      <c r="H29" s="25">
        <f t="shared" si="4"/>
        <v>44.4</v>
      </c>
      <c r="I29" s="25">
        <f t="shared" si="4"/>
        <v>178.64</v>
      </c>
      <c r="J29" s="25">
        <f t="shared" si="4"/>
        <v>4069.69</v>
      </c>
      <c r="K29" s="25">
        <f t="shared" si="4"/>
        <v>16589.260000000006</v>
      </c>
      <c r="L29" s="25">
        <f t="shared" si="4"/>
        <v>5425.39</v>
      </c>
      <c r="M29" s="25">
        <f t="shared" si="4"/>
        <v>13115.34</v>
      </c>
    </row>
    <row r="30" spans="1:13" ht="15">
      <c r="A30" s="4" t="s">
        <v>14</v>
      </c>
      <c r="B30" s="25">
        <f t="shared" ref="B30:M30" si="5">+B15-B29</f>
        <v>1535.3199999999997</v>
      </c>
      <c r="C30" s="25">
        <f t="shared" si="5"/>
        <v>7054.909999999998</v>
      </c>
      <c r="D30" s="25">
        <f t="shared" si="5"/>
        <v>5009.2200000000012</v>
      </c>
      <c r="E30" s="25">
        <f t="shared" si="5"/>
        <v>8194.4199999999983</v>
      </c>
      <c r="F30" s="25">
        <f t="shared" si="5"/>
        <v>83.06</v>
      </c>
      <c r="G30" s="25">
        <f t="shared" si="5"/>
        <v>146.57000000000005</v>
      </c>
      <c r="H30" s="25">
        <f t="shared" si="5"/>
        <v>22.740000000000002</v>
      </c>
      <c r="I30" s="25">
        <f t="shared" si="5"/>
        <v>26.269999999999982</v>
      </c>
      <c r="J30" s="25">
        <f t="shared" si="5"/>
        <v>1618.3799999999997</v>
      </c>
      <c r="K30" s="25">
        <f t="shared" si="5"/>
        <v>7201.4799999999923</v>
      </c>
      <c r="L30" s="25">
        <f t="shared" si="5"/>
        <v>5031.96</v>
      </c>
      <c r="M30" s="25">
        <f t="shared" si="5"/>
        <v>8220.6899999999987</v>
      </c>
    </row>
    <row r="31" spans="1:13" ht="15">
      <c r="A31" s="4" t="s">
        <v>32</v>
      </c>
      <c r="B31" s="7">
        <v>3900</v>
      </c>
      <c r="C31" s="7">
        <v>3900</v>
      </c>
      <c r="D31" s="7">
        <v>4978.76</v>
      </c>
      <c r="E31" s="7">
        <v>4853.32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</row>
    <row r="32" spans="1:13" ht="15">
      <c r="A32" s="4" t="s">
        <v>31</v>
      </c>
      <c r="B32" s="7">
        <f>ROUND(B33/B31,2)</f>
        <v>1.96</v>
      </c>
      <c r="C32" s="7">
        <f>ROUND(C33/C31,2)</f>
        <v>1.82</v>
      </c>
      <c r="D32" s="7">
        <f>ROUND(D33/D31,2)</f>
        <v>1.44</v>
      </c>
      <c r="E32" s="7">
        <f>ROUND(E33/E31,2)</f>
        <v>2.2200000000000002</v>
      </c>
      <c r="F32" s="7">
        <v>0</v>
      </c>
      <c r="G32" s="7">
        <v>0</v>
      </c>
      <c r="H32" s="7">
        <v>0</v>
      </c>
      <c r="I32" s="7">
        <v>0</v>
      </c>
      <c r="J32" s="7"/>
      <c r="K32" s="7">
        <v>0</v>
      </c>
      <c r="L32" s="7"/>
      <c r="M32" s="7">
        <v>0</v>
      </c>
    </row>
    <row r="33" spans="1:13" ht="15">
      <c r="A33" s="4" t="s">
        <v>22</v>
      </c>
      <c r="B33" s="8">
        <f>ROUND((B29-B21-B22-B28)/B8*100000,2)</f>
        <v>7638.93</v>
      </c>
      <c r="C33" s="8">
        <f>ROUND((C29-C21-C22-C28)/C8*100000,2)</f>
        <v>7102.59</v>
      </c>
      <c r="D33" s="8">
        <f>ROUND((D29-D21-D22-D28)/D8*100000,2)-0.01</f>
        <v>7180.4299999999994</v>
      </c>
      <c r="E33" s="8">
        <f>ROUND((E29-E21-E22-E28)/E8*100000,2)</f>
        <v>10767.09</v>
      </c>
      <c r="F33" s="7">
        <v>0</v>
      </c>
      <c r="G33" s="7">
        <v>0</v>
      </c>
      <c r="H33" s="7">
        <v>0</v>
      </c>
      <c r="I33" s="7">
        <v>0</v>
      </c>
      <c r="J33" s="8">
        <v>0</v>
      </c>
      <c r="K33" s="7">
        <v>0</v>
      </c>
      <c r="L33" s="8">
        <v>0</v>
      </c>
      <c r="M33" s="7">
        <v>0</v>
      </c>
    </row>
    <row r="34" spans="1:13" ht="15">
      <c r="A34" s="4" t="s">
        <v>23</v>
      </c>
      <c r="B34" s="8">
        <f>ROUND((B29-B21-B22-B28)/B9*100,2)</f>
        <v>2992.13</v>
      </c>
      <c r="C34" s="8">
        <f>ROUND((C29-C21-C22-C28)/C9*100,2)</f>
        <v>2882.96</v>
      </c>
      <c r="D34" s="8">
        <f>ROUND((D29-D21-D22-D28)/D9*100,2)</f>
        <v>3013.54</v>
      </c>
      <c r="E34" s="8">
        <f>ROUND((E29-E21-E22-E28)/E9*100,2)</f>
        <v>4008.4</v>
      </c>
      <c r="F34" s="8">
        <v>0</v>
      </c>
      <c r="G34" s="7">
        <v>0</v>
      </c>
      <c r="H34" s="8">
        <v>0</v>
      </c>
      <c r="I34" s="7">
        <v>0</v>
      </c>
      <c r="J34" s="8">
        <v>0</v>
      </c>
      <c r="K34" s="7">
        <v>0</v>
      </c>
      <c r="L34" s="8">
        <v>0</v>
      </c>
      <c r="M34" s="7">
        <v>0</v>
      </c>
    </row>
    <row r="35" spans="1:13" ht="15.75">
      <c r="A35" s="46" t="s">
        <v>15</v>
      </c>
      <c r="B35" s="46"/>
      <c r="C35" s="45" t="s">
        <v>46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</row>
    <row r="36" spans="1:13" ht="15.75">
      <c r="A36" s="46"/>
      <c r="B36" s="46"/>
      <c r="C36" s="45"/>
      <c r="D36" s="44"/>
      <c r="E36" s="44"/>
      <c r="F36" s="44"/>
      <c r="G36" s="44"/>
      <c r="H36" s="44"/>
      <c r="I36" s="44"/>
      <c r="J36" s="44"/>
      <c r="K36" s="44"/>
      <c r="L36" s="44"/>
      <c r="M36" s="44"/>
    </row>
    <row r="37" spans="1:13" s="41" customFormat="1" ht="15.75">
      <c r="A37" s="21" t="s">
        <v>39</v>
      </c>
      <c r="B37" s="1"/>
      <c r="C37" s="21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s="41" customFormat="1" ht="15.75">
      <c r="A38" s="21" t="s">
        <v>37</v>
      </c>
      <c r="B38" s="1"/>
      <c r="C38" s="21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 s="41" customFormat="1" ht="15.75">
      <c r="A39" s="42" t="s">
        <v>40</v>
      </c>
      <c r="B39" s="1"/>
      <c r="C39" s="21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ht="15.75">
      <c r="A40" s="21" t="s">
        <v>38</v>
      </c>
      <c r="B40" s="1"/>
      <c r="C40" s="21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3" ht="15.75">
      <c r="A41" s="21"/>
      <c r="B41" s="1"/>
      <c r="C41" s="21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3" ht="18.75">
      <c r="A42" s="20"/>
      <c r="B42" s="1"/>
      <c r="C42" s="21"/>
      <c r="D42" s="44"/>
      <c r="E42" s="44"/>
      <c r="F42" s="44"/>
      <c r="G42" s="44"/>
      <c r="H42" s="69" t="s">
        <v>41</v>
      </c>
      <c r="I42" s="69"/>
      <c r="J42" s="69"/>
      <c r="K42" s="69"/>
      <c r="L42" s="69"/>
      <c r="M42" s="44"/>
    </row>
    <row r="43" spans="1:1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5">
      <c r="A44" s="20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</sheetData>
  <mergeCells count="11">
    <mergeCell ref="H42:L42"/>
    <mergeCell ref="J5:K5"/>
    <mergeCell ref="L5:M5"/>
    <mergeCell ref="A1:M1"/>
    <mergeCell ref="A2:M2"/>
    <mergeCell ref="B3:M3"/>
    <mergeCell ref="J4:M4"/>
    <mergeCell ref="B5:C5"/>
    <mergeCell ref="D5:E5"/>
    <mergeCell ref="F5:G5"/>
    <mergeCell ref="H5:I5"/>
  </mergeCells>
  <pageMargins left="0.78" right="0.70866141732283505" top="0.25" bottom="0.25" header="0.31496062992126" footer="0.31496062992126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topLeftCell="A7" workbookViewId="0">
      <selection activeCell="C17" sqref="C17"/>
    </sheetView>
  </sheetViews>
  <sheetFormatPr defaultRowHeight="12.75"/>
  <cols>
    <col min="1" max="1" width="33.5703125" customWidth="1"/>
    <col min="2" max="2" width="9.85546875" bestFit="1" customWidth="1"/>
    <col min="3" max="5" width="11" bestFit="1" customWidth="1"/>
    <col min="7" max="9" width="8.7109375" bestFit="1" customWidth="1"/>
    <col min="10" max="10" width="9.85546875" bestFit="1" customWidth="1"/>
    <col min="11" max="13" width="11" bestFit="1" customWidth="1"/>
  </cols>
  <sheetData>
    <row r="1" spans="1:13" ht="15.7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5.75">
      <c r="A2" s="70" t="s">
        <v>47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5.75">
      <c r="A3" s="11"/>
      <c r="B3" s="70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15.75">
      <c r="A4" s="22"/>
      <c r="B4" s="23" t="s">
        <v>25</v>
      </c>
      <c r="C4" s="23"/>
      <c r="D4" s="23"/>
      <c r="E4" s="23"/>
      <c r="F4" s="23" t="s">
        <v>2</v>
      </c>
      <c r="G4" s="23"/>
      <c r="H4" s="23"/>
      <c r="I4" s="23"/>
      <c r="J4" s="70" t="s">
        <v>3</v>
      </c>
      <c r="K4" s="70"/>
      <c r="L4" s="70"/>
      <c r="M4" s="70"/>
    </row>
    <row r="5" spans="1:13" ht="15.75">
      <c r="A5" s="23"/>
      <c r="B5" s="72" t="s">
        <v>29</v>
      </c>
      <c r="C5" s="73"/>
      <c r="D5" s="72" t="s">
        <v>24</v>
      </c>
      <c r="E5" s="73"/>
      <c r="F5" s="72" t="s">
        <v>29</v>
      </c>
      <c r="G5" s="73"/>
      <c r="H5" s="72" t="s">
        <v>24</v>
      </c>
      <c r="I5" s="73"/>
      <c r="J5" s="72" t="s">
        <v>29</v>
      </c>
      <c r="K5" s="73"/>
      <c r="L5" s="72" t="s">
        <v>24</v>
      </c>
      <c r="M5" s="73"/>
    </row>
    <row r="6" spans="1:13" ht="47.25">
      <c r="A6" s="23"/>
      <c r="B6" s="51" t="s">
        <v>48</v>
      </c>
      <c r="C6" s="24" t="s">
        <v>49</v>
      </c>
      <c r="D6" s="51" t="str">
        <f>B6</f>
        <v>Aug'20</v>
      </c>
      <c r="E6" s="24" t="str">
        <f>C6</f>
        <v>Apr'20  &amp; Aug'20</v>
      </c>
      <c r="F6" s="51" t="str">
        <f>B6</f>
        <v>Aug'20</v>
      </c>
      <c r="G6" s="24" t="str">
        <f>C6</f>
        <v>Apr'20  &amp; Aug'20</v>
      </c>
      <c r="H6" s="51" t="str">
        <f>B6</f>
        <v>Aug'20</v>
      </c>
      <c r="I6" s="24" t="str">
        <f>C6</f>
        <v>Apr'20  &amp; Aug'20</v>
      </c>
      <c r="J6" s="51" t="str">
        <f>B6</f>
        <v>Aug'20</v>
      </c>
      <c r="K6" s="24" t="str">
        <f>C6</f>
        <v>Apr'20  &amp; Aug'20</v>
      </c>
      <c r="L6" s="51" t="str">
        <f>B6</f>
        <v>Aug'20</v>
      </c>
      <c r="M6" s="24" t="str">
        <f>C6</f>
        <v>Apr'20  &amp; Aug'20</v>
      </c>
    </row>
    <row r="7" spans="1:13" ht="15">
      <c r="A7" s="29" t="s">
        <v>16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5">
      <c r="A8" s="12" t="s">
        <v>17</v>
      </c>
      <c r="B8" s="13">
        <v>66280</v>
      </c>
      <c r="C8" s="13">
        <f>52762+64533+57462+51339+66280</f>
        <v>292376</v>
      </c>
      <c r="D8" s="13">
        <v>36087</v>
      </c>
      <c r="E8" s="13">
        <f>24575+49898+53503+36087</f>
        <v>164063</v>
      </c>
      <c r="F8" s="14"/>
      <c r="G8" s="14"/>
      <c r="H8" s="14"/>
      <c r="I8" s="14"/>
      <c r="J8" s="31">
        <f t="shared" ref="J8:M10" si="0">B8+F8</f>
        <v>66280</v>
      </c>
      <c r="K8" s="31">
        <f t="shared" si="0"/>
        <v>292376</v>
      </c>
      <c r="L8" s="31">
        <f t="shared" si="0"/>
        <v>36087</v>
      </c>
      <c r="M8" s="31">
        <f t="shared" si="0"/>
        <v>164063</v>
      </c>
    </row>
    <row r="9" spans="1:13" ht="15">
      <c r="A9" s="12" t="s">
        <v>21</v>
      </c>
      <c r="B9" s="28">
        <v>158.374</v>
      </c>
      <c r="C9" s="28">
        <f>131.213+147.748+146.99+131.069+158.374</f>
        <v>715.39400000000001</v>
      </c>
      <c r="D9" s="28">
        <v>91.418000000000006</v>
      </c>
      <c r="E9" s="28">
        <f>76.772+139.505+127.483+91.418</f>
        <v>435.178</v>
      </c>
      <c r="F9" s="14"/>
      <c r="G9" s="14"/>
      <c r="H9" s="14"/>
      <c r="I9" s="14"/>
      <c r="J9" s="18">
        <f t="shared" si="0"/>
        <v>158.374</v>
      </c>
      <c r="K9" s="18">
        <f t="shared" si="0"/>
        <v>715.39400000000001</v>
      </c>
      <c r="L9" s="18">
        <f t="shared" si="0"/>
        <v>91.418000000000006</v>
      </c>
      <c r="M9" s="18">
        <f t="shared" si="0"/>
        <v>435.178</v>
      </c>
    </row>
    <row r="10" spans="1:13" ht="15">
      <c r="A10" s="29" t="s">
        <v>30</v>
      </c>
      <c r="B10" s="30">
        <f>ROUND(B9*1000/B8,2)</f>
        <v>2.39</v>
      </c>
      <c r="C10" s="30">
        <f>ROUND(C9*1000/C8,2)</f>
        <v>2.4500000000000002</v>
      </c>
      <c r="D10" s="30">
        <f>ROUND(D9*1000/D8,2)</f>
        <v>2.5299999999999998</v>
      </c>
      <c r="E10" s="30">
        <f>ROUND(E9*1000/E8,2)</f>
        <v>2.65</v>
      </c>
      <c r="F10" s="14"/>
      <c r="G10" s="14"/>
      <c r="H10" s="14"/>
      <c r="I10" s="14"/>
      <c r="J10" s="18">
        <f t="shared" si="0"/>
        <v>2.39</v>
      </c>
      <c r="K10" s="18">
        <f t="shared" si="0"/>
        <v>2.4500000000000002</v>
      </c>
      <c r="L10" s="18">
        <f t="shared" si="0"/>
        <v>2.5299999999999998</v>
      </c>
      <c r="M10" s="18">
        <f t="shared" si="0"/>
        <v>2.65</v>
      </c>
    </row>
    <row r="11" spans="1:13" ht="15">
      <c r="A11" s="15" t="s">
        <v>4</v>
      </c>
      <c r="B11" s="16"/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</row>
    <row r="12" spans="1:13" ht="15">
      <c r="A12" s="4" t="s">
        <v>19</v>
      </c>
      <c r="B12" s="18">
        <v>6176.64</v>
      </c>
      <c r="C12" s="18">
        <f>16612.25+5111.46+6176.64</f>
        <v>27900.35</v>
      </c>
      <c r="D12" s="18">
        <v>0</v>
      </c>
      <c r="E12" s="18">
        <f>9467.15+9964.34</f>
        <v>19431.489999999998</v>
      </c>
      <c r="F12" s="18">
        <v>0</v>
      </c>
      <c r="G12" s="18"/>
      <c r="H12" s="18"/>
      <c r="I12" s="18"/>
      <c r="J12" s="18">
        <f t="shared" ref="J12:M14" si="1">B12+F12</f>
        <v>6176.64</v>
      </c>
      <c r="K12" s="18">
        <f t="shared" si="1"/>
        <v>27900.35</v>
      </c>
      <c r="L12" s="18">
        <f t="shared" si="1"/>
        <v>0</v>
      </c>
      <c r="M12" s="18">
        <f t="shared" si="1"/>
        <v>19431.489999999998</v>
      </c>
    </row>
    <row r="13" spans="1:13" ht="15">
      <c r="A13" s="4" t="s">
        <v>18</v>
      </c>
      <c r="B13" s="7">
        <v>0</v>
      </c>
      <c r="C13" s="7">
        <v>0</v>
      </c>
      <c r="D13" s="7"/>
      <c r="E13" s="7"/>
      <c r="F13" s="47">
        <v>159.75</v>
      </c>
      <c r="G13" s="7">
        <f>24.67+69.4+123.27+152.25+159.75</f>
        <v>529.34</v>
      </c>
      <c r="H13" s="7">
        <v>130.9</v>
      </c>
      <c r="I13" s="7">
        <f>23.34+44.83+69.6+67.14+130.9</f>
        <v>335.80999999999995</v>
      </c>
      <c r="J13" s="18">
        <f t="shared" si="1"/>
        <v>159.75</v>
      </c>
      <c r="K13" s="18">
        <f t="shared" si="1"/>
        <v>529.34</v>
      </c>
      <c r="L13" s="18">
        <f t="shared" si="1"/>
        <v>130.9</v>
      </c>
      <c r="M13" s="18">
        <f t="shared" si="1"/>
        <v>335.80999999999995</v>
      </c>
    </row>
    <row r="14" spans="1:13" ht="15">
      <c r="A14" s="4" t="s">
        <v>45</v>
      </c>
      <c r="B14" s="9">
        <v>424.36</v>
      </c>
      <c r="C14" s="9">
        <f>1273.08+424.36+424.36</f>
        <v>2121.8000000000002</v>
      </c>
      <c r="D14" s="9">
        <f>424.36+0.84</f>
        <v>425.2</v>
      </c>
      <c r="E14" s="49">
        <f>1273.76+425.87+425.2</f>
        <v>2124.83</v>
      </c>
      <c r="F14" s="7">
        <v>0</v>
      </c>
      <c r="G14" s="7">
        <v>0</v>
      </c>
      <c r="H14" s="7">
        <v>0</v>
      </c>
      <c r="I14" s="7">
        <v>0</v>
      </c>
      <c r="J14" s="18">
        <f t="shared" si="1"/>
        <v>424.36</v>
      </c>
      <c r="K14" s="18">
        <f t="shared" si="1"/>
        <v>2121.8000000000002</v>
      </c>
      <c r="L14" s="18">
        <f t="shared" si="1"/>
        <v>425.2</v>
      </c>
      <c r="M14" s="18">
        <f t="shared" si="1"/>
        <v>2124.83</v>
      </c>
    </row>
    <row r="15" spans="1:13" ht="15">
      <c r="A15" s="4" t="s">
        <v>5</v>
      </c>
      <c r="B15" s="26">
        <f t="shared" ref="B15:M15" si="2">SUM(B12:B14)</f>
        <v>6601</v>
      </c>
      <c r="C15" s="26">
        <f t="shared" si="2"/>
        <v>30022.149999999998</v>
      </c>
      <c r="D15" s="26">
        <f t="shared" si="2"/>
        <v>425.2</v>
      </c>
      <c r="E15" s="26">
        <f t="shared" si="2"/>
        <v>21556.32</v>
      </c>
      <c r="F15" s="25">
        <f t="shared" si="2"/>
        <v>159.75</v>
      </c>
      <c r="G15" s="25">
        <f t="shared" si="2"/>
        <v>529.34</v>
      </c>
      <c r="H15" s="25">
        <f t="shared" si="2"/>
        <v>130.9</v>
      </c>
      <c r="I15" s="25">
        <f t="shared" si="2"/>
        <v>335.80999999999995</v>
      </c>
      <c r="J15" s="25">
        <f t="shared" si="2"/>
        <v>6760.75</v>
      </c>
      <c r="K15" s="25">
        <f t="shared" si="2"/>
        <v>30551.489999999998</v>
      </c>
      <c r="L15" s="25">
        <f t="shared" si="2"/>
        <v>556.1</v>
      </c>
      <c r="M15" s="25">
        <f t="shared" si="2"/>
        <v>21892.129999999997</v>
      </c>
    </row>
    <row r="16" spans="1:13" ht="15">
      <c r="A16" s="15" t="s">
        <v>6</v>
      </c>
      <c r="B16" s="19"/>
      <c r="C16" s="19"/>
      <c r="D16" s="19"/>
      <c r="E16" s="19"/>
      <c r="F16" s="7"/>
      <c r="G16" s="7"/>
      <c r="H16" s="7"/>
      <c r="I16" s="7"/>
      <c r="J16" s="7"/>
      <c r="K16" s="7"/>
      <c r="L16" s="7"/>
      <c r="M16" s="7"/>
    </row>
    <row r="17" spans="1:13" ht="15">
      <c r="A17" s="4" t="s">
        <v>7</v>
      </c>
      <c r="B17" s="7">
        <f>2300.71</f>
        <v>2300.71</v>
      </c>
      <c r="C17" s="7">
        <f>6902.13+2300.71+2300.71</f>
        <v>11503.55</v>
      </c>
      <c r="D17" s="7">
        <f>2055.96+172.15</f>
        <v>2228.11</v>
      </c>
      <c r="E17" s="7">
        <f>6581.72+2256.22+2228.11</f>
        <v>11066.050000000001</v>
      </c>
      <c r="F17" s="7">
        <v>3.32</v>
      </c>
      <c r="G17" s="7">
        <f>3.32+3.32+3.32+3.32+3.32</f>
        <v>16.599999999999998</v>
      </c>
      <c r="H17" s="7">
        <v>2.1</v>
      </c>
      <c r="I17" s="7">
        <f>2.08+1.83+1.96+1.68+2.1</f>
        <v>9.65</v>
      </c>
      <c r="J17" s="7">
        <f>B17+F17</f>
        <v>2304.0300000000002</v>
      </c>
      <c r="K17" s="7">
        <f>C17+G17</f>
        <v>11520.15</v>
      </c>
      <c r="L17" s="7">
        <f>D17+H17</f>
        <v>2230.21</v>
      </c>
      <c r="M17" s="7">
        <f>E17+I17</f>
        <v>11075.7</v>
      </c>
    </row>
    <row r="18" spans="1:13" ht="15">
      <c r="A18" s="4" t="s">
        <v>8</v>
      </c>
      <c r="B18" s="7">
        <v>547.59</v>
      </c>
      <c r="C18" s="7">
        <f>1528.39+522.59+547.59</f>
        <v>2598.5700000000002</v>
      </c>
      <c r="D18" s="7">
        <f>409.58+18.86</f>
        <v>428.44</v>
      </c>
      <c r="E18" s="7">
        <f>926.13+492.26+428.44</f>
        <v>1846.83</v>
      </c>
      <c r="F18" s="7">
        <v>0.16</v>
      </c>
      <c r="G18" s="7">
        <f>0.1+0.13+0.16+0.16</f>
        <v>0.55000000000000004</v>
      </c>
      <c r="H18" s="7">
        <v>0.56000000000000005</v>
      </c>
      <c r="I18" s="7">
        <f>0.77+0.81+0.31+0.56+0.56</f>
        <v>3.0100000000000002</v>
      </c>
      <c r="J18" s="7">
        <f t="shared" ref="J18:M27" si="3">B18+F18</f>
        <v>547.75</v>
      </c>
      <c r="K18" s="7">
        <f t="shared" si="3"/>
        <v>2599.1200000000003</v>
      </c>
      <c r="L18" s="7">
        <f t="shared" si="3"/>
        <v>429</v>
      </c>
      <c r="M18" s="7">
        <f t="shared" si="3"/>
        <v>1849.84</v>
      </c>
    </row>
    <row r="19" spans="1:13" ht="15">
      <c r="A19" s="4" t="s">
        <v>9</v>
      </c>
      <c r="B19" s="7">
        <v>528.86</v>
      </c>
      <c r="C19" s="7">
        <f>1359.47+381.06+528.86</f>
        <v>2269.39</v>
      </c>
      <c r="D19" s="7">
        <f>281.01+54.15</f>
        <v>335.15999999999997</v>
      </c>
      <c r="E19" s="7">
        <f>514.24+404.03+335.16</f>
        <v>1253.43</v>
      </c>
      <c r="F19" s="7">
        <v>0</v>
      </c>
      <c r="G19" s="7">
        <v>0</v>
      </c>
      <c r="H19" s="7">
        <v>0</v>
      </c>
      <c r="I19" s="7">
        <v>0</v>
      </c>
      <c r="J19" s="7">
        <f t="shared" si="3"/>
        <v>528.86</v>
      </c>
      <c r="K19" s="7">
        <f t="shared" si="3"/>
        <v>2269.39</v>
      </c>
      <c r="L19" s="7">
        <f t="shared" si="3"/>
        <v>335.15999999999997</v>
      </c>
      <c r="M19" s="7">
        <f t="shared" si="3"/>
        <v>1253.43</v>
      </c>
    </row>
    <row r="20" spans="1:13" ht="15">
      <c r="A20" s="4" t="s">
        <v>27</v>
      </c>
      <c r="B20" s="7">
        <v>148.87</v>
      </c>
      <c r="C20" s="7">
        <f>385.41+109.99+148.87</f>
        <v>644.27</v>
      </c>
      <c r="D20" s="7">
        <v>137.58000000000001</v>
      </c>
      <c r="E20" s="7">
        <f>351.94+97.87+137.58</f>
        <v>587.39</v>
      </c>
      <c r="F20" s="7">
        <v>35.68</v>
      </c>
      <c r="G20" s="7">
        <f>5.51+15.5+27.53+34.01+35.68</f>
        <v>118.22999999999999</v>
      </c>
      <c r="H20" s="7">
        <v>9.6999999999999993</v>
      </c>
      <c r="I20" s="7">
        <f>9.7+9.7+9.7+9.7+9.7</f>
        <v>48.5</v>
      </c>
      <c r="J20" s="7">
        <f t="shared" si="3"/>
        <v>184.55</v>
      </c>
      <c r="K20" s="7">
        <f t="shared" si="3"/>
        <v>762.5</v>
      </c>
      <c r="L20" s="7">
        <f t="shared" si="3"/>
        <v>147.28</v>
      </c>
      <c r="M20" s="7">
        <f t="shared" si="3"/>
        <v>635.89</v>
      </c>
    </row>
    <row r="21" spans="1:13" ht="15">
      <c r="A21" s="4" t="s">
        <v>36</v>
      </c>
      <c r="B21" s="7">
        <v>25</v>
      </c>
      <c r="C21" s="7">
        <f>75+25+25</f>
        <v>125</v>
      </c>
      <c r="D21" s="7"/>
      <c r="E21" s="7">
        <v>500</v>
      </c>
      <c r="F21" s="7">
        <v>0</v>
      </c>
      <c r="G21" s="7">
        <v>0</v>
      </c>
      <c r="H21" s="7">
        <v>0</v>
      </c>
      <c r="I21" s="7">
        <v>0</v>
      </c>
      <c r="J21" s="7">
        <f t="shared" si="3"/>
        <v>25</v>
      </c>
      <c r="K21" s="7">
        <f t="shared" si="3"/>
        <v>125</v>
      </c>
      <c r="L21" s="7">
        <f t="shared" si="3"/>
        <v>0</v>
      </c>
      <c r="M21" s="7">
        <f t="shared" si="3"/>
        <v>500</v>
      </c>
    </row>
    <row r="22" spans="1:13" ht="15">
      <c r="A22" s="4" t="s">
        <v>35</v>
      </c>
      <c r="B22" s="7">
        <v>25</v>
      </c>
      <c r="C22" s="7">
        <f>75+25+25</f>
        <v>125</v>
      </c>
      <c r="D22" s="7"/>
      <c r="E22" s="7"/>
      <c r="F22" s="7">
        <v>0</v>
      </c>
      <c r="G22" s="7">
        <v>0</v>
      </c>
      <c r="H22" s="7">
        <v>0</v>
      </c>
      <c r="I22" s="7">
        <v>0</v>
      </c>
      <c r="J22" s="7">
        <f t="shared" si="3"/>
        <v>25</v>
      </c>
      <c r="K22" s="7">
        <f t="shared" si="3"/>
        <v>125</v>
      </c>
      <c r="L22" s="7">
        <f t="shared" si="3"/>
        <v>0</v>
      </c>
      <c r="M22" s="7">
        <f t="shared" si="3"/>
        <v>0</v>
      </c>
    </row>
    <row r="23" spans="1:13" ht="15">
      <c r="A23" s="4" t="s">
        <v>26</v>
      </c>
      <c r="B23" s="7">
        <v>69.58</v>
      </c>
      <c r="C23" s="7">
        <f>178.19+49.65+69.58</f>
        <v>297.42</v>
      </c>
      <c r="D23" s="7">
        <v>98.65</v>
      </c>
      <c r="E23" s="7">
        <f>265.4+78.69+98.65</f>
        <v>442.74</v>
      </c>
      <c r="F23" s="7">
        <v>3.39</v>
      </c>
      <c r="G23" s="7">
        <f>3.39+3.39+3.39+3.39+3.39</f>
        <v>16.95</v>
      </c>
      <c r="H23" s="7">
        <v>0</v>
      </c>
      <c r="I23" s="7">
        <v>0</v>
      </c>
      <c r="J23" s="7">
        <f t="shared" si="3"/>
        <v>72.97</v>
      </c>
      <c r="K23" s="7">
        <f t="shared" si="3"/>
        <v>314.37</v>
      </c>
      <c r="L23" s="7">
        <f t="shared" si="3"/>
        <v>98.65</v>
      </c>
      <c r="M23" s="7">
        <f t="shared" si="3"/>
        <v>442.74</v>
      </c>
    </row>
    <row r="24" spans="1:13" ht="15">
      <c r="A24" s="4" t="s">
        <v>10</v>
      </c>
      <c r="B24" s="7">
        <v>336.9</v>
      </c>
      <c r="C24" s="7">
        <f>884.59+258.16+336.9</f>
        <v>1479.65</v>
      </c>
      <c r="D24" s="7">
        <f>119.79+38.33+36.79</f>
        <v>194.91</v>
      </c>
      <c r="E24" s="7">
        <f>423.7+221.21+194.91</f>
        <v>839.81999999999994</v>
      </c>
      <c r="F24" s="7">
        <v>0</v>
      </c>
      <c r="G24" s="7">
        <v>0</v>
      </c>
      <c r="H24" s="7">
        <v>0</v>
      </c>
      <c r="I24" s="7">
        <v>0</v>
      </c>
      <c r="J24" s="7">
        <f t="shared" si="3"/>
        <v>336.9</v>
      </c>
      <c r="K24" s="7">
        <f t="shared" si="3"/>
        <v>1479.65</v>
      </c>
      <c r="L24" s="7">
        <f t="shared" si="3"/>
        <v>194.91</v>
      </c>
      <c r="M24" s="7">
        <f t="shared" si="3"/>
        <v>839.81999999999994</v>
      </c>
    </row>
    <row r="25" spans="1:13" ht="15">
      <c r="A25" s="4" t="s">
        <v>11</v>
      </c>
      <c r="B25" s="7">
        <v>299.58999999999997</v>
      </c>
      <c r="C25" s="7">
        <f>898.75+299.59+299.59</f>
        <v>1497.9299999999998</v>
      </c>
      <c r="D25" s="7">
        <f>287.91+3.56</f>
        <v>291.47000000000003</v>
      </c>
      <c r="E25" s="7">
        <f>1165.88+291.47</f>
        <v>1457.3500000000001</v>
      </c>
      <c r="F25" s="7">
        <v>27.06</v>
      </c>
      <c r="G25" s="7">
        <f>27.06+27.06+27.06+27.06+27.06</f>
        <v>135.29999999999998</v>
      </c>
      <c r="H25" s="7">
        <f>27.74+4.72</f>
        <v>32.46</v>
      </c>
      <c r="I25" s="7">
        <f>32.46+32.46+32.46+32.46+32.46</f>
        <v>162.30000000000001</v>
      </c>
      <c r="J25" s="7">
        <f t="shared" si="3"/>
        <v>326.64999999999998</v>
      </c>
      <c r="K25" s="7">
        <f t="shared" si="3"/>
        <v>1633.2299999999998</v>
      </c>
      <c r="L25" s="7">
        <f t="shared" si="3"/>
        <v>323.93</v>
      </c>
      <c r="M25" s="7">
        <f t="shared" si="3"/>
        <v>1619.65</v>
      </c>
    </row>
    <row r="26" spans="1:13" ht="15" customHeight="1">
      <c r="A26" s="4" t="s">
        <v>33</v>
      </c>
      <c r="B26" s="7">
        <v>0</v>
      </c>
      <c r="C26" s="7">
        <v>0</v>
      </c>
      <c r="D26" s="7"/>
      <c r="E26" s="7"/>
      <c r="F26" s="7">
        <v>1.25</v>
      </c>
      <c r="G26" s="7">
        <f>5+1.25</f>
        <v>6.25</v>
      </c>
      <c r="H26" s="7"/>
      <c r="I26" s="7">
        <v>0</v>
      </c>
      <c r="J26" s="7">
        <f t="shared" si="3"/>
        <v>1.25</v>
      </c>
      <c r="K26" s="7">
        <f t="shared" si="3"/>
        <v>6.25</v>
      </c>
      <c r="L26" s="7">
        <f t="shared" si="3"/>
        <v>0</v>
      </c>
      <c r="M26" s="7">
        <f t="shared" si="3"/>
        <v>0</v>
      </c>
    </row>
    <row r="27" spans="1:13" ht="15" hidden="1">
      <c r="A27" s="4" t="s">
        <v>12</v>
      </c>
      <c r="B27" s="7">
        <v>0</v>
      </c>
      <c r="C27" s="7">
        <v>0</v>
      </c>
      <c r="D27" s="7"/>
      <c r="E27" s="7"/>
      <c r="F27" s="7">
        <v>0</v>
      </c>
      <c r="G27" s="7">
        <v>0</v>
      </c>
      <c r="H27" s="7">
        <v>0</v>
      </c>
      <c r="I27" s="7">
        <v>0</v>
      </c>
      <c r="J27" s="7">
        <f t="shared" si="3"/>
        <v>0</v>
      </c>
      <c r="K27" s="7">
        <f t="shared" si="3"/>
        <v>0</v>
      </c>
      <c r="L27" s="7">
        <f t="shared" si="3"/>
        <v>0</v>
      </c>
      <c r="M27" s="7">
        <f t="shared" si="3"/>
        <v>0</v>
      </c>
    </row>
    <row r="28" spans="1:13" ht="15">
      <c r="A28" s="4" t="s">
        <v>28</v>
      </c>
      <c r="B28" s="7">
        <v>26.62</v>
      </c>
      <c r="C28" s="7">
        <f>78.81+28.75+26.62</f>
        <v>134.18</v>
      </c>
      <c r="D28" s="7">
        <v>-2697.88</v>
      </c>
      <c r="E28" s="7">
        <v>-4120.87</v>
      </c>
      <c r="F28" s="7">
        <v>0</v>
      </c>
      <c r="G28" s="7">
        <v>0</v>
      </c>
      <c r="H28" s="7">
        <v>0</v>
      </c>
      <c r="I28" s="7">
        <v>0</v>
      </c>
      <c r="J28" s="7">
        <f>B28+F28</f>
        <v>26.62</v>
      </c>
      <c r="K28" s="7">
        <f>C28+G28</f>
        <v>134.18</v>
      </c>
      <c r="L28" s="7">
        <f>D28+H28</f>
        <v>-2697.88</v>
      </c>
      <c r="M28" s="7">
        <f>E28+I28</f>
        <v>-4120.87</v>
      </c>
    </row>
    <row r="29" spans="1:13" ht="15">
      <c r="A29" s="4" t="s">
        <v>13</v>
      </c>
      <c r="B29" s="25">
        <f t="shared" ref="B29:M29" si="4">SUM(B17:B28)</f>
        <v>4308.72</v>
      </c>
      <c r="C29" s="25">
        <f t="shared" si="4"/>
        <v>20674.96</v>
      </c>
      <c r="D29" s="25">
        <f t="shared" si="4"/>
        <v>1016.4399999999996</v>
      </c>
      <c r="E29" s="25">
        <f t="shared" si="4"/>
        <v>13872.740000000002</v>
      </c>
      <c r="F29" s="25">
        <f t="shared" si="4"/>
        <v>70.86</v>
      </c>
      <c r="G29" s="25">
        <f t="shared" si="4"/>
        <v>293.88</v>
      </c>
      <c r="H29" s="25">
        <f t="shared" si="4"/>
        <v>44.82</v>
      </c>
      <c r="I29" s="25">
        <f t="shared" si="4"/>
        <v>223.46</v>
      </c>
      <c r="J29" s="25">
        <f t="shared" si="4"/>
        <v>4379.58</v>
      </c>
      <c r="K29" s="25">
        <f t="shared" si="4"/>
        <v>20968.84</v>
      </c>
      <c r="L29" s="25">
        <f t="shared" si="4"/>
        <v>1061.2599999999998</v>
      </c>
      <c r="M29" s="25">
        <f t="shared" si="4"/>
        <v>14096.200000000004</v>
      </c>
    </row>
    <row r="30" spans="1:13" ht="15">
      <c r="A30" s="4" t="s">
        <v>14</v>
      </c>
      <c r="B30" s="25">
        <f t="shared" ref="B30:M30" si="5">+B15-B29</f>
        <v>2292.2799999999997</v>
      </c>
      <c r="C30" s="25">
        <f t="shared" si="5"/>
        <v>9347.1899999999987</v>
      </c>
      <c r="D30" s="25">
        <f t="shared" si="5"/>
        <v>-591.23999999999955</v>
      </c>
      <c r="E30" s="25">
        <f t="shared" si="5"/>
        <v>7683.5799999999981</v>
      </c>
      <c r="F30" s="25">
        <f t="shared" si="5"/>
        <v>88.89</v>
      </c>
      <c r="G30" s="25">
        <f t="shared" si="5"/>
        <v>235.46000000000004</v>
      </c>
      <c r="H30" s="25">
        <f t="shared" si="5"/>
        <v>86.080000000000013</v>
      </c>
      <c r="I30" s="25">
        <f t="shared" si="5"/>
        <v>112.34999999999994</v>
      </c>
      <c r="J30" s="25">
        <f t="shared" si="5"/>
        <v>2381.17</v>
      </c>
      <c r="K30" s="25">
        <f t="shared" si="5"/>
        <v>9582.6499999999978</v>
      </c>
      <c r="L30" s="25">
        <f t="shared" si="5"/>
        <v>-505.15999999999974</v>
      </c>
      <c r="M30" s="25">
        <f t="shared" si="5"/>
        <v>7795.929999999993</v>
      </c>
    </row>
    <row r="31" spans="1:13" ht="15">
      <c r="A31" s="4" t="s">
        <v>32</v>
      </c>
      <c r="B31" s="7">
        <v>3900</v>
      </c>
      <c r="C31" s="7">
        <v>3900</v>
      </c>
      <c r="D31" s="7">
        <v>0</v>
      </c>
      <c r="E31" s="7">
        <v>4853.32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</row>
    <row r="32" spans="1:13" ht="15">
      <c r="A32" s="4" t="s">
        <v>31</v>
      </c>
      <c r="B32" s="7">
        <f>ROUND(B33/B31,2)</f>
        <v>1.64</v>
      </c>
      <c r="C32" s="7">
        <f>ROUND(C33/C31,2)</f>
        <v>1.78</v>
      </c>
      <c r="D32" s="7">
        <v>0</v>
      </c>
      <c r="E32" s="7">
        <f>ROUND(E33/E31,2)</f>
        <v>2.2000000000000002</v>
      </c>
      <c r="F32" s="7">
        <v>0</v>
      </c>
      <c r="G32" s="7">
        <v>0</v>
      </c>
      <c r="H32" s="7">
        <v>0</v>
      </c>
      <c r="I32" s="7">
        <v>0</v>
      </c>
      <c r="J32" s="7"/>
      <c r="K32" s="7">
        <v>0</v>
      </c>
      <c r="L32" s="7"/>
      <c r="M32" s="7">
        <v>0</v>
      </c>
    </row>
    <row r="33" spans="1:13" ht="15">
      <c r="A33" s="4" t="s">
        <v>22</v>
      </c>
      <c r="B33" s="8">
        <f>ROUND((B29-B21-B22-B28)/B8*100000,2)</f>
        <v>6385.18</v>
      </c>
      <c r="C33" s="8">
        <f>ROUND((C29-C21-C22-C28)/C8*100000,2)</f>
        <v>6939.96</v>
      </c>
      <c r="D33" s="8">
        <f>ROUND((D29-D21-D22-D28)/D8*100000,2)-0.01</f>
        <v>10292.67</v>
      </c>
      <c r="E33" s="8">
        <f>ROUND((E29-E21-E22-E28)/E8*100000,2)</f>
        <v>10662.74</v>
      </c>
      <c r="F33" s="7">
        <v>0</v>
      </c>
      <c r="G33" s="7">
        <v>0</v>
      </c>
      <c r="H33" s="7">
        <v>0</v>
      </c>
      <c r="I33" s="7">
        <v>0</v>
      </c>
      <c r="J33" s="8">
        <v>0</v>
      </c>
      <c r="K33" s="7">
        <v>0</v>
      </c>
      <c r="L33" s="8">
        <v>0</v>
      </c>
      <c r="M33" s="7">
        <v>0</v>
      </c>
    </row>
    <row r="34" spans="1:13" ht="15">
      <c r="A34" s="4" t="s">
        <v>23</v>
      </c>
      <c r="B34" s="8">
        <f>ROUND((B29-B21-B22-B28)/B9*100,2)</f>
        <v>2672.22</v>
      </c>
      <c r="C34" s="8">
        <f>ROUND((C29-C21-C22-C28)/C9*100,2)</f>
        <v>2836.31</v>
      </c>
      <c r="D34" s="8">
        <f>ROUND((D29-D21-D22-D28)/D9*100,2)</f>
        <v>4063.01</v>
      </c>
      <c r="E34" s="8">
        <f>ROUND((E29-E21-E22-E28)/E9*100,2)</f>
        <v>4019.87</v>
      </c>
      <c r="F34" s="8">
        <v>0</v>
      </c>
      <c r="G34" s="7">
        <v>0</v>
      </c>
      <c r="H34" s="8">
        <v>0</v>
      </c>
      <c r="I34" s="7">
        <v>0</v>
      </c>
      <c r="J34" s="8">
        <v>0</v>
      </c>
      <c r="K34" s="7">
        <v>0</v>
      </c>
      <c r="L34" s="8">
        <v>0</v>
      </c>
      <c r="M34" s="7">
        <v>0</v>
      </c>
    </row>
    <row r="35" spans="1:13" ht="11.25" customHeight="1">
      <c r="A35" s="46" t="s">
        <v>15</v>
      </c>
      <c r="B35" s="46"/>
      <c r="C35" s="45" t="s">
        <v>46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</row>
    <row r="36" spans="1:13" ht="15.75">
      <c r="A36" s="46"/>
      <c r="B36" s="46"/>
      <c r="C36" s="45"/>
      <c r="D36" s="44"/>
      <c r="E36" s="44"/>
      <c r="F36" s="44"/>
      <c r="G36" s="44"/>
      <c r="H36" s="44"/>
      <c r="I36" s="44"/>
      <c r="J36" s="44"/>
      <c r="K36" s="44"/>
      <c r="L36" s="44"/>
      <c r="M36" s="44"/>
    </row>
    <row r="37" spans="1:13" ht="15.75">
      <c r="A37" s="21" t="s">
        <v>39</v>
      </c>
      <c r="B37" s="1"/>
      <c r="C37" s="21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ht="15.75">
      <c r="A38" s="21" t="s">
        <v>37</v>
      </c>
      <c r="B38" s="1"/>
      <c r="C38" s="21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 ht="15.75">
      <c r="A39" s="42" t="s">
        <v>40</v>
      </c>
      <c r="B39" s="1"/>
      <c r="C39" s="21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ht="11.25" customHeight="1">
      <c r="A40" s="21" t="s">
        <v>38</v>
      </c>
      <c r="B40" s="1"/>
      <c r="C40" s="21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3" ht="15.75">
      <c r="A41" s="21"/>
      <c r="B41" s="1"/>
      <c r="C41" s="21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3" ht="18.75">
      <c r="A42" s="20"/>
      <c r="B42" s="1"/>
      <c r="C42" s="21"/>
      <c r="D42" s="44"/>
      <c r="E42" s="44"/>
      <c r="F42" s="44"/>
      <c r="G42" s="44"/>
      <c r="H42" s="69" t="s">
        <v>41</v>
      </c>
      <c r="I42" s="69"/>
      <c r="J42" s="69"/>
      <c r="K42" s="69"/>
      <c r="L42" s="69"/>
      <c r="M42" s="44"/>
    </row>
  </sheetData>
  <mergeCells count="11">
    <mergeCell ref="H42:L42"/>
    <mergeCell ref="A1:M1"/>
    <mergeCell ref="A2:M2"/>
    <mergeCell ref="B3:M3"/>
    <mergeCell ref="J4:M4"/>
    <mergeCell ref="B5:C5"/>
    <mergeCell ref="D5:E5"/>
    <mergeCell ref="F5:G5"/>
    <mergeCell ref="H5:I5"/>
    <mergeCell ref="J5:K5"/>
    <mergeCell ref="L5:M5"/>
  </mergeCells>
  <pageMargins left="0.39370078740157483" right="0.19685039370078741" top="0.51" bottom="0.19685039370078741" header="0" footer="0"/>
  <pageSetup paperSize="9" scale="80" orientation="landscape" horizontalDpi="180" verticalDpi="18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2"/>
  <sheetViews>
    <sheetView topLeftCell="A13" workbookViewId="0">
      <selection activeCell="C17" sqref="C17"/>
    </sheetView>
  </sheetViews>
  <sheetFormatPr defaultRowHeight="12.75"/>
  <cols>
    <col min="1" max="1" width="28.42578125" customWidth="1"/>
    <col min="2" max="2" width="9.85546875" bestFit="1" customWidth="1"/>
    <col min="3" max="3" width="11" bestFit="1" customWidth="1"/>
    <col min="4" max="4" width="9.85546875" bestFit="1" customWidth="1"/>
    <col min="5" max="5" width="11" bestFit="1" customWidth="1"/>
    <col min="10" max="10" width="9.85546875" bestFit="1" customWidth="1"/>
    <col min="11" max="11" width="11" bestFit="1" customWidth="1"/>
    <col min="12" max="12" width="9.85546875" bestFit="1" customWidth="1"/>
    <col min="13" max="13" width="11" bestFit="1" customWidth="1"/>
  </cols>
  <sheetData>
    <row r="1" spans="1:13" ht="15.7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5.75">
      <c r="A2" s="70" t="s">
        <v>50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5.75">
      <c r="A3" s="11"/>
      <c r="B3" s="70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15.75">
      <c r="A4" s="22"/>
      <c r="B4" s="23" t="s">
        <v>25</v>
      </c>
      <c r="C4" s="23"/>
      <c r="D4" s="23"/>
      <c r="E4" s="23"/>
      <c r="F4" s="23" t="s">
        <v>2</v>
      </c>
      <c r="G4" s="23"/>
      <c r="H4" s="23"/>
      <c r="I4" s="23"/>
      <c r="J4" s="70" t="s">
        <v>3</v>
      </c>
      <c r="K4" s="70"/>
      <c r="L4" s="70"/>
      <c r="M4" s="70"/>
    </row>
    <row r="5" spans="1:13" ht="15.75">
      <c r="A5" s="23"/>
      <c r="B5" s="72" t="s">
        <v>29</v>
      </c>
      <c r="C5" s="73"/>
      <c r="D5" s="72" t="s">
        <v>24</v>
      </c>
      <c r="E5" s="73"/>
      <c r="F5" s="72" t="s">
        <v>29</v>
      </c>
      <c r="G5" s="73"/>
      <c r="H5" s="72" t="s">
        <v>24</v>
      </c>
      <c r="I5" s="73"/>
      <c r="J5" s="72" t="s">
        <v>29</v>
      </c>
      <c r="K5" s="73"/>
      <c r="L5" s="72" t="s">
        <v>24</v>
      </c>
      <c r="M5" s="73"/>
    </row>
    <row r="6" spans="1:13" ht="47.25">
      <c r="A6" s="23"/>
      <c r="B6" s="51" t="s">
        <v>51</v>
      </c>
      <c r="C6" s="24" t="s">
        <v>52</v>
      </c>
      <c r="D6" s="51" t="str">
        <f>B6</f>
        <v>Sep'20</v>
      </c>
      <c r="E6" s="24" t="str">
        <f>C6</f>
        <v>Apr'20  &amp; Sep'20</v>
      </c>
      <c r="F6" s="51" t="str">
        <f>B6</f>
        <v>Sep'20</v>
      </c>
      <c r="G6" s="24" t="str">
        <f>C6</f>
        <v>Apr'20  &amp; Sep'20</v>
      </c>
      <c r="H6" s="51" t="str">
        <f>B6</f>
        <v>Sep'20</v>
      </c>
      <c r="I6" s="24" t="str">
        <f>C6</f>
        <v>Apr'20  &amp; Sep'20</v>
      </c>
      <c r="J6" s="51" t="str">
        <f>B6</f>
        <v>Sep'20</v>
      </c>
      <c r="K6" s="24" t="str">
        <f>C6</f>
        <v>Apr'20  &amp; Sep'20</v>
      </c>
      <c r="L6" s="51" t="str">
        <f>B6</f>
        <v>Sep'20</v>
      </c>
      <c r="M6" s="24" t="str">
        <f>C6</f>
        <v>Apr'20  &amp; Sep'20</v>
      </c>
    </row>
    <row r="7" spans="1:13" ht="15">
      <c r="A7" s="29" t="s">
        <v>16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5">
      <c r="A8" s="12" t="s">
        <v>17</v>
      </c>
      <c r="B8" s="13">
        <v>57623</v>
      </c>
      <c r="C8" s="13">
        <f>52762+64533+57462+51339+66280+57623</f>
        <v>349999</v>
      </c>
      <c r="D8" s="13">
        <v>42692</v>
      </c>
      <c r="E8" s="13">
        <f>24575+49898+53503+36087+42692</f>
        <v>206755</v>
      </c>
      <c r="F8" s="14"/>
      <c r="G8" s="14"/>
      <c r="H8" s="14"/>
      <c r="I8" s="14"/>
      <c r="J8" s="31">
        <f t="shared" ref="J8:M10" si="0">B8+F8</f>
        <v>57623</v>
      </c>
      <c r="K8" s="31">
        <f t="shared" si="0"/>
        <v>349999</v>
      </c>
      <c r="L8" s="31">
        <f t="shared" si="0"/>
        <v>42692</v>
      </c>
      <c r="M8" s="31">
        <f t="shared" si="0"/>
        <v>206755</v>
      </c>
    </row>
    <row r="9" spans="1:13" ht="15">
      <c r="A9" s="12" t="s">
        <v>21</v>
      </c>
      <c r="B9" s="28">
        <v>148.83500000000001</v>
      </c>
      <c r="C9" s="28">
        <f>131.213+147.748+146.99+131.069+158.374+148.835</f>
        <v>864.22900000000004</v>
      </c>
      <c r="D9" s="28">
        <v>103.512</v>
      </c>
      <c r="E9" s="28">
        <f>76.772+139.505+127.483+91.418+103.512</f>
        <v>538.69000000000005</v>
      </c>
      <c r="F9" s="14"/>
      <c r="G9" s="14"/>
      <c r="H9" s="14"/>
      <c r="I9" s="14"/>
      <c r="J9" s="18">
        <f t="shared" si="0"/>
        <v>148.83500000000001</v>
      </c>
      <c r="K9" s="18">
        <f t="shared" si="0"/>
        <v>864.22900000000004</v>
      </c>
      <c r="L9" s="18">
        <f t="shared" si="0"/>
        <v>103.512</v>
      </c>
      <c r="M9" s="18">
        <f t="shared" si="0"/>
        <v>538.69000000000005</v>
      </c>
    </row>
    <row r="10" spans="1:13" ht="15">
      <c r="A10" s="29" t="s">
        <v>30</v>
      </c>
      <c r="B10" s="30">
        <f>ROUND(B9*1000/B8,2)</f>
        <v>2.58</v>
      </c>
      <c r="C10" s="30">
        <f>ROUND(C9*1000/C8,2)</f>
        <v>2.4700000000000002</v>
      </c>
      <c r="D10" s="30">
        <f>ROUND(D9*1000/D8,2)</f>
        <v>2.42</v>
      </c>
      <c r="E10" s="30">
        <f>ROUND(E9*1000/E8,2)</f>
        <v>2.61</v>
      </c>
      <c r="F10" s="14"/>
      <c r="G10" s="14"/>
      <c r="H10" s="14"/>
      <c r="I10" s="14"/>
      <c r="J10" s="18">
        <f t="shared" si="0"/>
        <v>2.58</v>
      </c>
      <c r="K10" s="18">
        <f t="shared" si="0"/>
        <v>2.4700000000000002</v>
      </c>
      <c r="L10" s="18">
        <f t="shared" si="0"/>
        <v>2.42</v>
      </c>
      <c r="M10" s="18">
        <f t="shared" si="0"/>
        <v>2.61</v>
      </c>
    </row>
    <row r="11" spans="1:13" ht="15">
      <c r="A11" s="15" t="s">
        <v>4</v>
      </c>
      <c r="B11" s="16"/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</row>
    <row r="12" spans="1:13" ht="15">
      <c r="A12" s="4" t="s">
        <v>19</v>
      </c>
      <c r="B12" s="18">
        <v>5804.62</v>
      </c>
      <c r="C12" s="18">
        <f>16612.25+5111.46+6176.64+5804.62</f>
        <v>33704.97</v>
      </c>
      <c r="D12" s="18">
        <f>7603.1+763.51</f>
        <v>8366.61</v>
      </c>
      <c r="E12" s="18">
        <f>9467.15+9964.34+8366.61</f>
        <v>27798.1</v>
      </c>
      <c r="F12" s="18">
        <v>0</v>
      </c>
      <c r="G12" s="18"/>
      <c r="H12" s="18"/>
      <c r="I12" s="18"/>
      <c r="J12" s="18">
        <f t="shared" ref="J12:M14" si="1">B12+F12</f>
        <v>5804.62</v>
      </c>
      <c r="K12" s="18">
        <f t="shared" si="1"/>
        <v>33704.97</v>
      </c>
      <c r="L12" s="18">
        <f t="shared" si="1"/>
        <v>8366.61</v>
      </c>
      <c r="M12" s="18">
        <f t="shared" si="1"/>
        <v>27798.1</v>
      </c>
    </row>
    <row r="13" spans="1:13" ht="15">
      <c r="A13" s="4" t="s">
        <v>18</v>
      </c>
      <c r="B13" s="7">
        <v>0</v>
      </c>
      <c r="C13" s="7">
        <v>0</v>
      </c>
      <c r="D13" s="7"/>
      <c r="E13" s="7"/>
      <c r="F13" s="47">
        <v>63.9</v>
      </c>
      <c r="G13" s="7">
        <f>24.67+69.4+123.27+152.25+159.75+63.9</f>
        <v>593.24</v>
      </c>
      <c r="H13" s="7">
        <v>76.86</v>
      </c>
      <c r="I13" s="7">
        <f>23.34+44.83+69.6+67.14+130.9+76.86</f>
        <v>412.66999999999996</v>
      </c>
      <c r="J13" s="18">
        <f t="shared" si="1"/>
        <v>63.9</v>
      </c>
      <c r="K13" s="18">
        <f t="shared" si="1"/>
        <v>593.24</v>
      </c>
      <c r="L13" s="18">
        <f t="shared" si="1"/>
        <v>76.86</v>
      </c>
      <c r="M13" s="18">
        <f t="shared" si="1"/>
        <v>412.66999999999996</v>
      </c>
    </row>
    <row r="14" spans="1:13" ht="15">
      <c r="A14" s="4" t="s">
        <v>45</v>
      </c>
      <c r="B14" s="9">
        <v>424.36</v>
      </c>
      <c r="C14" s="18">
        <f>1273.08+424.36+424.36+424.06</f>
        <v>2545.86</v>
      </c>
      <c r="D14" s="9">
        <f>424.36+0.99</f>
        <v>425.35</v>
      </c>
      <c r="E14" s="49">
        <f>1273.76+425.87+425.2+425.35</f>
        <v>2550.1799999999998</v>
      </c>
      <c r="F14" s="7">
        <v>0</v>
      </c>
      <c r="G14" s="7">
        <v>0</v>
      </c>
      <c r="H14" s="7">
        <v>0</v>
      </c>
      <c r="I14" s="7">
        <v>0</v>
      </c>
      <c r="J14" s="18">
        <f t="shared" si="1"/>
        <v>424.36</v>
      </c>
      <c r="K14" s="18">
        <f t="shared" si="1"/>
        <v>2545.86</v>
      </c>
      <c r="L14" s="18">
        <f t="shared" si="1"/>
        <v>425.35</v>
      </c>
      <c r="M14" s="18">
        <f t="shared" si="1"/>
        <v>2550.1799999999998</v>
      </c>
    </row>
    <row r="15" spans="1:13" ht="15">
      <c r="A15" s="4" t="s">
        <v>5</v>
      </c>
      <c r="B15" s="26">
        <f t="shared" ref="B15:M15" si="2">SUM(B12:B14)</f>
        <v>6228.98</v>
      </c>
      <c r="C15" s="26">
        <f t="shared" si="2"/>
        <v>36250.83</v>
      </c>
      <c r="D15" s="26">
        <f t="shared" si="2"/>
        <v>8791.9600000000009</v>
      </c>
      <c r="E15" s="26">
        <f t="shared" si="2"/>
        <v>30348.28</v>
      </c>
      <c r="F15" s="25">
        <f t="shared" si="2"/>
        <v>63.9</v>
      </c>
      <c r="G15" s="25">
        <f t="shared" si="2"/>
        <v>593.24</v>
      </c>
      <c r="H15" s="25">
        <f t="shared" si="2"/>
        <v>76.86</v>
      </c>
      <c r="I15" s="25">
        <f t="shared" si="2"/>
        <v>412.66999999999996</v>
      </c>
      <c r="J15" s="25">
        <f t="shared" si="2"/>
        <v>6292.8799999999992</v>
      </c>
      <c r="K15" s="25">
        <f t="shared" si="2"/>
        <v>36844.07</v>
      </c>
      <c r="L15" s="25">
        <f t="shared" si="2"/>
        <v>8868.8200000000015</v>
      </c>
      <c r="M15" s="25">
        <f t="shared" si="2"/>
        <v>30760.949999999997</v>
      </c>
    </row>
    <row r="16" spans="1:13" ht="15">
      <c r="A16" s="15" t="s">
        <v>6</v>
      </c>
      <c r="B16" s="19"/>
      <c r="C16" s="19"/>
      <c r="D16" s="19"/>
      <c r="E16" s="19"/>
      <c r="F16" s="7"/>
      <c r="G16" s="7"/>
      <c r="H16" s="7"/>
      <c r="I16" s="7"/>
      <c r="J16" s="7"/>
      <c r="K16" s="7"/>
      <c r="L16" s="7"/>
      <c r="M16" s="7"/>
    </row>
    <row r="17" spans="1:13" ht="15">
      <c r="A17" s="4" t="s">
        <v>7</v>
      </c>
      <c r="B17" s="7">
        <f>2300.71</f>
        <v>2300.71</v>
      </c>
      <c r="C17" s="7">
        <f>6902.13+2300.71+2300.71+2300.71</f>
        <v>13804.259999999998</v>
      </c>
      <c r="D17" s="7">
        <f>1994.99+174.55</f>
        <v>2169.54</v>
      </c>
      <c r="E17" s="7">
        <f>6581.72+2256.22+2228.11+2169.54</f>
        <v>13235.59</v>
      </c>
      <c r="F17" s="7">
        <v>3.32</v>
      </c>
      <c r="G17" s="7">
        <f>3.32+3.32+3.32+3.32+3.32+3.32</f>
        <v>19.919999999999998</v>
      </c>
      <c r="H17" s="7">
        <v>1.73</v>
      </c>
      <c r="I17" s="7">
        <f>2.08+1.83+1.96+1.68+2.1+1.73</f>
        <v>11.38</v>
      </c>
      <c r="J17" s="7">
        <f>B17+F17</f>
        <v>2304.0300000000002</v>
      </c>
      <c r="K17" s="7">
        <f>C17+G17</f>
        <v>13824.179999999998</v>
      </c>
      <c r="L17" s="7">
        <f>D17+H17</f>
        <v>2171.27</v>
      </c>
      <c r="M17" s="7">
        <f>E17+I17</f>
        <v>13246.97</v>
      </c>
    </row>
    <row r="18" spans="1:13" ht="15">
      <c r="A18" s="4" t="s">
        <v>8</v>
      </c>
      <c r="B18" s="7">
        <v>515.59</v>
      </c>
      <c r="C18" s="7">
        <f>1528.39+522.59+547.59+515.39</f>
        <v>3113.96</v>
      </c>
      <c r="D18" s="7">
        <f>436.72+20.2</f>
        <v>456.92</v>
      </c>
      <c r="E18" s="7">
        <f>926.13+492.26+428.44+456.92</f>
        <v>2303.75</v>
      </c>
      <c r="F18" s="7">
        <v>7.0000000000000007E-2</v>
      </c>
      <c r="G18" s="7">
        <f>0.1+0.13+0.16+0.16+0.07</f>
        <v>0.62000000000000011</v>
      </c>
      <c r="H18" s="7">
        <v>0.51</v>
      </c>
      <c r="I18" s="7">
        <f>0.77+0.81+0.31+0.56+0.56+0.51</f>
        <v>3.5200000000000005</v>
      </c>
      <c r="J18" s="7">
        <f t="shared" ref="J18:M27" si="3">B18+F18</f>
        <v>515.66000000000008</v>
      </c>
      <c r="K18" s="7">
        <f t="shared" si="3"/>
        <v>3114.58</v>
      </c>
      <c r="L18" s="7">
        <f t="shared" si="3"/>
        <v>457.43</v>
      </c>
      <c r="M18" s="7">
        <f t="shared" si="3"/>
        <v>2307.27</v>
      </c>
    </row>
    <row r="19" spans="1:13" ht="15">
      <c r="A19" s="4" t="s">
        <v>9</v>
      </c>
      <c r="B19" s="7">
        <v>446.28</v>
      </c>
      <c r="C19" s="7">
        <f>1359.47+381.06+528.86+446.28</f>
        <v>2715.67</v>
      </c>
      <c r="D19" s="7">
        <f>338.54+57.39</f>
        <v>395.93</v>
      </c>
      <c r="E19" s="7">
        <f>514.24+404.03+335.16+395.93</f>
        <v>1649.3600000000001</v>
      </c>
      <c r="F19" s="7">
        <v>0</v>
      </c>
      <c r="G19" s="7">
        <v>0</v>
      </c>
      <c r="H19" s="7">
        <v>0</v>
      </c>
      <c r="I19" s="7">
        <v>0</v>
      </c>
      <c r="J19" s="7">
        <f t="shared" si="3"/>
        <v>446.28</v>
      </c>
      <c r="K19" s="7">
        <f t="shared" si="3"/>
        <v>2715.67</v>
      </c>
      <c r="L19" s="7">
        <f t="shared" si="3"/>
        <v>395.93</v>
      </c>
      <c r="M19" s="7">
        <f t="shared" si="3"/>
        <v>1649.3600000000001</v>
      </c>
    </row>
    <row r="20" spans="1:13" ht="15">
      <c r="A20" s="4" t="s">
        <v>27</v>
      </c>
      <c r="B20" s="7">
        <v>126.74</v>
      </c>
      <c r="C20" s="7">
        <f>385.41+109.99+148.87+126.74</f>
        <v>771.01</v>
      </c>
      <c r="D20" s="7">
        <v>137.58000000000001</v>
      </c>
      <c r="E20" s="7">
        <f>351.94+97.87+137.58+137.58</f>
        <v>724.97</v>
      </c>
      <c r="F20" s="7">
        <v>14.27</v>
      </c>
      <c r="G20" s="7">
        <f>5.51+15.5+27.53+34.01+35.68+14.27</f>
        <v>132.5</v>
      </c>
      <c r="H20" s="7">
        <v>9.6999999999999993</v>
      </c>
      <c r="I20" s="7">
        <f>9.7+9.7+9.7+9.7+9.7+9.7</f>
        <v>58.2</v>
      </c>
      <c r="J20" s="7">
        <f t="shared" si="3"/>
        <v>141.01</v>
      </c>
      <c r="K20" s="7">
        <f t="shared" si="3"/>
        <v>903.51</v>
      </c>
      <c r="L20" s="7">
        <f t="shared" si="3"/>
        <v>147.28</v>
      </c>
      <c r="M20" s="7">
        <f t="shared" si="3"/>
        <v>783.17000000000007</v>
      </c>
    </row>
    <row r="21" spans="1:13" ht="15">
      <c r="A21" s="4" t="s">
        <v>36</v>
      </c>
      <c r="B21" s="7">
        <v>25</v>
      </c>
      <c r="C21" s="7">
        <f>75+25+25+25</f>
        <v>150</v>
      </c>
      <c r="D21" s="7"/>
      <c r="E21" s="7">
        <v>500</v>
      </c>
      <c r="F21" s="7">
        <v>0</v>
      </c>
      <c r="G21" s="7">
        <v>0</v>
      </c>
      <c r="H21" s="7">
        <v>0</v>
      </c>
      <c r="I21" s="7">
        <v>0</v>
      </c>
      <c r="J21" s="7">
        <f t="shared" si="3"/>
        <v>25</v>
      </c>
      <c r="K21" s="7">
        <f t="shared" si="3"/>
        <v>150</v>
      </c>
      <c r="L21" s="7">
        <f t="shared" si="3"/>
        <v>0</v>
      </c>
      <c r="M21" s="7">
        <f t="shared" si="3"/>
        <v>500</v>
      </c>
    </row>
    <row r="22" spans="1:13" ht="15">
      <c r="A22" s="4" t="s">
        <v>35</v>
      </c>
      <c r="B22" s="7">
        <v>25</v>
      </c>
      <c r="C22" s="7">
        <f>75+25+25+25</f>
        <v>150</v>
      </c>
      <c r="D22" s="7"/>
      <c r="E22" s="7"/>
      <c r="F22" s="7">
        <v>0</v>
      </c>
      <c r="G22" s="7">
        <v>0</v>
      </c>
      <c r="H22" s="7">
        <v>0</v>
      </c>
      <c r="I22" s="7">
        <v>0</v>
      </c>
      <c r="J22" s="7">
        <f t="shared" si="3"/>
        <v>25</v>
      </c>
      <c r="K22" s="7">
        <f t="shared" si="3"/>
        <v>150</v>
      </c>
      <c r="L22" s="7">
        <f t="shared" si="3"/>
        <v>0</v>
      </c>
      <c r="M22" s="7">
        <f t="shared" si="3"/>
        <v>0</v>
      </c>
    </row>
    <row r="23" spans="1:13" ht="15">
      <c r="A23" s="4" t="s">
        <v>26</v>
      </c>
      <c r="B23" s="7">
        <v>58.46</v>
      </c>
      <c r="C23" s="7">
        <f>178.19+49.65+69.58+58.46</f>
        <v>355.88</v>
      </c>
      <c r="D23" s="7">
        <v>98.65</v>
      </c>
      <c r="E23" s="7">
        <f>265.4+78.69+98.65+98.65</f>
        <v>541.39</v>
      </c>
      <c r="F23" s="7">
        <v>3.39</v>
      </c>
      <c r="G23" s="7">
        <f>3.39+3.39+3.39+3.39+3.39+3.39</f>
        <v>20.34</v>
      </c>
      <c r="H23" s="7">
        <v>0</v>
      </c>
      <c r="I23" s="7">
        <v>0</v>
      </c>
      <c r="J23" s="7">
        <f t="shared" si="3"/>
        <v>61.85</v>
      </c>
      <c r="K23" s="7">
        <f t="shared" si="3"/>
        <v>376.21999999999997</v>
      </c>
      <c r="L23" s="7">
        <f t="shared" si="3"/>
        <v>98.65</v>
      </c>
      <c r="M23" s="7">
        <f t="shared" si="3"/>
        <v>541.39</v>
      </c>
    </row>
    <row r="24" spans="1:13" ht="15">
      <c r="A24" s="4" t="s">
        <v>10</v>
      </c>
      <c r="B24" s="7">
        <v>291.5</v>
      </c>
      <c r="C24" s="7">
        <f>884.59+258.16+336.9+291.5</f>
        <v>1771.15</v>
      </c>
      <c r="D24" s="7">
        <f>140.56+44.98+34.1</f>
        <v>219.64</v>
      </c>
      <c r="E24" s="7">
        <f>423.7+221.21+194.91+219.64</f>
        <v>1059.46</v>
      </c>
      <c r="F24" s="7">
        <v>0</v>
      </c>
      <c r="G24" s="7">
        <v>0</v>
      </c>
      <c r="H24" s="7">
        <v>0</v>
      </c>
      <c r="I24" s="7">
        <v>0</v>
      </c>
      <c r="J24" s="7">
        <f t="shared" si="3"/>
        <v>291.5</v>
      </c>
      <c r="K24" s="7">
        <f t="shared" si="3"/>
        <v>1771.15</v>
      </c>
      <c r="L24" s="7">
        <f t="shared" si="3"/>
        <v>219.64</v>
      </c>
      <c r="M24" s="7">
        <f t="shared" si="3"/>
        <v>1059.46</v>
      </c>
    </row>
    <row r="25" spans="1:13" ht="15">
      <c r="A25" s="4" t="s">
        <v>11</v>
      </c>
      <c r="B25" s="7">
        <v>299.58999999999997</v>
      </c>
      <c r="C25" s="7">
        <f>898.75+299.59+299.59+299.59</f>
        <v>1797.5199999999998</v>
      </c>
      <c r="D25" s="7">
        <f>287.91+3.56</f>
        <v>291.47000000000003</v>
      </c>
      <c r="E25" s="7">
        <f>1457.35+291.47</f>
        <v>1748.82</v>
      </c>
      <c r="F25" s="7">
        <v>27.06</v>
      </c>
      <c r="G25" s="7">
        <f>27.06+27.06+27.06+27.06+27.06+27.06</f>
        <v>162.35999999999999</v>
      </c>
      <c r="H25" s="7">
        <f>27.74+4.72</f>
        <v>32.46</v>
      </c>
      <c r="I25" s="7">
        <f>32.46+32.46+32.46+32.46+32.46+32.46</f>
        <v>194.76000000000002</v>
      </c>
      <c r="J25" s="7">
        <f t="shared" si="3"/>
        <v>326.64999999999998</v>
      </c>
      <c r="K25" s="7">
        <f t="shared" si="3"/>
        <v>1959.8799999999997</v>
      </c>
      <c r="L25" s="7">
        <f t="shared" si="3"/>
        <v>323.93</v>
      </c>
      <c r="M25" s="7">
        <f t="shared" si="3"/>
        <v>1943.58</v>
      </c>
    </row>
    <row r="26" spans="1:13" ht="15">
      <c r="A26" s="4" t="s">
        <v>33</v>
      </c>
      <c r="B26" s="7">
        <v>0</v>
      </c>
      <c r="C26" s="7">
        <v>0</v>
      </c>
      <c r="D26" s="7"/>
      <c r="E26" s="7"/>
      <c r="F26" s="7">
        <v>1.25</v>
      </c>
      <c r="G26" s="7">
        <f>5+1.25+1.25+1.25</f>
        <v>8.75</v>
      </c>
      <c r="H26" s="7"/>
      <c r="I26" s="7">
        <v>0</v>
      </c>
      <c r="J26" s="7">
        <f t="shared" si="3"/>
        <v>1.25</v>
      </c>
      <c r="K26" s="7">
        <f t="shared" si="3"/>
        <v>8.75</v>
      </c>
      <c r="L26" s="7">
        <f t="shared" si="3"/>
        <v>0</v>
      </c>
      <c r="M26" s="7">
        <f t="shared" si="3"/>
        <v>0</v>
      </c>
    </row>
    <row r="27" spans="1:13" ht="15" hidden="1" customHeight="1">
      <c r="A27" s="4" t="s">
        <v>12</v>
      </c>
      <c r="B27" s="7">
        <v>0</v>
      </c>
      <c r="C27" s="7">
        <v>0</v>
      </c>
      <c r="D27" s="7"/>
      <c r="E27" s="7"/>
      <c r="F27" s="7">
        <v>0</v>
      </c>
      <c r="G27" s="7">
        <v>0</v>
      </c>
      <c r="H27" s="7">
        <v>0</v>
      </c>
      <c r="I27" s="7">
        <v>0</v>
      </c>
      <c r="J27" s="7">
        <f t="shared" si="3"/>
        <v>0</v>
      </c>
      <c r="K27" s="7">
        <f t="shared" si="3"/>
        <v>0</v>
      </c>
      <c r="L27" s="7">
        <f t="shared" si="3"/>
        <v>0</v>
      </c>
      <c r="M27" s="7">
        <f t="shared" si="3"/>
        <v>0</v>
      </c>
    </row>
    <row r="28" spans="1:13" ht="15">
      <c r="A28" s="4" t="s">
        <v>28</v>
      </c>
      <c r="B28" s="7">
        <v>26.62</v>
      </c>
      <c r="C28" s="7">
        <f>78.81+28.75+26.62+26.62</f>
        <v>160.80000000000001</v>
      </c>
      <c r="D28" s="7">
        <f>2913.32-26.8</f>
        <v>2886.52</v>
      </c>
      <c r="E28" s="7">
        <v>-1207.55</v>
      </c>
      <c r="F28" s="7">
        <v>0</v>
      </c>
      <c r="G28" s="7">
        <v>0</v>
      </c>
      <c r="H28" s="7">
        <v>0</v>
      </c>
      <c r="I28" s="7">
        <v>0</v>
      </c>
      <c r="J28" s="7">
        <f>B28+F28</f>
        <v>26.62</v>
      </c>
      <c r="K28" s="7">
        <f>C28+G28</f>
        <v>160.80000000000001</v>
      </c>
      <c r="L28" s="7">
        <f>D28+H28</f>
        <v>2886.52</v>
      </c>
      <c r="M28" s="7">
        <f>E28+I28</f>
        <v>-1207.55</v>
      </c>
    </row>
    <row r="29" spans="1:13" ht="15">
      <c r="A29" s="4" t="s">
        <v>13</v>
      </c>
      <c r="B29" s="25">
        <f t="shared" ref="B29:M29" si="4">SUM(B17:B28)</f>
        <v>4115.49</v>
      </c>
      <c r="C29" s="25">
        <f t="shared" si="4"/>
        <v>24790.25</v>
      </c>
      <c r="D29" s="25">
        <f t="shared" si="4"/>
        <v>6656.25</v>
      </c>
      <c r="E29" s="25">
        <f t="shared" si="4"/>
        <v>20555.79</v>
      </c>
      <c r="F29" s="25">
        <f t="shared" si="4"/>
        <v>49.36</v>
      </c>
      <c r="G29" s="25">
        <f t="shared" si="4"/>
        <v>344.49</v>
      </c>
      <c r="H29" s="25">
        <f t="shared" si="4"/>
        <v>44.4</v>
      </c>
      <c r="I29" s="25">
        <f t="shared" si="4"/>
        <v>267.86</v>
      </c>
      <c r="J29" s="25">
        <f t="shared" si="4"/>
        <v>4164.8500000000004</v>
      </c>
      <c r="K29" s="25">
        <f t="shared" si="4"/>
        <v>25134.74</v>
      </c>
      <c r="L29" s="25">
        <f t="shared" si="4"/>
        <v>6700.65</v>
      </c>
      <c r="M29" s="25">
        <f t="shared" si="4"/>
        <v>20823.649999999998</v>
      </c>
    </row>
    <row r="30" spans="1:13" ht="15">
      <c r="A30" s="4" t="s">
        <v>14</v>
      </c>
      <c r="B30" s="25">
        <f t="shared" ref="B30:M30" si="5">+B15-B29</f>
        <v>2113.4899999999998</v>
      </c>
      <c r="C30" s="25">
        <f t="shared" si="5"/>
        <v>11460.580000000002</v>
      </c>
      <c r="D30" s="25">
        <f t="shared" si="5"/>
        <v>2135.7100000000009</v>
      </c>
      <c r="E30" s="25">
        <f t="shared" si="5"/>
        <v>9792.489999999998</v>
      </c>
      <c r="F30" s="25">
        <f t="shared" si="5"/>
        <v>14.54</v>
      </c>
      <c r="G30" s="25">
        <f t="shared" si="5"/>
        <v>248.75</v>
      </c>
      <c r="H30" s="25">
        <f t="shared" si="5"/>
        <v>32.46</v>
      </c>
      <c r="I30" s="25">
        <f t="shared" si="5"/>
        <v>144.80999999999995</v>
      </c>
      <c r="J30" s="25">
        <f t="shared" si="5"/>
        <v>2128.0299999999988</v>
      </c>
      <c r="K30" s="25">
        <f t="shared" si="5"/>
        <v>11709.329999999998</v>
      </c>
      <c r="L30" s="25">
        <f t="shared" si="5"/>
        <v>2168.1700000000019</v>
      </c>
      <c r="M30" s="25">
        <f t="shared" si="5"/>
        <v>9937.2999999999993</v>
      </c>
    </row>
    <row r="31" spans="1:13" ht="15">
      <c r="A31" s="4" t="s">
        <v>32</v>
      </c>
      <c r="B31" s="7">
        <v>3900</v>
      </c>
      <c r="C31" s="7">
        <v>3900</v>
      </c>
      <c r="D31" s="7">
        <v>5127.08</v>
      </c>
      <c r="E31" s="7">
        <v>4936.54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</row>
    <row r="32" spans="1:13" ht="15">
      <c r="A32" s="4" t="s">
        <v>31</v>
      </c>
      <c r="B32" s="7">
        <f>ROUND(B33/B31,2)</f>
        <v>1.8</v>
      </c>
      <c r="C32" s="7">
        <f>ROUND(C33/C31,2)</f>
        <v>1.78</v>
      </c>
      <c r="D32" s="7">
        <f>ROUND(D33/D31,2)</f>
        <v>1.72</v>
      </c>
      <c r="E32" s="7">
        <f>ROUND(E33/E31,2)</f>
        <v>2.08</v>
      </c>
      <c r="F32" s="7">
        <v>0</v>
      </c>
      <c r="G32" s="7">
        <v>0</v>
      </c>
      <c r="H32" s="7">
        <v>0</v>
      </c>
      <c r="I32" s="7">
        <v>0</v>
      </c>
      <c r="J32" s="7"/>
      <c r="K32" s="7">
        <v>0</v>
      </c>
      <c r="L32" s="7"/>
      <c r="M32" s="7">
        <v>0</v>
      </c>
    </row>
    <row r="33" spans="1:13" ht="15">
      <c r="A33" s="4" t="s">
        <v>22</v>
      </c>
      <c r="B33" s="8">
        <f>ROUND((B29-B21-B22-B28)/B8*100000,2)</f>
        <v>7009.13</v>
      </c>
      <c r="C33" s="8">
        <f>ROUND((C29-C21-C22-C28)/C8*100000,2)</f>
        <v>6951.29</v>
      </c>
      <c r="D33" s="8">
        <f>ROUND((D29-D21-D22-D28)/D8*100000,2)-0.01</f>
        <v>8830.0499999999993</v>
      </c>
      <c r="E33" s="8">
        <f>ROUND((E29-E21-E22-E28)/E8*100000,2)</f>
        <v>10284.32</v>
      </c>
      <c r="F33" s="7">
        <v>0</v>
      </c>
      <c r="G33" s="7">
        <v>0</v>
      </c>
      <c r="H33" s="7">
        <v>0</v>
      </c>
      <c r="I33" s="7">
        <v>0</v>
      </c>
      <c r="J33" s="8">
        <v>0</v>
      </c>
      <c r="K33" s="7">
        <v>0</v>
      </c>
      <c r="L33" s="8">
        <v>0</v>
      </c>
      <c r="M33" s="7">
        <v>0</v>
      </c>
    </row>
    <row r="34" spans="1:13" ht="15">
      <c r="A34" s="4" t="s">
        <v>23</v>
      </c>
      <c r="B34" s="8">
        <f>ROUND((B29-B21-B22-B28)/B9*100,2)</f>
        <v>2713.66</v>
      </c>
      <c r="C34" s="8">
        <f>ROUND((C29-C21-C22-C28)/C9*100,2)</f>
        <v>2815.16</v>
      </c>
      <c r="D34" s="8">
        <f>ROUND((D29-D21-D22-D28)/D9*100,2)</f>
        <v>3641.83</v>
      </c>
      <c r="E34" s="8">
        <f>ROUND((E29-E21-E22-E28)/E9*100,2)</f>
        <v>3947.23</v>
      </c>
      <c r="F34" s="8">
        <v>0</v>
      </c>
      <c r="G34" s="7">
        <v>0</v>
      </c>
      <c r="H34" s="8">
        <v>0</v>
      </c>
      <c r="I34" s="7">
        <v>0</v>
      </c>
      <c r="J34" s="8">
        <v>0</v>
      </c>
      <c r="K34" s="7">
        <v>0</v>
      </c>
      <c r="L34" s="8">
        <v>0</v>
      </c>
      <c r="M34" s="7">
        <v>0</v>
      </c>
    </row>
    <row r="35" spans="1:13" ht="15.75">
      <c r="A35" s="46" t="s">
        <v>15</v>
      </c>
      <c r="B35" s="46"/>
      <c r="C35" s="45" t="s">
        <v>46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</row>
    <row r="36" spans="1:13" ht="8.25" customHeight="1">
      <c r="A36" s="46"/>
      <c r="B36" s="46"/>
      <c r="C36" s="45"/>
      <c r="D36" s="44"/>
      <c r="E36" s="44"/>
      <c r="F36" s="44"/>
      <c r="G36" s="44"/>
      <c r="H36" s="44"/>
      <c r="I36" s="44"/>
      <c r="J36" s="44"/>
      <c r="K36" s="44"/>
      <c r="L36" s="44"/>
      <c r="M36" s="44"/>
    </row>
    <row r="37" spans="1:13" ht="15.75">
      <c r="A37" s="21" t="s">
        <v>39</v>
      </c>
      <c r="B37" s="1"/>
      <c r="C37" s="21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ht="15.75">
      <c r="A38" s="21" t="s">
        <v>37</v>
      </c>
      <c r="B38" s="1"/>
      <c r="C38" s="21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 ht="15.75">
      <c r="A39" s="42" t="s">
        <v>40</v>
      </c>
      <c r="B39" s="1"/>
      <c r="C39" s="21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ht="15.75">
      <c r="A40" s="21" t="s">
        <v>38</v>
      </c>
      <c r="B40" s="1"/>
      <c r="C40" s="21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3" ht="19.5" customHeight="1">
      <c r="A41" s="21"/>
      <c r="B41" s="1"/>
      <c r="C41" s="21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3" ht="22.5" customHeight="1">
      <c r="A42" s="20"/>
      <c r="B42" s="1"/>
      <c r="C42" s="21"/>
      <c r="D42" s="44"/>
      <c r="E42" s="44"/>
      <c r="F42" s="44"/>
      <c r="G42" s="44"/>
      <c r="H42" s="69" t="s">
        <v>41</v>
      </c>
      <c r="I42" s="69"/>
      <c r="J42" s="69"/>
      <c r="K42" s="69"/>
      <c r="L42" s="69"/>
      <c r="M42" s="44"/>
    </row>
  </sheetData>
  <mergeCells count="11">
    <mergeCell ref="H42:L42"/>
    <mergeCell ref="L5:M5"/>
    <mergeCell ref="A1:M1"/>
    <mergeCell ref="A2:M2"/>
    <mergeCell ref="B3:M3"/>
    <mergeCell ref="J4:M4"/>
    <mergeCell ref="B5:C5"/>
    <mergeCell ref="D5:E5"/>
    <mergeCell ref="F5:G5"/>
    <mergeCell ref="H5:I5"/>
    <mergeCell ref="J5:K5"/>
  </mergeCells>
  <pageMargins left="0.70866141732283505" right="0.70866141732283505" top="0.39370078740157499" bottom="0.196850393700787" header="0.31496062992126" footer="0.31496062992126"/>
  <pageSetup paperSize="9" scale="90" orientation="landscape" horizontalDpi="180" verticalDpi="18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9"/>
  <sheetViews>
    <sheetView workbookViewId="0">
      <selection activeCell="L44" sqref="L44"/>
    </sheetView>
  </sheetViews>
  <sheetFormatPr defaultRowHeight="12.75"/>
  <cols>
    <col min="1" max="1" width="31" customWidth="1"/>
    <col min="2" max="2" width="10" bestFit="1" customWidth="1"/>
    <col min="3" max="3" width="11" bestFit="1" customWidth="1"/>
    <col min="4" max="4" width="9.85546875" bestFit="1" customWidth="1"/>
    <col min="5" max="5" width="11" bestFit="1" customWidth="1"/>
    <col min="6" max="8" width="8.42578125" bestFit="1" customWidth="1"/>
    <col min="9" max="9" width="8.7109375" bestFit="1" customWidth="1"/>
    <col min="10" max="10" width="9.85546875" bestFit="1" customWidth="1"/>
    <col min="11" max="11" width="11" bestFit="1" customWidth="1"/>
    <col min="12" max="12" width="9.85546875" bestFit="1" customWidth="1"/>
    <col min="13" max="13" width="11" bestFit="1" customWidth="1"/>
  </cols>
  <sheetData>
    <row r="1" spans="1:13" ht="15.7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5.75">
      <c r="A2" s="70" t="s">
        <v>77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5.75">
      <c r="A3" s="11"/>
      <c r="B3" s="70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15.75">
      <c r="A4" s="22"/>
      <c r="B4" s="23" t="s">
        <v>25</v>
      </c>
      <c r="C4" s="23"/>
      <c r="D4" s="23"/>
      <c r="E4" s="23"/>
      <c r="F4" s="23" t="s">
        <v>2</v>
      </c>
      <c r="G4" s="23"/>
      <c r="H4" s="23"/>
      <c r="I4" s="23"/>
      <c r="J4" s="70" t="s">
        <v>3</v>
      </c>
      <c r="K4" s="70"/>
      <c r="L4" s="70"/>
      <c r="M4" s="70"/>
    </row>
    <row r="5" spans="1:13" ht="15.75">
      <c r="A5" s="23"/>
      <c r="B5" s="72" t="s">
        <v>29</v>
      </c>
      <c r="C5" s="73"/>
      <c r="D5" s="72" t="s">
        <v>24</v>
      </c>
      <c r="E5" s="73"/>
      <c r="F5" s="72" t="s">
        <v>29</v>
      </c>
      <c r="G5" s="73"/>
      <c r="H5" s="72" t="s">
        <v>24</v>
      </c>
      <c r="I5" s="73"/>
      <c r="J5" s="72" t="s">
        <v>29</v>
      </c>
      <c r="K5" s="73"/>
      <c r="L5" s="72" t="s">
        <v>24</v>
      </c>
      <c r="M5" s="73"/>
    </row>
    <row r="6" spans="1:13" ht="47.25">
      <c r="A6" s="23"/>
      <c r="B6" s="64" t="s">
        <v>78</v>
      </c>
      <c r="C6" s="24" t="s">
        <v>79</v>
      </c>
      <c r="D6" s="54" t="str">
        <f>B6</f>
        <v>Jun'23</v>
      </c>
      <c r="E6" s="24" t="str">
        <f>C6</f>
        <v>Apr'23 to Jun'23</v>
      </c>
      <c r="F6" s="54" t="str">
        <f>B6</f>
        <v>Jun'23</v>
      </c>
      <c r="G6" s="24" t="str">
        <f>C6</f>
        <v>Apr'23 to Jun'23</v>
      </c>
      <c r="H6" s="54" t="str">
        <f>B6</f>
        <v>Jun'23</v>
      </c>
      <c r="I6" s="24" t="str">
        <f>C6</f>
        <v>Apr'23 to Jun'23</v>
      </c>
      <c r="J6" s="54" t="str">
        <f>B6</f>
        <v>Jun'23</v>
      </c>
      <c r="K6" s="24" t="str">
        <f>C6</f>
        <v>Apr'23 to Jun'23</v>
      </c>
      <c r="L6" s="54" t="str">
        <f>B6</f>
        <v>Jun'23</v>
      </c>
      <c r="M6" s="24" t="str">
        <f>C6</f>
        <v>Apr'23 to Jun'23</v>
      </c>
    </row>
    <row r="7" spans="1:13" ht="15">
      <c r="A7" s="29" t="s">
        <v>16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5">
      <c r="A8" s="12" t="s">
        <v>17</v>
      </c>
      <c r="B8" s="13">
        <v>50000</v>
      </c>
      <c r="C8" s="13">
        <v>148000</v>
      </c>
      <c r="D8" s="13">
        <v>56096</v>
      </c>
      <c r="E8" s="13">
        <v>157304</v>
      </c>
      <c r="F8" s="14"/>
      <c r="G8" s="14"/>
      <c r="H8" s="14"/>
      <c r="I8" s="14"/>
      <c r="J8" s="31">
        <f t="shared" ref="J8:M10" si="0">B8+F8</f>
        <v>50000</v>
      </c>
      <c r="K8" s="31">
        <f t="shared" si="0"/>
        <v>148000</v>
      </c>
      <c r="L8" s="31">
        <f t="shared" si="0"/>
        <v>56096</v>
      </c>
      <c r="M8" s="31">
        <f t="shared" si="0"/>
        <v>157304</v>
      </c>
    </row>
    <row r="9" spans="1:13" ht="15">
      <c r="A9" s="12" t="s">
        <v>21</v>
      </c>
      <c r="B9" s="28">
        <v>100.001</v>
      </c>
      <c r="C9" s="28">
        <v>302.31599999999997</v>
      </c>
      <c r="D9" s="28">
        <v>98.542000000000002</v>
      </c>
      <c r="E9" s="28">
        <v>291.62200000000001</v>
      </c>
      <c r="F9" s="14"/>
      <c r="G9" s="14"/>
      <c r="H9" s="14"/>
      <c r="I9" s="14"/>
      <c r="J9" s="18">
        <f t="shared" si="0"/>
        <v>100.001</v>
      </c>
      <c r="K9" s="18">
        <f t="shared" si="0"/>
        <v>302.31599999999997</v>
      </c>
      <c r="L9" s="18">
        <f t="shared" si="0"/>
        <v>98.542000000000002</v>
      </c>
      <c r="M9" s="18">
        <f t="shared" si="0"/>
        <v>291.62200000000001</v>
      </c>
    </row>
    <row r="10" spans="1:13" ht="15">
      <c r="A10" s="29" t="s">
        <v>30</v>
      </c>
      <c r="B10" s="30">
        <f>ROUND(B9*1000/B8,2)</f>
        <v>2</v>
      </c>
      <c r="C10" s="30">
        <f>ROUND(C9*1000/C8,2)</f>
        <v>2.04</v>
      </c>
      <c r="D10" s="30">
        <f>ROUND(D9*1000/D8,2)</f>
        <v>1.76</v>
      </c>
      <c r="E10" s="30">
        <f>ROUND(E9*1000/E8,2)</f>
        <v>1.85</v>
      </c>
      <c r="F10" s="14"/>
      <c r="G10" s="14"/>
      <c r="H10" s="14"/>
      <c r="I10" s="14"/>
      <c r="J10" s="18">
        <f t="shared" si="0"/>
        <v>2</v>
      </c>
      <c r="K10" s="18">
        <f t="shared" si="0"/>
        <v>2.04</v>
      </c>
      <c r="L10" s="18">
        <f t="shared" si="0"/>
        <v>1.76</v>
      </c>
      <c r="M10" s="18">
        <f t="shared" si="0"/>
        <v>1.85</v>
      </c>
    </row>
    <row r="11" spans="1:13" ht="15">
      <c r="A11" s="15" t="s">
        <v>4</v>
      </c>
      <c r="B11" s="16"/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</row>
    <row r="12" spans="1:13" ht="15">
      <c r="A12" s="4" t="s">
        <v>19</v>
      </c>
      <c r="B12" s="18">
        <v>5856.36</v>
      </c>
      <c r="C12" s="18">
        <v>17704.45</v>
      </c>
      <c r="D12" s="18">
        <v>0</v>
      </c>
      <c r="E12" s="18">
        <v>11168.89</v>
      </c>
      <c r="F12" s="18">
        <v>0</v>
      </c>
      <c r="G12" s="18"/>
      <c r="H12" s="18"/>
      <c r="I12" s="18"/>
      <c r="J12" s="18">
        <f t="shared" ref="J12:M14" si="1">B12+F12</f>
        <v>5856.36</v>
      </c>
      <c r="K12" s="18">
        <f t="shared" si="1"/>
        <v>17704.45</v>
      </c>
      <c r="L12" s="18">
        <f t="shared" si="1"/>
        <v>0</v>
      </c>
      <c r="M12" s="18">
        <f t="shared" si="1"/>
        <v>11168.89</v>
      </c>
    </row>
    <row r="13" spans="1:13" ht="15">
      <c r="A13" s="4" t="s">
        <v>18</v>
      </c>
      <c r="B13" s="7">
        <v>0</v>
      </c>
      <c r="C13" s="7">
        <v>0</v>
      </c>
      <c r="D13" s="7"/>
      <c r="E13" s="7"/>
      <c r="F13" s="47">
        <v>97</v>
      </c>
      <c r="G13" s="7">
        <f>28.84+72.14+97</f>
        <v>197.98000000000002</v>
      </c>
      <c r="H13" s="7">
        <v>135.29</v>
      </c>
      <c r="I13" s="7">
        <f>25.51+55.22+135.29</f>
        <v>216.01999999999998</v>
      </c>
      <c r="J13" s="18">
        <f t="shared" si="1"/>
        <v>97</v>
      </c>
      <c r="K13" s="18">
        <f t="shared" si="1"/>
        <v>197.98000000000002</v>
      </c>
      <c r="L13" s="18">
        <f t="shared" si="1"/>
        <v>135.29</v>
      </c>
      <c r="M13" s="18">
        <f t="shared" si="1"/>
        <v>216.01999999999998</v>
      </c>
    </row>
    <row r="14" spans="1:13" ht="15">
      <c r="A14" s="4" t="s">
        <v>20</v>
      </c>
      <c r="B14" s="9">
        <v>52.08</v>
      </c>
      <c r="C14" s="9">
        <v>156.24</v>
      </c>
      <c r="D14" s="9">
        <v>53.86</v>
      </c>
      <c r="E14" s="9">
        <v>160.61000000000001</v>
      </c>
      <c r="F14" s="7">
        <v>0</v>
      </c>
      <c r="G14" s="7">
        <v>0</v>
      </c>
      <c r="H14" s="7">
        <v>0</v>
      </c>
      <c r="I14" s="7">
        <v>0</v>
      </c>
      <c r="J14" s="18">
        <f t="shared" si="1"/>
        <v>52.08</v>
      </c>
      <c r="K14" s="18">
        <f t="shared" si="1"/>
        <v>156.24</v>
      </c>
      <c r="L14" s="18">
        <f t="shared" si="1"/>
        <v>53.86</v>
      </c>
      <c r="M14" s="18">
        <f t="shared" si="1"/>
        <v>160.61000000000001</v>
      </c>
    </row>
    <row r="15" spans="1:13" ht="15">
      <c r="A15" s="4" t="s">
        <v>5</v>
      </c>
      <c r="B15" s="26">
        <f t="shared" ref="B15:M15" si="2">SUM(B12:B14)</f>
        <v>5908.44</v>
      </c>
      <c r="C15" s="26">
        <f t="shared" ref="C15" si="3">SUM(C12:C14)</f>
        <v>17860.690000000002</v>
      </c>
      <c r="D15" s="26">
        <f t="shared" si="2"/>
        <v>53.86</v>
      </c>
      <c r="E15" s="26">
        <f t="shared" ref="E15" si="4">SUM(E12:E14)</f>
        <v>11329.5</v>
      </c>
      <c r="F15" s="25">
        <f t="shared" si="2"/>
        <v>97</v>
      </c>
      <c r="G15" s="25">
        <f t="shared" ref="G15" si="5">SUM(G12:G14)</f>
        <v>197.98000000000002</v>
      </c>
      <c r="H15" s="25">
        <f t="shared" si="2"/>
        <v>135.29</v>
      </c>
      <c r="I15" s="25">
        <f t="shared" ref="I15" si="6">SUM(I12:I14)</f>
        <v>216.01999999999998</v>
      </c>
      <c r="J15" s="25">
        <f t="shared" si="2"/>
        <v>6005.44</v>
      </c>
      <c r="K15" s="25">
        <f t="shared" si="2"/>
        <v>18058.670000000002</v>
      </c>
      <c r="L15" s="25">
        <f t="shared" si="2"/>
        <v>189.14999999999998</v>
      </c>
      <c r="M15" s="25">
        <f t="shared" si="2"/>
        <v>11545.52</v>
      </c>
    </row>
    <row r="16" spans="1:13" ht="15">
      <c r="A16" s="15" t="s">
        <v>6</v>
      </c>
      <c r="B16" s="19"/>
      <c r="C16" s="19"/>
      <c r="D16" s="19"/>
      <c r="E16" s="19"/>
      <c r="F16" s="7"/>
      <c r="G16" s="7"/>
      <c r="H16" s="7"/>
      <c r="I16" s="7"/>
      <c r="J16" s="7"/>
      <c r="K16" s="7"/>
      <c r="L16" s="7"/>
      <c r="M16" s="7"/>
    </row>
    <row r="17" spans="1:13" ht="15">
      <c r="A17" s="4" t="s">
        <v>7</v>
      </c>
      <c r="B17" s="7">
        <v>2872.28</v>
      </c>
      <c r="C17" s="7">
        <v>8609.1</v>
      </c>
      <c r="D17" s="7">
        <v>2807.26</v>
      </c>
      <c r="E17" s="7">
        <v>8514.07</v>
      </c>
      <c r="F17" s="7">
        <v>4.1100000000000003</v>
      </c>
      <c r="G17" s="7">
        <f>4.11+4.11+4.11</f>
        <v>12.330000000000002</v>
      </c>
      <c r="H17" s="7">
        <v>1.93</v>
      </c>
      <c r="I17" s="7">
        <f>2.03+2.17+1.93</f>
        <v>6.129999999999999</v>
      </c>
      <c r="J17" s="7">
        <f t="shared" ref="J17:M28" si="7">B17+F17</f>
        <v>2876.3900000000003</v>
      </c>
      <c r="K17" s="7">
        <f t="shared" si="7"/>
        <v>8621.43</v>
      </c>
      <c r="L17" s="7">
        <f t="shared" si="7"/>
        <v>2809.19</v>
      </c>
      <c r="M17" s="7">
        <f t="shared" si="7"/>
        <v>8520.1999999999989</v>
      </c>
    </row>
    <row r="18" spans="1:13" ht="15">
      <c r="A18" s="4" t="s">
        <v>8</v>
      </c>
      <c r="B18" s="7">
        <v>655.91</v>
      </c>
      <c r="C18" s="7">
        <v>1984.75</v>
      </c>
      <c r="D18" s="7">
        <v>751.29</v>
      </c>
      <c r="E18" s="7">
        <v>1878.84</v>
      </c>
      <c r="F18" s="7">
        <v>0.97</v>
      </c>
      <c r="G18" s="7">
        <f>0.29+0.72+0.97</f>
        <v>1.98</v>
      </c>
      <c r="H18" s="7">
        <v>0.59</v>
      </c>
      <c r="I18" s="7">
        <f>0.55+0.43+0.59</f>
        <v>1.5699999999999998</v>
      </c>
      <c r="J18" s="7">
        <f t="shared" si="7"/>
        <v>656.88</v>
      </c>
      <c r="K18" s="7">
        <f t="shared" si="7"/>
        <v>1986.73</v>
      </c>
      <c r="L18" s="7">
        <f t="shared" si="7"/>
        <v>751.88</v>
      </c>
      <c r="M18" s="7">
        <f t="shared" si="7"/>
        <v>1880.4099999999999</v>
      </c>
    </row>
    <row r="19" spans="1:13" ht="15">
      <c r="A19" s="4" t="s">
        <v>9</v>
      </c>
      <c r="B19" s="7">
        <v>547.24</v>
      </c>
      <c r="C19" s="7">
        <v>1619.81</v>
      </c>
      <c r="D19" s="7">
        <v>610.65</v>
      </c>
      <c r="E19" s="7">
        <v>1626.56</v>
      </c>
      <c r="F19" s="7">
        <v>0</v>
      </c>
      <c r="G19" s="7">
        <v>0</v>
      </c>
      <c r="H19" s="7">
        <v>0</v>
      </c>
      <c r="I19" s="7">
        <v>0</v>
      </c>
      <c r="J19" s="7">
        <f t="shared" si="7"/>
        <v>547.24</v>
      </c>
      <c r="K19" s="7">
        <f t="shared" si="7"/>
        <v>1619.81</v>
      </c>
      <c r="L19" s="7">
        <f t="shared" si="7"/>
        <v>610.65</v>
      </c>
      <c r="M19" s="7">
        <f t="shared" si="7"/>
        <v>1626.56</v>
      </c>
    </row>
    <row r="20" spans="1:13" ht="15">
      <c r="A20" s="4" t="s">
        <v>27</v>
      </c>
      <c r="B20" s="7">
        <v>210.91</v>
      </c>
      <c r="C20" s="7">
        <v>624.28</v>
      </c>
      <c r="D20" s="7">
        <v>143.72</v>
      </c>
      <c r="E20" s="7">
        <v>425.41</v>
      </c>
      <c r="F20" s="7">
        <v>30.95</v>
      </c>
      <c r="G20" s="7">
        <f>9.2+23.02+30.95</f>
        <v>63.17</v>
      </c>
      <c r="H20" s="7">
        <v>9.6999999999999993</v>
      </c>
      <c r="I20" s="7">
        <f>9.7+9.7+9.7</f>
        <v>29.099999999999998</v>
      </c>
      <c r="J20" s="7">
        <f t="shared" si="7"/>
        <v>241.85999999999999</v>
      </c>
      <c r="K20" s="7">
        <f t="shared" si="7"/>
        <v>687.44999999999993</v>
      </c>
      <c r="L20" s="7">
        <f t="shared" si="7"/>
        <v>153.41999999999999</v>
      </c>
      <c r="M20" s="7">
        <f t="shared" si="7"/>
        <v>454.51000000000005</v>
      </c>
    </row>
    <row r="21" spans="1:13" ht="15">
      <c r="A21" s="4" t="s">
        <v>36</v>
      </c>
      <c r="B21" s="7">
        <v>0</v>
      </c>
      <c r="C21" s="7">
        <v>0</v>
      </c>
      <c r="D21" s="7"/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f t="shared" si="7"/>
        <v>0</v>
      </c>
      <c r="K21" s="7">
        <f t="shared" si="7"/>
        <v>0</v>
      </c>
      <c r="L21" s="7">
        <f t="shared" si="7"/>
        <v>0</v>
      </c>
      <c r="M21" s="7">
        <f t="shared" si="7"/>
        <v>0</v>
      </c>
    </row>
    <row r="22" spans="1:13" ht="15">
      <c r="A22" s="4" t="s">
        <v>35</v>
      </c>
      <c r="B22" s="7">
        <v>0</v>
      </c>
      <c r="C22" s="7">
        <v>0</v>
      </c>
      <c r="D22" s="7"/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f t="shared" si="7"/>
        <v>0</v>
      </c>
      <c r="K22" s="7">
        <f t="shared" si="7"/>
        <v>0</v>
      </c>
      <c r="L22" s="7">
        <f t="shared" si="7"/>
        <v>0</v>
      </c>
      <c r="M22" s="7">
        <f t="shared" si="7"/>
        <v>0</v>
      </c>
    </row>
    <row r="23" spans="1:13" ht="15">
      <c r="A23" s="4" t="s">
        <v>26</v>
      </c>
      <c r="B23" s="7">
        <v>70.31</v>
      </c>
      <c r="C23" s="7">
        <v>208.1</v>
      </c>
      <c r="D23" s="7">
        <v>67.680000000000007</v>
      </c>
      <c r="E23" s="7">
        <v>200.32</v>
      </c>
      <c r="F23" s="7">
        <v>1.83</v>
      </c>
      <c r="G23" s="7">
        <f>1.83+1.83+1.83</f>
        <v>5.49</v>
      </c>
      <c r="H23" s="7">
        <v>0</v>
      </c>
      <c r="I23" s="7">
        <v>0</v>
      </c>
      <c r="J23" s="7">
        <f t="shared" si="7"/>
        <v>72.14</v>
      </c>
      <c r="K23" s="7">
        <f t="shared" si="7"/>
        <v>213.59</v>
      </c>
      <c r="L23" s="7">
        <f t="shared" si="7"/>
        <v>67.680000000000007</v>
      </c>
      <c r="M23" s="7">
        <f t="shared" si="7"/>
        <v>200.32</v>
      </c>
    </row>
    <row r="24" spans="1:13" ht="15">
      <c r="A24" s="4" t="s">
        <v>10</v>
      </c>
      <c r="B24" s="7">
        <v>403.3</v>
      </c>
      <c r="C24" s="7">
        <v>1193.76</v>
      </c>
      <c r="D24" s="7">
        <v>311.3</v>
      </c>
      <c r="E24" s="7">
        <v>932.65</v>
      </c>
      <c r="F24" s="7">
        <v>0</v>
      </c>
      <c r="G24" s="7">
        <v>0</v>
      </c>
      <c r="H24" s="7">
        <v>0</v>
      </c>
      <c r="I24" s="7">
        <v>0</v>
      </c>
      <c r="J24" s="7">
        <f t="shared" si="7"/>
        <v>403.3</v>
      </c>
      <c r="K24" s="7">
        <f t="shared" si="7"/>
        <v>1193.76</v>
      </c>
      <c r="L24" s="7">
        <f t="shared" si="7"/>
        <v>311.3</v>
      </c>
      <c r="M24" s="7">
        <f t="shared" si="7"/>
        <v>932.65</v>
      </c>
    </row>
    <row r="25" spans="1:13" ht="15">
      <c r="A25" s="4" t="s">
        <v>11</v>
      </c>
      <c r="B25" s="7">
        <v>381.78</v>
      </c>
      <c r="C25" s="7">
        <v>1145.3399999999999</v>
      </c>
      <c r="D25" s="7">
        <v>333.44</v>
      </c>
      <c r="E25" s="7">
        <v>1000.32</v>
      </c>
      <c r="F25" s="7">
        <v>23.5</v>
      </c>
      <c r="G25" s="7">
        <f>23.5+23.5+23.5</f>
        <v>70.5</v>
      </c>
      <c r="H25" s="7">
        <f>27.74+4.72</f>
        <v>32.46</v>
      </c>
      <c r="I25" s="7">
        <f>23.56+4.72+32.46+32.46</f>
        <v>93.199999999999989</v>
      </c>
      <c r="J25" s="7">
        <f t="shared" si="7"/>
        <v>405.28</v>
      </c>
      <c r="K25" s="7">
        <f t="shared" si="7"/>
        <v>1215.8399999999999</v>
      </c>
      <c r="L25" s="7">
        <f t="shared" si="7"/>
        <v>365.9</v>
      </c>
      <c r="M25" s="7">
        <f t="shared" si="7"/>
        <v>1093.52</v>
      </c>
    </row>
    <row r="26" spans="1:13" ht="15">
      <c r="A26" s="4" t="s">
        <v>33</v>
      </c>
      <c r="B26" s="7">
        <v>0</v>
      </c>
      <c r="C26" s="7">
        <v>0</v>
      </c>
      <c r="D26" s="7"/>
      <c r="E26" s="7">
        <v>0</v>
      </c>
      <c r="F26" s="7">
        <v>1.94</v>
      </c>
      <c r="G26" s="7">
        <f>1.94+1.94+1.94</f>
        <v>5.82</v>
      </c>
      <c r="H26" s="7"/>
      <c r="I26" s="7">
        <v>0</v>
      </c>
      <c r="J26" s="7">
        <f t="shared" si="7"/>
        <v>1.94</v>
      </c>
      <c r="K26" s="7">
        <f t="shared" si="7"/>
        <v>5.82</v>
      </c>
      <c r="L26" s="7">
        <f t="shared" si="7"/>
        <v>0</v>
      </c>
      <c r="M26" s="7">
        <f t="shared" si="7"/>
        <v>0</v>
      </c>
    </row>
    <row r="27" spans="1:13" ht="15" hidden="1" customHeight="1">
      <c r="A27" s="4" t="s">
        <v>12</v>
      </c>
      <c r="B27" s="7">
        <v>0</v>
      </c>
      <c r="C27" s="7">
        <v>0</v>
      </c>
      <c r="D27" s="7"/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f t="shared" si="7"/>
        <v>0</v>
      </c>
      <c r="K27" s="7">
        <f t="shared" si="7"/>
        <v>0</v>
      </c>
      <c r="L27" s="7">
        <f t="shared" si="7"/>
        <v>0</v>
      </c>
      <c r="M27" s="7">
        <f t="shared" si="7"/>
        <v>0</v>
      </c>
    </row>
    <row r="28" spans="1:13" ht="15">
      <c r="A28" s="4" t="s">
        <v>28</v>
      </c>
      <c r="B28" s="7">
        <v>0</v>
      </c>
      <c r="C28" s="7">
        <v>0</v>
      </c>
      <c r="D28" s="7">
        <v>-3758.8</v>
      </c>
      <c r="E28" s="7">
        <v>-4659.9399999999996</v>
      </c>
      <c r="F28" s="7">
        <v>0</v>
      </c>
      <c r="G28" s="7">
        <v>0</v>
      </c>
      <c r="H28" s="7">
        <v>0</v>
      </c>
      <c r="I28" s="7">
        <v>0</v>
      </c>
      <c r="J28" s="7">
        <f t="shared" si="7"/>
        <v>0</v>
      </c>
      <c r="K28" s="7">
        <f t="shared" si="7"/>
        <v>0</v>
      </c>
      <c r="L28" s="7">
        <f t="shared" si="7"/>
        <v>-3758.8</v>
      </c>
      <c r="M28" s="7">
        <f t="shared" si="7"/>
        <v>-4659.9399999999996</v>
      </c>
    </row>
    <row r="29" spans="1:13" ht="15">
      <c r="A29" s="4" t="s">
        <v>13</v>
      </c>
      <c r="B29" s="25">
        <f t="shared" ref="B29:M29" si="8">SUM(B17:B28)</f>
        <v>5141.7300000000005</v>
      </c>
      <c r="C29" s="25">
        <f t="shared" si="8"/>
        <v>15385.140000000001</v>
      </c>
      <c r="D29" s="25">
        <f t="shared" si="8"/>
        <v>1266.54</v>
      </c>
      <c r="E29" s="25">
        <f t="shared" si="8"/>
        <v>9918.23</v>
      </c>
      <c r="F29" s="25">
        <f t="shared" si="8"/>
        <v>63.3</v>
      </c>
      <c r="G29" s="25">
        <f t="shared" si="8"/>
        <v>159.29</v>
      </c>
      <c r="H29" s="25">
        <f t="shared" si="8"/>
        <v>44.68</v>
      </c>
      <c r="I29" s="25">
        <f t="shared" si="8"/>
        <v>130</v>
      </c>
      <c r="J29" s="25">
        <f t="shared" si="8"/>
        <v>5205.03</v>
      </c>
      <c r="K29" s="25">
        <f t="shared" si="8"/>
        <v>15544.43</v>
      </c>
      <c r="L29" s="25">
        <f t="shared" si="8"/>
        <v>1311.2200000000003</v>
      </c>
      <c r="M29" s="25">
        <f t="shared" si="8"/>
        <v>10048.23</v>
      </c>
    </row>
    <row r="30" spans="1:13" ht="15">
      <c r="A30" s="4" t="s">
        <v>14</v>
      </c>
      <c r="B30" s="25">
        <f t="shared" ref="B30:M30" si="9">+B15-B29</f>
        <v>766.70999999999913</v>
      </c>
      <c r="C30" s="25">
        <f t="shared" si="9"/>
        <v>2475.5500000000011</v>
      </c>
      <c r="D30" s="25">
        <f t="shared" si="9"/>
        <v>-1212.68</v>
      </c>
      <c r="E30" s="25">
        <f t="shared" si="9"/>
        <v>1411.2700000000004</v>
      </c>
      <c r="F30" s="25">
        <f t="shared" si="9"/>
        <v>33.700000000000003</v>
      </c>
      <c r="G30" s="25">
        <f t="shared" si="9"/>
        <v>38.690000000000026</v>
      </c>
      <c r="H30" s="25">
        <f t="shared" si="9"/>
        <v>90.609999999999985</v>
      </c>
      <c r="I30" s="25">
        <f t="shared" si="9"/>
        <v>86.019999999999982</v>
      </c>
      <c r="J30" s="25">
        <f t="shared" si="9"/>
        <v>800.40999999999985</v>
      </c>
      <c r="K30" s="25">
        <f t="shared" si="9"/>
        <v>2514.2400000000016</v>
      </c>
      <c r="L30" s="25">
        <f t="shared" si="9"/>
        <v>-1122.0700000000002</v>
      </c>
      <c r="M30" s="25">
        <f t="shared" si="9"/>
        <v>1497.2900000000009</v>
      </c>
    </row>
    <row r="31" spans="1:13" ht="15">
      <c r="A31" s="4" t="s">
        <v>32</v>
      </c>
      <c r="B31" s="7">
        <v>5850</v>
      </c>
      <c r="C31" s="7">
        <v>5850</v>
      </c>
      <c r="D31" s="7">
        <v>6054.7</v>
      </c>
      <c r="E31" s="7">
        <v>6054.7031274885994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</row>
    <row r="32" spans="1:13" ht="15">
      <c r="A32" s="4" t="s">
        <v>31</v>
      </c>
      <c r="B32" s="7">
        <f>ROUND(B33/B31,2)</f>
        <v>1.76</v>
      </c>
      <c r="C32" s="7">
        <f>ROUND(C33/C31,2)</f>
        <v>1.78</v>
      </c>
      <c r="D32" s="7">
        <f>ROUND(D33/D31,2)</f>
        <v>1.48</v>
      </c>
      <c r="E32" s="7">
        <f>ROUND(E33/E31,2)</f>
        <v>1.53</v>
      </c>
      <c r="F32" s="7">
        <v>0</v>
      </c>
      <c r="G32" s="7">
        <v>0</v>
      </c>
      <c r="H32" s="7">
        <v>0</v>
      </c>
      <c r="I32" s="7">
        <v>0</v>
      </c>
      <c r="J32" s="7"/>
      <c r="K32" s="7">
        <v>0</v>
      </c>
      <c r="L32" s="7"/>
      <c r="M32" s="7">
        <v>0</v>
      </c>
    </row>
    <row r="33" spans="1:13" ht="15">
      <c r="A33" s="4" t="s">
        <v>22</v>
      </c>
      <c r="B33" s="8">
        <f>ROUND((B29-B21-B22-B28)/B8*100000,2)</f>
        <v>10283.459999999999</v>
      </c>
      <c r="C33" s="8">
        <f>ROUND((C29-C21-C22-C28)/C8*100000,2)+0.01</f>
        <v>10395.370000000001</v>
      </c>
      <c r="D33" s="8">
        <f>ROUND((D29-D21-D22-D28)/D8*100000,2)</f>
        <v>8958.4599999999991</v>
      </c>
      <c r="E33" s="8">
        <f>ROUND((E29-E21-E22-E28)/E8*100000,2)+0.01</f>
        <v>9267.52</v>
      </c>
      <c r="F33" s="7">
        <v>0</v>
      </c>
      <c r="G33" s="7">
        <v>0</v>
      </c>
      <c r="H33" s="7">
        <v>0</v>
      </c>
      <c r="I33" s="7">
        <v>0</v>
      </c>
      <c r="J33" s="8">
        <v>0</v>
      </c>
      <c r="K33" s="7">
        <v>0</v>
      </c>
      <c r="L33" s="8">
        <v>0</v>
      </c>
      <c r="M33" s="7">
        <v>0</v>
      </c>
    </row>
    <row r="34" spans="1:13" ht="15">
      <c r="A34" s="4" t="s">
        <v>23</v>
      </c>
      <c r="B34" s="8">
        <f>ROUND((B29-B21-B22-B28)/B9*100,2)</f>
        <v>5141.68</v>
      </c>
      <c r="C34" s="8">
        <f>ROUND((C29-C21-C22-C28)/C9*100,2)+0.02</f>
        <v>5089.1100000000006</v>
      </c>
      <c r="D34" s="8">
        <f>ROUND((D29-D21-D22-D28)/D9*100,2)-0.01</f>
        <v>5099.6799999999994</v>
      </c>
      <c r="E34" s="8">
        <f>ROUND((E29-E21-E22-E28)/E9*100,2)-0.02</f>
        <v>4998.9799999999996</v>
      </c>
      <c r="F34" s="8">
        <v>0</v>
      </c>
      <c r="G34" s="7">
        <v>0</v>
      </c>
      <c r="H34" s="11"/>
      <c r="I34" s="7">
        <v>0</v>
      </c>
      <c r="J34" s="8">
        <v>0</v>
      </c>
      <c r="K34" s="7">
        <v>0</v>
      </c>
      <c r="L34" s="8">
        <v>0</v>
      </c>
      <c r="M34" s="7">
        <v>0</v>
      </c>
    </row>
    <row r="35" spans="1:13" ht="15.75">
      <c r="A35" s="46" t="s">
        <v>15</v>
      </c>
      <c r="B35" s="46"/>
      <c r="C35" s="45"/>
      <c r="D35" s="44"/>
      <c r="E35" s="44"/>
      <c r="F35" s="44"/>
      <c r="G35" s="44"/>
      <c r="H35" s="10"/>
      <c r="I35" s="44"/>
      <c r="J35" s="44"/>
      <c r="K35" s="44"/>
      <c r="L35" s="44"/>
      <c r="M35" s="44"/>
    </row>
    <row r="36" spans="1:13" ht="15.75">
      <c r="A36" s="46"/>
      <c r="B36" s="46"/>
      <c r="C36" s="45"/>
      <c r="D36" s="44"/>
      <c r="E36" s="44"/>
      <c r="F36" s="44"/>
      <c r="G36" s="44"/>
      <c r="H36" s="44"/>
      <c r="I36" s="44"/>
      <c r="J36" s="44"/>
      <c r="K36" s="44"/>
      <c r="L36" s="44"/>
      <c r="M36" s="44"/>
    </row>
    <row r="37" spans="1:13" ht="15.75">
      <c r="A37" s="21" t="s">
        <v>73</v>
      </c>
      <c r="B37" s="1"/>
      <c r="C37" s="21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ht="15.75">
      <c r="A38" s="21" t="s">
        <v>37</v>
      </c>
      <c r="B38" s="1"/>
      <c r="C38" s="21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 ht="15.75">
      <c r="A39" s="42" t="s">
        <v>53</v>
      </c>
      <c r="B39" s="1"/>
      <c r="C39" s="21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ht="18.75">
      <c r="A40" s="21" t="s">
        <v>38</v>
      </c>
      <c r="B40" s="1"/>
      <c r="C40" s="21"/>
      <c r="D40" s="44"/>
      <c r="E40" s="44"/>
      <c r="F40" s="44"/>
      <c r="G40" s="44"/>
      <c r="H40" s="69" t="s">
        <v>41</v>
      </c>
      <c r="I40" s="69"/>
      <c r="J40" s="69"/>
      <c r="K40" s="69"/>
      <c r="L40" s="69"/>
      <c r="M40" s="44"/>
    </row>
    <row r="41" spans="1:13" ht="15.75">
      <c r="A41" s="21"/>
      <c r="B41" s="1"/>
      <c r="C41" s="21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3" ht="15.75">
      <c r="A42" s="21"/>
      <c r="B42" s="1"/>
      <c r="C42" s="21"/>
      <c r="D42" s="44"/>
      <c r="E42" s="44"/>
      <c r="F42" s="44"/>
      <c r="G42" s="44"/>
      <c r="M42" s="44"/>
    </row>
    <row r="43" spans="1:13" ht="15">
      <c r="A43" s="20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</sheetData>
  <mergeCells count="11">
    <mergeCell ref="H40:L40"/>
    <mergeCell ref="D5:E5"/>
    <mergeCell ref="J5:K5"/>
    <mergeCell ref="L5:M5"/>
    <mergeCell ref="A1:M1"/>
    <mergeCell ref="B3:M3"/>
    <mergeCell ref="F5:G5"/>
    <mergeCell ref="H5:I5"/>
    <mergeCell ref="A2:M2"/>
    <mergeCell ref="J4:M4"/>
    <mergeCell ref="B5:C5"/>
  </mergeCells>
  <pageMargins left="0.39370078740157483" right="0.19685039370078741" top="0.39370078740157483" bottom="0.19685039370078741" header="0" footer="0"/>
  <pageSetup paperSize="9" scale="9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2"/>
  <sheetViews>
    <sheetView topLeftCell="A16" workbookViewId="0">
      <selection activeCell="H40" sqref="H40:L40"/>
    </sheetView>
  </sheetViews>
  <sheetFormatPr defaultRowHeight="12.75"/>
  <cols>
    <col min="1" max="1" width="29.42578125" customWidth="1"/>
    <col min="2" max="2" width="10" bestFit="1" customWidth="1"/>
    <col min="3" max="3" width="11" bestFit="1" customWidth="1"/>
    <col min="4" max="4" width="13.140625" bestFit="1" customWidth="1"/>
    <col min="5" max="5" width="11" bestFit="1" customWidth="1"/>
    <col min="6" max="9" width="8.7109375" bestFit="1" customWidth="1"/>
    <col min="10" max="10" width="9.85546875" bestFit="1" customWidth="1"/>
    <col min="11" max="11" width="11" bestFit="1" customWidth="1"/>
    <col min="12" max="12" width="9.85546875" bestFit="1" customWidth="1"/>
    <col min="13" max="13" width="11" bestFit="1" customWidth="1"/>
  </cols>
  <sheetData>
    <row r="1" spans="1:13" ht="15.7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5.75">
      <c r="A2" s="70" t="s">
        <v>82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5.75">
      <c r="A3" s="11"/>
      <c r="B3" s="70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15.75">
      <c r="A4" s="22"/>
      <c r="B4" s="23" t="s">
        <v>25</v>
      </c>
      <c r="C4" s="23"/>
      <c r="D4" s="23"/>
      <c r="E4" s="23"/>
      <c r="F4" s="23" t="s">
        <v>2</v>
      </c>
      <c r="G4" s="23"/>
      <c r="H4" s="23"/>
      <c r="I4" s="23"/>
      <c r="J4" s="70" t="s">
        <v>3</v>
      </c>
      <c r="K4" s="70"/>
      <c r="L4" s="70"/>
      <c r="M4" s="70"/>
    </row>
    <row r="5" spans="1:13" ht="15.75">
      <c r="A5" s="23"/>
      <c r="B5" s="72" t="s">
        <v>29</v>
      </c>
      <c r="C5" s="73"/>
      <c r="D5" s="72" t="s">
        <v>24</v>
      </c>
      <c r="E5" s="73"/>
      <c r="F5" s="72" t="s">
        <v>29</v>
      </c>
      <c r="G5" s="73"/>
      <c r="H5" s="72" t="s">
        <v>24</v>
      </c>
      <c r="I5" s="73"/>
      <c r="J5" s="72" t="s">
        <v>29</v>
      </c>
      <c r="K5" s="73"/>
      <c r="L5" s="72" t="s">
        <v>24</v>
      </c>
      <c r="M5" s="73"/>
    </row>
    <row r="6" spans="1:13" ht="47.25">
      <c r="A6" s="23"/>
      <c r="B6" s="64" t="s">
        <v>80</v>
      </c>
      <c r="C6" s="24" t="s">
        <v>81</v>
      </c>
      <c r="D6" s="54" t="str">
        <f>B6</f>
        <v>Jul'23</v>
      </c>
      <c r="E6" s="24" t="str">
        <f>C6</f>
        <v>Apr'23 to Jul'23</v>
      </c>
      <c r="F6" s="54" t="str">
        <f>B6</f>
        <v>Jul'23</v>
      </c>
      <c r="G6" s="24" t="str">
        <f>C6</f>
        <v>Apr'23 to Jul'23</v>
      </c>
      <c r="H6" s="54" t="str">
        <f>B6</f>
        <v>Jul'23</v>
      </c>
      <c r="I6" s="24" t="str">
        <f>C6</f>
        <v>Apr'23 to Jul'23</v>
      </c>
      <c r="J6" s="54" t="str">
        <f>B6</f>
        <v>Jul'23</v>
      </c>
      <c r="K6" s="24" t="str">
        <f>C6</f>
        <v>Apr'23 to Jul'23</v>
      </c>
      <c r="L6" s="54" t="str">
        <f>B6</f>
        <v>Jul'23</v>
      </c>
      <c r="M6" s="24" t="str">
        <f>C6</f>
        <v>Apr'23 to Jul'23</v>
      </c>
    </row>
    <row r="7" spans="1:13" ht="15">
      <c r="A7" s="29" t="s">
        <v>16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5">
      <c r="A8" s="12" t="s">
        <v>17</v>
      </c>
      <c r="B8" s="13">
        <v>52000</v>
      </c>
      <c r="C8" s="13">
        <v>200000</v>
      </c>
      <c r="D8" s="13">
        <v>57711</v>
      </c>
      <c r="E8" s="13">
        <v>215015</v>
      </c>
      <c r="F8" s="14"/>
      <c r="G8" s="14"/>
      <c r="H8" s="14"/>
      <c r="I8" s="14"/>
      <c r="J8" s="31">
        <f t="shared" ref="J8:M10" si="0">B8+F8</f>
        <v>52000</v>
      </c>
      <c r="K8" s="31">
        <f t="shared" si="0"/>
        <v>200000</v>
      </c>
      <c r="L8" s="31">
        <f t="shared" si="0"/>
        <v>57711</v>
      </c>
      <c r="M8" s="31">
        <f t="shared" si="0"/>
        <v>215015</v>
      </c>
    </row>
    <row r="9" spans="1:13" ht="15">
      <c r="A9" s="12" t="s">
        <v>21</v>
      </c>
      <c r="B9" s="28">
        <v>104</v>
      </c>
      <c r="C9" s="28">
        <v>406.31599999999997</v>
      </c>
      <c r="D9" s="28">
        <v>99.641999999999996</v>
      </c>
      <c r="E9" s="28">
        <v>391.26499999999999</v>
      </c>
      <c r="F9" s="14"/>
      <c r="G9" s="14"/>
      <c r="H9" s="14"/>
      <c r="I9" s="14"/>
      <c r="J9" s="18">
        <f t="shared" si="0"/>
        <v>104</v>
      </c>
      <c r="K9" s="18">
        <f t="shared" si="0"/>
        <v>406.31599999999997</v>
      </c>
      <c r="L9" s="18">
        <f t="shared" si="0"/>
        <v>99.641999999999996</v>
      </c>
      <c r="M9" s="18">
        <f t="shared" si="0"/>
        <v>391.26499999999999</v>
      </c>
    </row>
    <row r="10" spans="1:13" ht="15">
      <c r="A10" s="29" t="s">
        <v>30</v>
      </c>
      <c r="B10" s="30">
        <f>ROUND(B9*1000/B8,2)</f>
        <v>2</v>
      </c>
      <c r="C10" s="30">
        <f>ROUND(C9*1000/C8,2)</f>
        <v>2.0299999999999998</v>
      </c>
      <c r="D10" s="30">
        <f>ROUND(D9*1000/D8,2)</f>
        <v>1.73</v>
      </c>
      <c r="E10" s="30">
        <f>ROUND(E9*1000/E8,2)</f>
        <v>1.82</v>
      </c>
      <c r="F10" s="14"/>
      <c r="G10" s="14"/>
      <c r="H10" s="14"/>
      <c r="I10" s="14"/>
      <c r="J10" s="18">
        <f t="shared" si="0"/>
        <v>2</v>
      </c>
      <c r="K10" s="18">
        <f t="shared" si="0"/>
        <v>2.0299999999999998</v>
      </c>
      <c r="L10" s="18">
        <f t="shared" si="0"/>
        <v>1.73</v>
      </c>
      <c r="M10" s="18">
        <f t="shared" si="0"/>
        <v>1.82</v>
      </c>
    </row>
    <row r="11" spans="1:13" ht="15">
      <c r="A11" s="15" t="s">
        <v>4</v>
      </c>
      <c r="B11" s="16"/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</row>
    <row r="12" spans="1:13" ht="15">
      <c r="A12" s="4" t="s">
        <v>19</v>
      </c>
      <c r="B12" s="18">
        <v>6090.56</v>
      </c>
      <c r="C12" s="18">
        <v>23795.01</v>
      </c>
      <c r="D12" s="18">
        <v>8896.1200000000008</v>
      </c>
      <c r="E12" s="18">
        <v>20065.009999999998</v>
      </c>
      <c r="F12" s="18">
        <v>0</v>
      </c>
      <c r="G12" s="18"/>
      <c r="H12" s="18"/>
      <c r="I12" s="18"/>
      <c r="J12" s="18">
        <f t="shared" ref="J12:M14" si="1">B12+F12</f>
        <v>6090.56</v>
      </c>
      <c r="K12" s="18">
        <f t="shared" si="1"/>
        <v>23795.01</v>
      </c>
      <c r="L12" s="18">
        <f t="shared" si="1"/>
        <v>8896.1200000000008</v>
      </c>
      <c r="M12" s="18">
        <f t="shared" si="1"/>
        <v>20065.009999999998</v>
      </c>
    </row>
    <row r="13" spans="1:13" ht="15">
      <c r="A13" s="4" t="s">
        <v>18</v>
      </c>
      <c r="B13" s="7">
        <v>0</v>
      </c>
      <c r="C13" s="7">
        <v>0</v>
      </c>
      <c r="D13" s="7"/>
      <c r="E13" s="7"/>
      <c r="F13" s="47">
        <v>116.89</v>
      </c>
      <c r="G13" s="7">
        <f>28.84+72.14+97+116.89</f>
        <v>314.87</v>
      </c>
      <c r="H13" s="7">
        <v>178.79</v>
      </c>
      <c r="I13" s="7">
        <f>25.51+55.22+135.29+178.79</f>
        <v>394.80999999999995</v>
      </c>
      <c r="J13" s="18">
        <f t="shared" si="1"/>
        <v>116.89</v>
      </c>
      <c r="K13" s="18">
        <f t="shared" si="1"/>
        <v>314.87</v>
      </c>
      <c r="L13" s="18">
        <f t="shared" si="1"/>
        <v>178.79</v>
      </c>
      <c r="M13" s="18">
        <f t="shared" si="1"/>
        <v>394.80999999999995</v>
      </c>
    </row>
    <row r="14" spans="1:13" ht="15">
      <c r="A14" s="4" t="s">
        <v>20</v>
      </c>
      <c r="B14" s="9">
        <v>52.08</v>
      </c>
      <c r="C14" s="9">
        <v>208.32</v>
      </c>
      <c r="D14" s="9">
        <v>53.86</v>
      </c>
      <c r="E14" s="9">
        <v>214.47</v>
      </c>
      <c r="F14" s="7">
        <v>0</v>
      </c>
      <c r="G14" s="7">
        <v>0</v>
      </c>
      <c r="H14" s="7">
        <v>0</v>
      </c>
      <c r="I14" s="7">
        <v>0</v>
      </c>
      <c r="J14" s="18">
        <f t="shared" si="1"/>
        <v>52.08</v>
      </c>
      <c r="K14" s="18">
        <f t="shared" si="1"/>
        <v>208.32</v>
      </c>
      <c r="L14" s="18">
        <f t="shared" si="1"/>
        <v>53.86</v>
      </c>
      <c r="M14" s="18">
        <f t="shared" si="1"/>
        <v>214.47</v>
      </c>
    </row>
    <row r="15" spans="1:13" ht="15">
      <c r="A15" s="4" t="s">
        <v>5</v>
      </c>
      <c r="B15" s="26">
        <f t="shared" ref="B15:M15" si="2">SUM(B12:B14)</f>
        <v>6142.64</v>
      </c>
      <c r="C15" s="26">
        <f t="shared" ref="C15" si="3">SUM(C12:C14)</f>
        <v>24003.329999999998</v>
      </c>
      <c r="D15" s="26">
        <f t="shared" si="2"/>
        <v>8949.9800000000014</v>
      </c>
      <c r="E15" s="26">
        <f t="shared" ref="E15" si="4">SUM(E12:E14)</f>
        <v>20279.48</v>
      </c>
      <c r="F15" s="25">
        <f t="shared" si="2"/>
        <v>116.89</v>
      </c>
      <c r="G15" s="25">
        <f t="shared" ref="G15" si="5">SUM(G12:G14)</f>
        <v>314.87</v>
      </c>
      <c r="H15" s="25">
        <f t="shared" si="2"/>
        <v>178.79</v>
      </c>
      <c r="I15" s="25">
        <f t="shared" ref="I15" si="6">SUM(I12:I14)</f>
        <v>394.80999999999995</v>
      </c>
      <c r="J15" s="25">
        <f t="shared" si="2"/>
        <v>6259.5300000000007</v>
      </c>
      <c r="K15" s="25">
        <f t="shared" si="2"/>
        <v>24318.199999999997</v>
      </c>
      <c r="L15" s="25">
        <f t="shared" si="2"/>
        <v>9128.7700000000023</v>
      </c>
      <c r="M15" s="25">
        <f t="shared" si="2"/>
        <v>20674.29</v>
      </c>
    </row>
    <row r="16" spans="1:13" ht="15">
      <c r="A16" s="15" t="s">
        <v>6</v>
      </c>
      <c r="B16" s="19"/>
      <c r="C16" s="19"/>
      <c r="D16" s="19"/>
      <c r="E16" s="19"/>
      <c r="F16" s="7"/>
      <c r="G16" s="7"/>
      <c r="H16" s="7"/>
      <c r="I16" s="7"/>
      <c r="J16" s="7"/>
      <c r="K16" s="7"/>
      <c r="L16" s="7"/>
      <c r="M16" s="7"/>
    </row>
    <row r="17" spans="1:13" ht="15">
      <c r="A17" s="4" t="s">
        <v>7</v>
      </c>
      <c r="B17" s="7">
        <v>2880.04</v>
      </c>
      <c r="C17" s="7">
        <v>11489.14</v>
      </c>
      <c r="D17" s="7">
        <v>2729.14</v>
      </c>
      <c r="E17" s="7">
        <v>11243.21</v>
      </c>
      <c r="F17" s="7">
        <v>4.1100000000000003</v>
      </c>
      <c r="G17" s="7">
        <f>4.11+4.11+4.11+4.11</f>
        <v>16.440000000000001</v>
      </c>
      <c r="H17" s="7">
        <v>1.77</v>
      </c>
      <c r="I17" s="7">
        <f>2.03+2.17+1.93+1.77</f>
        <v>7.8999999999999986</v>
      </c>
      <c r="J17" s="7">
        <f t="shared" ref="J17:M28" si="7">B17+F17</f>
        <v>2884.15</v>
      </c>
      <c r="K17" s="7">
        <f t="shared" si="7"/>
        <v>11505.58</v>
      </c>
      <c r="L17" s="7">
        <f t="shared" si="7"/>
        <v>2730.91</v>
      </c>
      <c r="M17" s="7">
        <f t="shared" si="7"/>
        <v>11251.109999999999</v>
      </c>
    </row>
    <row r="18" spans="1:13" ht="15">
      <c r="A18" s="4" t="s">
        <v>8</v>
      </c>
      <c r="B18" s="7">
        <v>685.35</v>
      </c>
      <c r="C18" s="7">
        <v>2670.1</v>
      </c>
      <c r="D18" s="7">
        <v>726.38</v>
      </c>
      <c r="E18" s="7">
        <v>2605.2199999999998</v>
      </c>
      <c r="F18" s="7">
        <v>1.17</v>
      </c>
      <c r="G18" s="7">
        <f>0.29+0.72+0.97+1.17</f>
        <v>3.15</v>
      </c>
      <c r="H18" s="7">
        <v>0.53</v>
      </c>
      <c r="I18" s="7">
        <f>0.55+0.43+0.59+0.53</f>
        <v>2.0999999999999996</v>
      </c>
      <c r="J18" s="7">
        <f t="shared" si="7"/>
        <v>686.52</v>
      </c>
      <c r="K18" s="7">
        <f t="shared" si="7"/>
        <v>2673.25</v>
      </c>
      <c r="L18" s="7">
        <f t="shared" si="7"/>
        <v>726.91</v>
      </c>
      <c r="M18" s="7">
        <f t="shared" si="7"/>
        <v>2607.3199999999997</v>
      </c>
    </row>
    <row r="19" spans="1:13" ht="15">
      <c r="A19" s="4" t="s">
        <v>9</v>
      </c>
      <c r="B19" s="7">
        <v>569.14</v>
      </c>
      <c r="C19" s="7">
        <v>2188.9499999999998</v>
      </c>
      <c r="D19" s="7">
        <v>633.82000000000005</v>
      </c>
      <c r="E19" s="7">
        <v>2260.38</v>
      </c>
      <c r="F19" s="7">
        <v>0</v>
      </c>
      <c r="G19" s="7">
        <v>0</v>
      </c>
      <c r="H19" s="7">
        <v>0</v>
      </c>
      <c r="I19" s="7">
        <v>0</v>
      </c>
      <c r="J19" s="7">
        <f t="shared" si="7"/>
        <v>569.14</v>
      </c>
      <c r="K19" s="7">
        <f t="shared" si="7"/>
        <v>2188.9499999999998</v>
      </c>
      <c r="L19" s="7">
        <f t="shared" si="7"/>
        <v>633.82000000000005</v>
      </c>
      <c r="M19" s="7">
        <f t="shared" si="7"/>
        <v>2260.38</v>
      </c>
    </row>
    <row r="20" spans="1:13" ht="15">
      <c r="A20" s="4" t="s">
        <v>27</v>
      </c>
      <c r="B20" s="7">
        <v>219.37</v>
      </c>
      <c r="C20" s="7">
        <v>843.65</v>
      </c>
      <c r="D20" s="7">
        <v>149.47999999999999</v>
      </c>
      <c r="E20" s="7">
        <v>574.89</v>
      </c>
      <c r="F20" s="7">
        <v>37.29</v>
      </c>
      <c r="G20" s="7">
        <f>9.2+23.02+30.95+37.29</f>
        <v>100.46000000000001</v>
      </c>
      <c r="H20" s="7">
        <v>9.6999999999999993</v>
      </c>
      <c r="I20" s="7">
        <f>9.7+9.7+9.7+9.7</f>
        <v>38.799999999999997</v>
      </c>
      <c r="J20" s="7">
        <f t="shared" si="7"/>
        <v>256.66000000000003</v>
      </c>
      <c r="K20" s="7">
        <f t="shared" si="7"/>
        <v>944.11</v>
      </c>
      <c r="L20" s="7">
        <f t="shared" si="7"/>
        <v>159.17999999999998</v>
      </c>
      <c r="M20" s="7">
        <f t="shared" si="7"/>
        <v>613.68999999999994</v>
      </c>
    </row>
    <row r="21" spans="1:13" ht="15">
      <c r="A21" s="4" t="s">
        <v>36</v>
      </c>
      <c r="B21" s="7">
        <v>0</v>
      </c>
      <c r="C21" s="7">
        <v>0</v>
      </c>
      <c r="D21" s="7"/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f t="shared" si="7"/>
        <v>0</v>
      </c>
      <c r="K21" s="7">
        <f t="shared" si="7"/>
        <v>0</v>
      </c>
      <c r="L21" s="7">
        <f t="shared" si="7"/>
        <v>0</v>
      </c>
      <c r="M21" s="7">
        <f t="shared" si="7"/>
        <v>0</v>
      </c>
    </row>
    <row r="22" spans="1:13" ht="15" customHeight="1">
      <c r="A22" s="4" t="s">
        <v>35</v>
      </c>
      <c r="B22" s="7">
        <v>0</v>
      </c>
      <c r="C22" s="7">
        <v>0</v>
      </c>
      <c r="D22" s="7"/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f t="shared" si="7"/>
        <v>0</v>
      </c>
      <c r="K22" s="7">
        <f t="shared" si="7"/>
        <v>0</v>
      </c>
      <c r="L22" s="7">
        <f t="shared" si="7"/>
        <v>0</v>
      </c>
      <c r="M22" s="7">
        <f t="shared" si="7"/>
        <v>0</v>
      </c>
    </row>
    <row r="23" spans="1:13" ht="15">
      <c r="A23" s="4" t="s">
        <v>26</v>
      </c>
      <c r="B23" s="7">
        <v>73.09</v>
      </c>
      <c r="C23" s="7">
        <v>281.19</v>
      </c>
      <c r="D23" s="7">
        <v>70.38</v>
      </c>
      <c r="E23" s="7">
        <v>270.7</v>
      </c>
      <c r="F23" s="7">
        <v>1.83</v>
      </c>
      <c r="G23" s="7">
        <f>1.83+1.83+1.83+1.83</f>
        <v>7.32</v>
      </c>
      <c r="H23" s="7">
        <v>0</v>
      </c>
      <c r="I23" s="7">
        <v>0</v>
      </c>
      <c r="J23" s="7">
        <f t="shared" si="7"/>
        <v>74.92</v>
      </c>
      <c r="K23" s="7">
        <f t="shared" si="7"/>
        <v>288.51</v>
      </c>
      <c r="L23" s="7">
        <f t="shared" si="7"/>
        <v>70.38</v>
      </c>
      <c r="M23" s="7">
        <f t="shared" si="7"/>
        <v>270.7</v>
      </c>
    </row>
    <row r="24" spans="1:13" ht="15">
      <c r="A24" s="4" t="s">
        <v>10</v>
      </c>
      <c r="B24" s="7">
        <v>419.44</v>
      </c>
      <c r="C24" s="7">
        <v>1613.2</v>
      </c>
      <c r="D24" s="7">
        <v>322.14</v>
      </c>
      <c r="E24" s="7">
        <v>1254.79</v>
      </c>
      <c r="F24" s="7">
        <v>0</v>
      </c>
      <c r="G24" s="7">
        <v>0</v>
      </c>
      <c r="H24" s="7">
        <v>0</v>
      </c>
      <c r="I24" s="7">
        <v>0</v>
      </c>
      <c r="J24" s="7">
        <f t="shared" si="7"/>
        <v>419.44</v>
      </c>
      <c r="K24" s="7">
        <f t="shared" si="7"/>
        <v>1613.2</v>
      </c>
      <c r="L24" s="7">
        <f t="shared" si="7"/>
        <v>322.14</v>
      </c>
      <c r="M24" s="7">
        <f t="shared" si="7"/>
        <v>1254.79</v>
      </c>
    </row>
    <row r="25" spans="1:13" ht="15">
      <c r="A25" s="4" t="s">
        <v>11</v>
      </c>
      <c r="B25" s="7">
        <v>381.78</v>
      </c>
      <c r="C25" s="7">
        <v>1527.12</v>
      </c>
      <c r="D25" s="7">
        <v>333.44</v>
      </c>
      <c r="E25" s="7">
        <v>1333.76</v>
      </c>
      <c r="F25" s="7">
        <v>23.5</v>
      </c>
      <c r="G25" s="7">
        <f>23.5+23.5+23.5+23.5</f>
        <v>94</v>
      </c>
      <c r="H25" s="7">
        <f>27.74+4.72</f>
        <v>32.46</v>
      </c>
      <c r="I25" s="7">
        <f>23.56+4.72+32.46+32.46+32.46</f>
        <v>125.66</v>
      </c>
      <c r="J25" s="7">
        <f t="shared" si="7"/>
        <v>405.28</v>
      </c>
      <c r="K25" s="7">
        <f t="shared" si="7"/>
        <v>1621.12</v>
      </c>
      <c r="L25" s="7">
        <f t="shared" si="7"/>
        <v>365.9</v>
      </c>
      <c r="M25" s="7">
        <f t="shared" si="7"/>
        <v>1459.42</v>
      </c>
    </row>
    <row r="26" spans="1:13" ht="15">
      <c r="A26" s="4" t="s">
        <v>33</v>
      </c>
      <c r="B26" s="7">
        <v>0</v>
      </c>
      <c r="C26" s="7">
        <v>0</v>
      </c>
      <c r="D26" s="7"/>
      <c r="E26" s="7">
        <v>0</v>
      </c>
      <c r="F26" s="7">
        <v>1.94</v>
      </c>
      <c r="G26" s="7">
        <f>1.94+1.94+1.94+1.94</f>
        <v>7.76</v>
      </c>
      <c r="H26" s="7"/>
      <c r="I26" s="7">
        <v>0</v>
      </c>
      <c r="J26" s="7">
        <f t="shared" si="7"/>
        <v>1.94</v>
      </c>
      <c r="K26" s="7">
        <f t="shared" si="7"/>
        <v>7.76</v>
      </c>
      <c r="L26" s="7">
        <f t="shared" si="7"/>
        <v>0</v>
      </c>
      <c r="M26" s="7">
        <f t="shared" si="7"/>
        <v>0</v>
      </c>
    </row>
    <row r="27" spans="1:13" ht="15">
      <c r="A27" s="4" t="s">
        <v>12</v>
      </c>
      <c r="B27" s="7">
        <v>0</v>
      </c>
      <c r="C27" s="7">
        <v>0</v>
      </c>
      <c r="D27" s="7"/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f t="shared" si="7"/>
        <v>0</v>
      </c>
      <c r="K27" s="7">
        <f t="shared" si="7"/>
        <v>0</v>
      </c>
      <c r="L27" s="7">
        <f t="shared" si="7"/>
        <v>0</v>
      </c>
      <c r="M27" s="7">
        <f t="shared" si="7"/>
        <v>0</v>
      </c>
    </row>
    <row r="28" spans="1:13" ht="15">
      <c r="A28" s="4" t="s">
        <v>28</v>
      </c>
      <c r="B28" s="7">
        <v>0</v>
      </c>
      <c r="C28" s="7">
        <v>0</v>
      </c>
      <c r="D28" s="7">
        <v>1044.08</v>
      </c>
      <c r="E28" s="7">
        <v>-3615.86</v>
      </c>
      <c r="F28" s="7">
        <v>0</v>
      </c>
      <c r="G28" s="7">
        <v>0</v>
      </c>
      <c r="H28" s="7">
        <v>0</v>
      </c>
      <c r="I28" s="7">
        <v>0</v>
      </c>
      <c r="J28" s="7">
        <f t="shared" si="7"/>
        <v>0</v>
      </c>
      <c r="K28" s="7">
        <f t="shared" si="7"/>
        <v>0</v>
      </c>
      <c r="L28" s="7">
        <f t="shared" si="7"/>
        <v>1044.08</v>
      </c>
      <c r="M28" s="7">
        <f t="shared" si="7"/>
        <v>-3615.86</v>
      </c>
    </row>
    <row r="29" spans="1:13" ht="15">
      <c r="A29" s="4" t="s">
        <v>13</v>
      </c>
      <c r="B29" s="25">
        <f t="shared" ref="B29:M29" si="8">SUM(B17:B28)</f>
        <v>5228.2099999999991</v>
      </c>
      <c r="C29" s="25">
        <f t="shared" si="8"/>
        <v>20613.349999999999</v>
      </c>
      <c r="D29" s="25">
        <f t="shared" si="8"/>
        <v>6008.86</v>
      </c>
      <c r="E29" s="25">
        <f t="shared" si="8"/>
        <v>15927.089999999997</v>
      </c>
      <c r="F29" s="25">
        <f t="shared" si="8"/>
        <v>69.84</v>
      </c>
      <c r="G29" s="25">
        <f t="shared" si="8"/>
        <v>229.13</v>
      </c>
      <c r="H29" s="25">
        <f t="shared" si="8"/>
        <v>44.46</v>
      </c>
      <c r="I29" s="25">
        <f t="shared" si="8"/>
        <v>174.45999999999998</v>
      </c>
      <c r="J29" s="25">
        <f t="shared" si="8"/>
        <v>5298.0499999999993</v>
      </c>
      <c r="K29" s="25">
        <f t="shared" si="8"/>
        <v>20842.479999999996</v>
      </c>
      <c r="L29" s="25">
        <f t="shared" si="8"/>
        <v>6053.32</v>
      </c>
      <c r="M29" s="25">
        <f t="shared" si="8"/>
        <v>16101.549999999996</v>
      </c>
    </row>
    <row r="30" spans="1:13" ht="15">
      <c r="A30" s="4" t="s">
        <v>14</v>
      </c>
      <c r="B30" s="25">
        <f t="shared" ref="B30:M30" si="9">+B15-B29</f>
        <v>914.4300000000012</v>
      </c>
      <c r="C30" s="25">
        <f t="shared" si="9"/>
        <v>3389.9799999999996</v>
      </c>
      <c r="D30" s="25">
        <f t="shared" si="9"/>
        <v>2941.1200000000017</v>
      </c>
      <c r="E30" s="25">
        <f t="shared" si="9"/>
        <v>4352.3900000000031</v>
      </c>
      <c r="F30" s="25">
        <f t="shared" si="9"/>
        <v>47.05</v>
      </c>
      <c r="G30" s="25">
        <f t="shared" si="9"/>
        <v>85.740000000000009</v>
      </c>
      <c r="H30" s="25">
        <f t="shared" si="9"/>
        <v>134.32999999999998</v>
      </c>
      <c r="I30" s="25">
        <f t="shared" si="9"/>
        <v>220.34999999999997</v>
      </c>
      <c r="J30" s="25">
        <f t="shared" si="9"/>
        <v>961.48000000000138</v>
      </c>
      <c r="K30" s="25">
        <f t="shared" si="9"/>
        <v>3475.7200000000012</v>
      </c>
      <c r="L30" s="25">
        <f t="shared" si="9"/>
        <v>3075.4500000000025</v>
      </c>
      <c r="M30" s="25">
        <f t="shared" si="9"/>
        <v>4572.7400000000052</v>
      </c>
    </row>
    <row r="31" spans="1:13" ht="15">
      <c r="A31" s="4" t="s">
        <v>32</v>
      </c>
      <c r="B31" s="7">
        <v>5850</v>
      </c>
      <c r="C31" s="7">
        <v>5850</v>
      </c>
      <c r="D31" s="7">
        <v>5920.81</v>
      </c>
      <c r="E31" s="7">
        <v>5994.598152290605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</row>
    <row r="32" spans="1:13" ht="15">
      <c r="A32" s="4" t="s">
        <v>31</v>
      </c>
      <c r="B32" s="7">
        <f>ROUND(B33/B31,2)</f>
        <v>1.72</v>
      </c>
      <c r="C32" s="7">
        <f>ROUND(C33/C31,2)</f>
        <v>1.76</v>
      </c>
      <c r="D32" s="7">
        <f>ROUND(D33/D31,2)</f>
        <v>1.45</v>
      </c>
      <c r="E32" s="7">
        <f>ROUND(E33/E31,2)</f>
        <v>1.52</v>
      </c>
      <c r="F32" s="7">
        <v>0</v>
      </c>
      <c r="G32" s="7">
        <v>0</v>
      </c>
      <c r="H32" s="7">
        <v>0</v>
      </c>
      <c r="I32" s="7">
        <v>0</v>
      </c>
      <c r="J32" s="7"/>
      <c r="K32" s="7">
        <v>0</v>
      </c>
      <c r="L32" s="7"/>
      <c r="M32" s="7">
        <v>0</v>
      </c>
    </row>
    <row r="33" spans="1:13" ht="15">
      <c r="A33" s="4" t="s">
        <v>22</v>
      </c>
      <c r="B33" s="8">
        <f>ROUND((B29-B21-B22-B28)/B8*100000,2)+0.01</f>
        <v>10054.26</v>
      </c>
      <c r="C33" s="8">
        <f>ROUND((C29-C21-C22-C28)/C8*100000,2)+0.01</f>
        <v>10306.69</v>
      </c>
      <c r="D33" s="8">
        <f>ROUND((D29-D21-D22-D28)/D8*100000,2)+0.01</f>
        <v>8602.84</v>
      </c>
      <c r="E33" s="8">
        <f>ROUND((E29-E21-E22-E28)/E8*100000,2)+0.01</f>
        <v>9089.1200000000008</v>
      </c>
      <c r="F33" s="7">
        <v>0</v>
      </c>
      <c r="G33" s="7">
        <v>0</v>
      </c>
      <c r="H33" s="7">
        <v>0</v>
      </c>
      <c r="I33" s="7">
        <v>0</v>
      </c>
      <c r="J33" s="8">
        <v>0</v>
      </c>
      <c r="K33" s="7">
        <v>0</v>
      </c>
      <c r="L33" s="8">
        <v>0</v>
      </c>
      <c r="M33" s="7">
        <v>0</v>
      </c>
    </row>
    <row r="34" spans="1:13" ht="15">
      <c r="A34" s="4" t="s">
        <v>23</v>
      </c>
      <c r="B34" s="8">
        <f>ROUND((B29-B21-B22-B28)/B9*100,2)</f>
        <v>5027.13</v>
      </c>
      <c r="C34" s="8">
        <f>ROUND((C29-C21-C22-C28)/C9*100,2)</f>
        <v>5073.2299999999996</v>
      </c>
      <c r="D34" s="8">
        <f>ROUND((D29-D21-D22-D28)/D9*100,2)-0.02</f>
        <v>4982.5999999999995</v>
      </c>
      <c r="E34" s="8">
        <f>ROUND((E29-E21-E22-E28)/E9*100,2)</f>
        <v>4994.8100000000004</v>
      </c>
      <c r="F34" s="8">
        <v>0</v>
      </c>
      <c r="G34" s="7">
        <v>0</v>
      </c>
      <c r="H34" s="11"/>
      <c r="I34" s="7">
        <v>0</v>
      </c>
      <c r="J34" s="8">
        <v>0</v>
      </c>
      <c r="K34" s="7">
        <v>0</v>
      </c>
      <c r="L34" s="8">
        <v>0</v>
      </c>
      <c r="M34" s="7">
        <v>0</v>
      </c>
    </row>
    <row r="35" spans="1:13" ht="15.75">
      <c r="A35" s="46" t="s">
        <v>15</v>
      </c>
      <c r="B35" s="46"/>
      <c r="C35" s="45"/>
      <c r="D35" s="44"/>
      <c r="E35" s="44"/>
      <c r="F35" s="44"/>
      <c r="G35" s="44"/>
      <c r="H35" s="10"/>
      <c r="I35" s="44"/>
      <c r="J35" s="44"/>
      <c r="K35" s="44"/>
      <c r="L35" s="44"/>
      <c r="M35" s="44"/>
    </row>
    <row r="36" spans="1:13" ht="15.75">
      <c r="A36" s="46"/>
      <c r="B36" s="46"/>
      <c r="C36" s="45"/>
      <c r="D36" s="44"/>
      <c r="E36" s="44"/>
      <c r="F36" s="44"/>
      <c r="G36" s="44"/>
      <c r="H36" s="44"/>
      <c r="I36" s="44"/>
      <c r="J36" s="44"/>
      <c r="K36" s="44"/>
      <c r="L36" s="44"/>
      <c r="M36" s="44"/>
    </row>
    <row r="37" spans="1:13" ht="15.75">
      <c r="A37" s="21" t="s">
        <v>73</v>
      </c>
      <c r="B37" s="1"/>
      <c r="C37" s="21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ht="15.75">
      <c r="A38" s="21" t="s">
        <v>37</v>
      </c>
      <c r="B38" s="1"/>
      <c r="C38" s="21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 ht="15.75">
      <c r="A39" s="42" t="s">
        <v>53</v>
      </c>
      <c r="B39" s="1"/>
      <c r="C39" s="21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ht="18.75">
      <c r="A40" s="21" t="s">
        <v>38</v>
      </c>
      <c r="B40" s="1"/>
      <c r="C40" s="21"/>
      <c r="D40" s="44"/>
      <c r="E40" s="44"/>
      <c r="F40" s="44"/>
      <c r="G40" s="44"/>
      <c r="H40" s="69" t="s">
        <v>41</v>
      </c>
      <c r="I40" s="69"/>
      <c r="J40" s="69"/>
      <c r="K40" s="69"/>
      <c r="L40" s="69"/>
      <c r="M40" s="44"/>
    </row>
    <row r="41" spans="1:13" ht="15.75">
      <c r="A41" s="21"/>
      <c r="B41" s="1"/>
      <c r="C41" s="21"/>
      <c r="D41" s="44"/>
      <c r="E41" s="44"/>
      <c r="F41" s="44"/>
      <c r="G41" s="44"/>
      <c r="M41" s="44"/>
    </row>
    <row r="42" spans="1:13" ht="15.75">
      <c r="A42" s="21"/>
      <c r="B42" s="1"/>
      <c r="C42" s="21"/>
      <c r="D42" s="44"/>
      <c r="E42" s="44"/>
      <c r="F42" s="44"/>
      <c r="G42" s="44"/>
      <c r="M42" s="44"/>
    </row>
  </sheetData>
  <mergeCells count="11">
    <mergeCell ref="H40:L40"/>
    <mergeCell ref="A1:M1"/>
    <mergeCell ref="A2:M2"/>
    <mergeCell ref="B3:M3"/>
    <mergeCell ref="J4:M4"/>
    <mergeCell ref="B5:C5"/>
    <mergeCell ref="D5:E5"/>
    <mergeCell ref="F5:G5"/>
    <mergeCell ref="H5:I5"/>
    <mergeCell ref="J5:K5"/>
    <mergeCell ref="L5:M5"/>
  </mergeCells>
  <pageMargins left="0.39370078740157483" right="0.19685039370078741" top="0.19685039370078741" bottom="0" header="0" footer="0"/>
  <pageSetup paperSize="9" scale="9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1"/>
  <sheetViews>
    <sheetView topLeftCell="A7" workbookViewId="0">
      <selection activeCell="E30" sqref="E30"/>
    </sheetView>
  </sheetViews>
  <sheetFormatPr defaultRowHeight="12.75"/>
  <cols>
    <col min="1" max="1" width="28.28515625" customWidth="1"/>
    <col min="2" max="2" width="12" bestFit="1" customWidth="1"/>
    <col min="3" max="3" width="11" bestFit="1" customWidth="1"/>
    <col min="4" max="4" width="10.42578125" bestFit="1" customWidth="1"/>
    <col min="5" max="5" width="11" bestFit="1" customWidth="1"/>
    <col min="6" max="6" width="8.7109375" bestFit="1" customWidth="1"/>
    <col min="8" max="8" width="8.7109375" bestFit="1" customWidth="1"/>
    <col min="10" max="10" width="9.85546875" bestFit="1" customWidth="1"/>
    <col min="11" max="11" width="11" bestFit="1" customWidth="1"/>
    <col min="12" max="12" width="9.85546875" bestFit="1" customWidth="1"/>
    <col min="13" max="13" width="11" bestFit="1" customWidth="1"/>
  </cols>
  <sheetData>
    <row r="1" spans="1:13" ht="15.7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5.75">
      <c r="A2" s="70" t="s">
        <v>83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5.75">
      <c r="A3" s="11"/>
      <c r="B3" s="70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15.75">
      <c r="A4" s="22"/>
      <c r="B4" s="23" t="s">
        <v>25</v>
      </c>
      <c r="C4" s="23"/>
      <c r="D4" s="23"/>
      <c r="E4" s="23"/>
      <c r="F4" s="23" t="s">
        <v>2</v>
      </c>
      <c r="G4" s="23"/>
      <c r="H4" s="23"/>
      <c r="I4" s="23"/>
      <c r="J4" s="70" t="s">
        <v>3</v>
      </c>
      <c r="K4" s="70"/>
      <c r="L4" s="70"/>
      <c r="M4" s="70"/>
    </row>
    <row r="5" spans="1:13" ht="15.75">
      <c r="A5" s="23"/>
      <c r="B5" s="72" t="s">
        <v>29</v>
      </c>
      <c r="C5" s="73"/>
      <c r="D5" s="72" t="s">
        <v>24</v>
      </c>
      <c r="E5" s="73"/>
      <c r="F5" s="72" t="s">
        <v>29</v>
      </c>
      <c r="G5" s="73"/>
      <c r="H5" s="72" t="s">
        <v>24</v>
      </c>
      <c r="I5" s="73"/>
      <c r="J5" s="72" t="s">
        <v>29</v>
      </c>
      <c r="K5" s="73"/>
      <c r="L5" s="72" t="s">
        <v>24</v>
      </c>
      <c r="M5" s="73"/>
    </row>
    <row r="6" spans="1:13" ht="47.25">
      <c r="A6" s="23"/>
      <c r="B6" s="65" t="s">
        <v>84</v>
      </c>
      <c r="C6" s="24" t="s">
        <v>85</v>
      </c>
      <c r="D6" s="55" t="str">
        <f>B6</f>
        <v>Aug'23</v>
      </c>
      <c r="E6" s="24" t="str">
        <f>C6</f>
        <v>Apr'23 to Aug'23</v>
      </c>
      <c r="F6" s="55" t="str">
        <f>B6</f>
        <v>Aug'23</v>
      </c>
      <c r="G6" s="24" t="str">
        <f>C6</f>
        <v>Apr'23 to Aug'23</v>
      </c>
      <c r="H6" s="55" t="str">
        <f>B6</f>
        <v>Aug'23</v>
      </c>
      <c r="I6" s="24" t="str">
        <f>C6</f>
        <v>Apr'23 to Aug'23</v>
      </c>
      <c r="J6" s="55" t="str">
        <f>B6</f>
        <v>Aug'23</v>
      </c>
      <c r="K6" s="24" t="str">
        <f>C6</f>
        <v>Apr'23 to Aug'23</v>
      </c>
      <c r="L6" s="55" t="str">
        <f>B6</f>
        <v>Aug'23</v>
      </c>
      <c r="M6" s="24" t="str">
        <f>C6</f>
        <v>Apr'23 to Aug'23</v>
      </c>
    </row>
    <row r="7" spans="1:13" ht="15">
      <c r="A7" s="29" t="s">
        <v>16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5">
      <c r="A8" s="12" t="s">
        <v>17</v>
      </c>
      <c r="B8" s="13">
        <v>52000</v>
      </c>
      <c r="C8" s="13">
        <v>252000</v>
      </c>
      <c r="D8" s="13">
        <v>48914</v>
      </c>
      <c r="E8" s="13">
        <v>263929</v>
      </c>
      <c r="F8" s="14"/>
      <c r="G8" s="14"/>
      <c r="H8" s="14"/>
      <c r="I8" s="14"/>
      <c r="J8" s="31">
        <f t="shared" ref="J8:M10" si="0">B8+F8</f>
        <v>52000</v>
      </c>
      <c r="K8" s="31">
        <f t="shared" si="0"/>
        <v>252000</v>
      </c>
      <c r="L8" s="31">
        <f t="shared" si="0"/>
        <v>48914</v>
      </c>
      <c r="M8" s="31">
        <f t="shared" si="0"/>
        <v>263929</v>
      </c>
    </row>
    <row r="9" spans="1:13" ht="15">
      <c r="A9" s="12" t="s">
        <v>21</v>
      </c>
      <c r="B9" s="28">
        <v>104</v>
      </c>
      <c r="C9" s="28">
        <v>510.31599999999997</v>
      </c>
      <c r="D9" s="28">
        <v>110.6</v>
      </c>
      <c r="E9" s="28">
        <v>501.86399999999998</v>
      </c>
      <c r="F9" s="14"/>
      <c r="G9" s="14"/>
      <c r="H9" s="14"/>
      <c r="I9" s="14"/>
      <c r="J9" s="18">
        <f t="shared" si="0"/>
        <v>104</v>
      </c>
      <c r="K9" s="18">
        <f t="shared" si="0"/>
        <v>510.31599999999997</v>
      </c>
      <c r="L9" s="18">
        <f t="shared" si="0"/>
        <v>110.6</v>
      </c>
      <c r="M9" s="18">
        <f t="shared" si="0"/>
        <v>501.86399999999998</v>
      </c>
    </row>
    <row r="10" spans="1:13" ht="15">
      <c r="A10" s="29" t="s">
        <v>30</v>
      </c>
      <c r="B10" s="30">
        <f>ROUND(B9*1000/B8,2)</f>
        <v>2</v>
      </c>
      <c r="C10" s="30">
        <f>ROUND(C9*1000/C8,2)</f>
        <v>2.0299999999999998</v>
      </c>
      <c r="D10" s="30">
        <f>ROUND(D9*1000/D8,2)</f>
        <v>2.2599999999999998</v>
      </c>
      <c r="E10" s="30">
        <f>ROUND(E9*1000/E8,2)</f>
        <v>1.9</v>
      </c>
      <c r="F10" s="14"/>
      <c r="G10" s="14"/>
      <c r="H10" s="14"/>
      <c r="I10" s="14"/>
      <c r="J10" s="18">
        <f t="shared" si="0"/>
        <v>2</v>
      </c>
      <c r="K10" s="18">
        <f t="shared" si="0"/>
        <v>2.0299999999999998</v>
      </c>
      <c r="L10" s="18">
        <f t="shared" si="0"/>
        <v>2.2599999999999998</v>
      </c>
      <c r="M10" s="18">
        <f t="shared" si="0"/>
        <v>1.9</v>
      </c>
    </row>
    <row r="11" spans="1:13" ht="15">
      <c r="A11" s="15" t="s">
        <v>4</v>
      </c>
      <c r="B11" s="16"/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</row>
    <row r="12" spans="1:13" ht="15">
      <c r="A12" s="4" t="s">
        <v>19</v>
      </c>
      <c r="B12" s="18">
        <v>6090.56</v>
      </c>
      <c r="C12" s="18">
        <v>29885.57</v>
      </c>
      <c r="D12" s="18">
        <v>4678.87</v>
      </c>
      <c r="E12" s="18">
        <v>24743.88</v>
      </c>
      <c r="F12" s="18">
        <v>0</v>
      </c>
      <c r="G12" s="18"/>
      <c r="H12" s="18"/>
      <c r="I12" s="18"/>
      <c r="J12" s="18">
        <f t="shared" ref="J12:M14" si="1">B12+F12</f>
        <v>6090.56</v>
      </c>
      <c r="K12" s="18">
        <f t="shared" si="1"/>
        <v>29885.57</v>
      </c>
      <c r="L12" s="18">
        <f t="shared" si="1"/>
        <v>4678.87</v>
      </c>
      <c r="M12" s="18">
        <f t="shared" si="1"/>
        <v>24743.88</v>
      </c>
    </row>
    <row r="13" spans="1:13" ht="15">
      <c r="A13" s="4" t="s">
        <v>18</v>
      </c>
      <c r="B13" s="7">
        <v>0</v>
      </c>
      <c r="C13" s="7">
        <v>0</v>
      </c>
      <c r="D13" s="7"/>
      <c r="E13" s="7"/>
      <c r="F13" s="47">
        <v>131.22999999999999</v>
      </c>
      <c r="G13" s="7">
        <f>28.84+72.14+97+116.89+131.23</f>
        <v>446.1</v>
      </c>
      <c r="H13" s="7">
        <v>108.38</v>
      </c>
      <c r="I13" s="7">
        <f>25.51+55.22+135.29+178.79+108.38</f>
        <v>503.18999999999994</v>
      </c>
      <c r="J13" s="18">
        <f t="shared" si="1"/>
        <v>131.22999999999999</v>
      </c>
      <c r="K13" s="18">
        <f t="shared" si="1"/>
        <v>446.1</v>
      </c>
      <c r="L13" s="18">
        <f t="shared" si="1"/>
        <v>108.38</v>
      </c>
      <c r="M13" s="18">
        <f t="shared" si="1"/>
        <v>503.18999999999994</v>
      </c>
    </row>
    <row r="14" spans="1:13" ht="15">
      <c r="A14" s="4" t="s">
        <v>20</v>
      </c>
      <c r="B14" s="9">
        <v>52.08</v>
      </c>
      <c r="C14" s="9">
        <v>260.39999999999998</v>
      </c>
      <c r="D14" s="9">
        <v>52.83</v>
      </c>
      <c r="E14" s="9">
        <v>267.3</v>
      </c>
      <c r="F14" s="7">
        <v>0</v>
      </c>
      <c r="G14" s="7">
        <v>0</v>
      </c>
      <c r="H14" s="7">
        <v>0</v>
      </c>
      <c r="I14" s="7">
        <v>0</v>
      </c>
      <c r="J14" s="18">
        <f t="shared" si="1"/>
        <v>52.08</v>
      </c>
      <c r="K14" s="18">
        <f t="shared" si="1"/>
        <v>260.39999999999998</v>
      </c>
      <c r="L14" s="18">
        <f t="shared" si="1"/>
        <v>52.83</v>
      </c>
      <c r="M14" s="18">
        <f t="shared" si="1"/>
        <v>267.3</v>
      </c>
    </row>
    <row r="15" spans="1:13" ht="15">
      <c r="A15" s="4" t="s">
        <v>5</v>
      </c>
      <c r="B15" s="26">
        <f t="shared" ref="B15:M15" si="2">SUM(B12:B14)</f>
        <v>6142.64</v>
      </c>
      <c r="C15" s="26">
        <f t="shared" ref="C15" si="3">SUM(C12:C14)</f>
        <v>30145.97</v>
      </c>
      <c r="D15" s="26">
        <f t="shared" si="2"/>
        <v>4731.7</v>
      </c>
      <c r="E15" s="26">
        <f t="shared" ref="E15" si="4">SUM(E12:E14)</f>
        <v>25011.18</v>
      </c>
      <c r="F15" s="25">
        <f t="shared" si="2"/>
        <v>131.22999999999999</v>
      </c>
      <c r="G15" s="25">
        <f t="shared" ref="G15" si="5">SUM(G12:G14)</f>
        <v>446.1</v>
      </c>
      <c r="H15" s="25">
        <f t="shared" si="2"/>
        <v>108.38</v>
      </c>
      <c r="I15" s="25">
        <f t="shared" ref="I15" si="6">SUM(I12:I14)</f>
        <v>503.18999999999994</v>
      </c>
      <c r="J15" s="25">
        <f t="shared" si="2"/>
        <v>6273.87</v>
      </c>
      <c r="K15" s="25">
        <f t="shared" si="2"/>
        <v>30592.07</v>
      </c>
      <c r="L15" s="25">
        <f t="shared" si="2"/>
        <v>4840.08</v>
      </c>
      <c r="M15" s="25">
        <f t="shared" si="2"/>
        <v>25514.37</v>
      </c>
    </row>
    <row r="16" spans="1:13" ht="15">
      <c r="A16" s="15" t="s">
        <v>6</v>
      </c>
      <c r="B16" s="19"/>
      <c r="C16" s="19"/>
      <c r="D16" s="19"/>
      <c r="E16" s="19"/>
      <c r="F16" s="7"/>
      <c r="G16" s="7"/>
      <c r="H16" s="7"/>
      <c r="I16" s="7"/>
      <c r="J16" s="7"/>
      <c r="K16" s="7"/>
      <c r="L16" s="7"/>
      <c r="M16" s="7"/>
    </row>
    <row r="17" spans="1:13" ht="15">
      <c r="A17" s="4" t="s">
        <v>7</v>
      </c>
      <c r="B17" s="7">
        <v>2880.04</v>
      </c>
      <c r="C17" s="7">
        <v>14369.18</v>
      </c>
      <c r="D17" s="7">
        <v>2798.69</v>
      </c>
      <c r="E17" s="7">
        <v>14041.9</v>
      </c>
      <c r="F17" s="7">
        <v>4.1100000000000003</v>
      </c>
      <c r="G17" s="7">
        <f>4.11+4.11+4.11+4.11+4.11</f>
        <v>20.55</v>
      </c>
      <c r="H17" s="7">
        <v>2</v>
      </c>
      <c r="I17" s="7">
        <f>2.03+2.17+1.93+1.77+2</f>
        <v>9.8999999999999986</v>
      </c>
      <c r="J17" s="7">
        <f t="shared" ref="J17:M28" si="7">B17+F17</f>
        <v>2884.15</v>
      </c>
      <c r="K17" s="7">
        <f t="shared" si="7"/>
        <v>14389.73</v>
      </c>
      <c r="L17" s="7">
        <f t="shared" si="7"/>
        <v>2800.69</v>
      </c>
      <c r="M17" s="7">
        <f t="shared" si="7"/>
        <v>14051.8</v>
      </c>
    </row>
    <row r="18" spans="1:13" ht="15">
      <c r="A18" s="4" t="s">
        <v>8</v>
      </c>
      <c r="B18" s="7">
        <v>652.53</v>
      </c>
      <c r="C18" s="7">
        <v>3322.63</v>
      </c>
      <c r="D18" s="7">
        <v>627.01</v>
      </c>
      <c r="E18" s="7">
        <v>3232.23</v>
      </c>
      <c r="F18" s="7">
        <v>1.31</v>
      </c>
      <c r="G18" s="7">
        <f>0.29+0.72+0.97+1.17+1.31</f>
        <v>4.46</v>
      </c>
      <c r="H18" s="7">
        <v>0.5</v>
      </c>
      <c r="I18" s="7">
        <f>0.55+0.43+0.59+0.53+0.5</f>
        <v>2.5999999999999996</v>
      </c>
      <c r="J18" s="7">
        <f t="shared" si="7"/>
        <v>653.83999999999992</v>
      </c>
      <c r="K18" s="7">
        <f t="shared" si="7"/>
        <v>3327.09</v>
      </c>
      <c r="L18" s="7">
        <f t="shared" si="7"/>
        <v>627.51</v>
      </c>
      <c r="M18" s="7">
        <f t="shared" si="7"/>
        <v>3234.83</v>
      </c>
    </row>
    <row r="19" spans="1:13" ht="15">
      <c r="A19" s="4" t="s">
        <v>9</v>
      </c>
      <c r="B19" s="7">
        <v>569.14</v>
      </c>
      <c r="C19" s="7">
        <v>2758.09</v>
      </c>
      <c r="D19" s="7">
        <v>549.42999999999995</v>
      </c>
      <c r="E19" s="7">
        <v>2809.81</v>
      </c>
      <c r="F19" s="7">
        <v>0</v>
      </c>
      <c r="G19" s="7">
        <v>0</v>
      </c>
      <c r="H19" s="7">
        <v>0</v>
      </c>
      <c r="I19" s="7">
        <v>0</v>
      </c>
      <c r="J19" s="7">
        <f t="shared" si="7"/>
        <v>569.14</v>
      </c>
      <c r="K19" s="7">
        <f t="shared" si="7"/>
        <v>2758.09</v>
      </c>
      <c r="L19" s="7">
        <f t="shared" si="7"/>
        <v>549.42999999999995</v>
      </c>
      <c r="M19" s="7">
        <f t="shared" si="7"/>
        <v>2809.81</v>
      </c>
    </row>
    <row r="20" spans="1:13" ht="15">
      <c r="A20" s="4" t="s">
        <v>27</v>
      </c>
      <c r="B20" s="7">
        <v>219.37</v>
      </c>
      <c r="C20" s="7">
        <v>1063.02</v>
      </c>
      <c r="D20" s="7">
        <v>149.47999999999999</v>
      </c>
      <c r="E20" s="7">
        <v>724.37</v>
      </c>
      <c r="F20" s="7">
        <v>41.87</v>
      </c>
      <c r="G20" s="7">
        <f>9.2+23.02+30.95+37.29</f>
        <v>100.46000000000001</v>
      </c>
      <c r="H20" s="7">
        <v>9.6999999999999993</v>
      </c>
      <c r="I20" s="7">
        <f>9.7+9.7+9.7+9.7+9.7</f>
        <v>48.5</v>
      </c>
      <c r="J20" s="7">
        <f t="shared" si="7"/>
        <v>261.24</v>
      </c>
      <c r="K20" s="7">
        <f t="shared" si="7"/>
        <v>1163.48</v>
      </c>
      <c r="L20" s="7">
        <f t="shared" si="7"/>
        <v>159.17999999999998</v>
      </c>
      <c r="M20" s="7">
        <f t="shared" si="7"/>
        <v>772.87</v>
      </c>
    </row>
    <row r="21" spans="1:13" ht="15">
      <c r="A21" s="4" t="s">
        <v>36</v>
      </c>
      <c r="B21" s="7">
        <v>0</v>
      </c>
      <c r="C21" s="7">
        <v>0</v>
      </c>
      <c r="D21" s="7"/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f t="shared" si="7"/>
        <v>0</v>
      </c>
      <c r="K21" s="7">
        <f t="shared" si="7"/>
        <v>0</v>
      </c>
      <c r="L21" s="7">
        <f t="shared" si="7"/>
        <v>0</v>
      </c>
      <c r="M21" s="7">
        <f t="shared" si="7"/>
        <v>0</v>
      </c>
    </row>
    <row r="22" spans="1:13" ht="15">
      <c r="A22" s="4" t="s">
        <v>35</v>
      </c>
      <c r="B22" s="7">
        <v>0</v>
      </c>
      <c r="C22" s="7">
        <v>0</v>
      </c>
      <c r="D22" s="7"/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f t="shared" si="7"/>
        <v>0</v>
      </c>
      <c r="K22" s="7">
        <f t="shared" si="7"/>
        <v>0</v>
      </c>
      <c r="L22" s="7">
        <f t="shared" si="7"/>
        <v>0</v>
      </c>
      <c r="M22" s="7">
        <f t="shared" si="7"/>
        <v>0</v>
      </c>
    </row>
    <row r="23" spans="1:13" ht="15">
      <c r="A23" s="4" t="s">
        <v>26</v>
      </c>
      <c r="B23" s="7">
        <v>73.09</v>
      </c>
      <c r="C23" s="7">
        <v>354.28</v>
      </c>
      <c r="D23" s="7">
        <v>70.38</v>
      </c>
      <c r="E23" s="7">
        <v>341.08</v>
      </c>
      <c r="F23" s="7">
        <v>1.83</v>
      </c>
      <c r="G23" s="7">
        <f>1.83+1.83+1.83+1.83+1.83</f>
        <v>9.15</v>
      </c>
      <c r="H23" s="7">
        <v>0</v>
      </c>
      <c r="I23" s="7">
        <v>0</v>
      </c>
      <c r="J23" s="7">
        <f t="shared" si="7"/>
        <v>74.92</v>
      </c>
      <c r="K23" s="7">
        <f t="shared" si="7"/>
        <v>363.42999999999995</v>
      </c>
      <c r="L23" s="7">
        <f t="shared" si="7"/>
        <v>70.38</v>
      </c>
      <c r="M23" s="7">
        <f t="shared" si="7"/>
        <v>341.08</v>
      </c>
    </row>
    <row r="24" spans="1:13" ht="15">
      <c r="A24" s="4" t="s">
        <v>10</v>
      </c>
      <c r="B24" s="7">
        <v>419.44</v>
      </c>
      <c r="C24" s="7">
        <v>2032.64</v>
      </c>
      <c r="D24" s="7">
        <v>338.08</v>
      </c>
      <c r="E24" s="7">
        <v>1592.87</v>
      </c>
      <c r="F24" s="7">
        <v>0</v>
      </c>
      <c r="G24" s="7">
        <v>0</v>
      </c>
      <c r="H24" s="7">
        <v>0</v>
      </c>
      <c r="I24" s="7">
        <v>0</v>
      </c>
      <c r="J24" s="7">
        <f t="shared" si="7"/>
        <v>419.44</v>
      </c>
      <c r="K24" s="7">
        <f t="shared" si="7"/>
        <v>2032.64</v>
      </c>
      <c r="L24" s="7">
        <f t="shared" si="7"/>
        <v>338.08</v>
      </c>
      <c r="M24" s="7">
        <f t="shared" si="7"/>
        <v>1592.87</v>
      </c>
    </row>
    <row r="25" spans="1:13" ht="15">
      <c r="A25" s="4" t="s">
        <v>11</v>
      </c>
      <c r="B25" s="7">
        <v>381.78</v>
      </c>
      <c r="C25" s="7">
        <v>1908.9</v>
      </c>
      <c r="D25" s="7">
        <v>333.44</v>
      </c>
      <c r="E25" s="7">
        <v>1667.2</v>
      </c>
      <c r="F25" s="7">
        <v>23.5</v>
      </c>
      <c r="G25" s="7">
        <f>23.5+23.5+23.5+23.5+23.5</f>
        <v>117.5</v>
      </c>
      <c r="H25" s="7">
        <f>27.74+4.72</f>
        <v>32.46</v>
      </c>
      <c r="I25" s="7">
        <f>23.56+4.72+32.46+32.46+32.46+32.46</f>
        <v>158.12</v>
      </c>
      <c r="J25" s="7">
        <f t="shared" si="7"/>
        <v>405.28</v>
      </c>
      <c r="K25" s="7">
        <f t="shared" si="7"/>
        <v>2026.4</v>
      </c>
      <c r="L25" s="7">
        <f t="shared" si="7"/>
        <v>365.9</v>
      </c>
      <c r="M25" s="7">
        <f t="shared" si="7"/>
        <v>1825.3200000000002</v>
      </c>
    </row>
    <row r="26" spans="1:13" ht="15">
      <c r="A26" s="4" t="s">
        <v>33</v>
      </c>
      <c r="B26" s="7">
        <v>0</v>
      </c>
      <c r="C26" s="7">
        <v>0</v>
      </c>
      <c r="D26" s="7"/>
      <c r="E26" s="7">
        <v>0</v>
      </c>
      <c r="F26" s="7">
        <v>1.94</v>
      </c>
      <c r="G26" s="7">
        <f>1.94+1.94+1.94+1.94+1.94</f>
        <v>9.6999999999999993</v>
      </c>
      <c r="H26" s="7"/>
      <c r="I26" s="7">
        <v>0</v>
      </c>
      <c r="J26" s="7">
        <f t="shared" si="7"/>
        <v>1.94</v>
      </c>
      <c r="K26" s="7">
        <f t="shared" si="7"/>
        <v>9.6999999999999993</v>
      </c>
      <c r="L26" s="7">
        <f t="shared" si="7"/>
        <v>0</v>
      </c>
      <c r="M26" s="7">
        <f t="shared" si="7"/>
        <v>0</v>
      </c>
    </row>
    <row r="27" spans="1:13" ht="15">
      <c r="A27" s="4" t="s">
        <v>54</v>
      </c>
      <c r="B27" s="7">
        <v>0</v>
      </c>
      <c r="C27" s="7">
        <v>0</v>
      </c>
      <c r="D27" s="7"/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f t="shared" si="7"/>
        <v>0</v>
      </c>
      <c r="K27" s="7">
        <f t="shared" si="7"/>
        <v>0</v>
      </c>
      <c r="L27" s="7">
        <f t="shared" si="7"/>
        <v>0</v>
      </c>
      <c r="M27" s="7">
        <f t="shared" si="7"/>
        <v>0</v>
      </c>
    </row>
    <row r="28" spans="1:13" ht="15">
      <c r="A28" s="4" t="s">
        <v>12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f t="shared" si="7"/>
        <v>0</v>
      </c>
      <c r="K28" s="7">
        <f t="shared" si="7"/>
        <v>0</v>
      </c>
      <c r="L28" s="7">
        <f t="shared" si="7"/>
        <v>0</v>
      </c>
      <c r="M28" s="7">
        <f t="shared" si="7"/>
        <v>0</v>
      </c>
    </row>
    <row r="29" spans="1:13" ht="15">
      <c r="A29" s="4" t="s">
        <v>28</v>
      </c>
      <c r="B29" s="7">
        <v>0</v>
      </c>
      <c r="C29" s="7">
        <v>0</v>
      </c>
      <c r="D29" s="7">
        <v>-968.04</v>
      </c>
      <c r="E29" s="7">
        <v>-4583.8999999999996</v>
      </c>
      <c r="F29" s="7">
        <v>0</v>
      </c>
      <c r="G29" s="7">
        <v>0</v>
      </c>
      <c r="H29" s="7">
        <v>0</v>
      </c>
      <c r="I29" s="7">
        <v>0</v>
      </c>
      <c r="J29" s="7">
        <f t="shared" ref="J29" si="8">B29+F29</f>
        <v>0</v>
      </c>
      <c r="K29" s="7">
        <f t="shared" ref="K29" si="9">C29+G29</f>
        <v>0</v>
      </c>
      <c r="L29" s="7">
        <f t="shared" ref="L29" si="10">D29+H29</f>
        <v>-968.04</v>
      </c>
      <c r="M29" s="7">
        <f t="shared" ref="M29" si="11">E29+I29</f>
        <v>-4583.8999999999996</v>
      </c>
    </row>
    <row r="30" spans="1:13" ht="15">
      <c r="A30" s="4" t="s">
        <v>13</v>
      </c>
      <c r="B30" s="25">
        <f>SUM(B17:B29)</f>
        <v>5195.3899999999994</v>
      </c>
      <c r="C30" s="25">
        <f t="shared" ref="C30:M30" si="12">SUM(C17:C29)</f>
        <v>25808.74</v>
      </c>
      <c r="D30" s="25">
        <f t="shared" si="12"/>
        <v>3898.4699999999993</v>
      </c>
      <c r="E30" s="25">
        <f t="shared" si="12"/>
        <v>19825.560000000005</v>
      </c>
      <c r="F30" s="25">
        <f t="shared" si="12"/>
        <v>74.56</v>
      </c>
      <c r="G30" s="25">
        <f t="shared" si="12"/>
        <v>261.82</v>
      </c>
      <c r="H30" s="25">
        <f t="shared" si="12"/>
        <v>44.66</v>
      </c>
      <c r="I30" s="25">
        <f t="shared" si="12"/>
        <v>219.12</v>
      </c>
      <c r="J30" s="25">
        <f t="shared" si="12"/>
        <v>5269.9499999999989</v>
      </c>
      <c r="K30" s="25">
        <f t="shared" si="12"/>
        <v>26070.560000000001</v>
      </c>
      <c r="L30" s="25">
        <f t="shared" si="12"/>
        <v>3943.1299999999992</v>
      </c>
      <c r="M30" s="25">
        <f t="shared" si="12"/>
        <v>20044.68</v>
      </c>
    </row>
    <row r="31" spans="1:13" ht="15">
      <c r="A31" s="4" t="s">
        <v>14</v>
      </c>
      <c r="B31" s="25">
        <f>+B15-B30</f>
        <v>947.25000000000091</v>
      </c>
      <c r="C31" s="25">
        <f t="shared" ref="C31:M31" si="13">+C15-C30</f>
        <v>4337.2299999999996</v>
      </c>
      <c r="D31" s="25">
        <f t="shared" si="13"/>
        <v>833.23000000000047</v>
      </c>
      <c r="E31" s="25">
        <f t="shared" si="13"/>
        <v>5185.6199999999953</v>
      </c>
      <c r="F31" s="25">
        <f t="shared" si="13"/>
        <v>56.669999999999987</v>
      </c>
      <c r="G31" s="25">
        <f t="shared" si="13"/>
        <v>184.28000000000003</v>
      </c>
      <c r="H31" s="25">
        <f t="shared" si="13"/>
        <v>63.72</v>
      </c>
      <c r="I31" s="25">
        <f t="shared" si="13"/>
        <v>284.06999999999994</v>
      </c>
      <c r="J31" s="25">
        <f t="shared" si="13"/>
        <v>1003.920000000001</v>
      </c>
      <c r="K31" s="25">
        <f t="shared" si="13"/>
        <v>4521.5099999999984</v>
      </c>
      <c r="L31" s="25">
        <f t="shared" si="13"/>
        <v>896.95000000000073</v>
      </c>
      <c r="M31" s="25">
        <f t="shared" si="13"/>
        <v>5469.6899999999987</v>
      </c>
    </row>
    <row r="32" spans="1:13" ht="15">
      <c r="A32" s="4" t="s">
        <v>32</v>
      </c>
      <c r="B32" s="7">
        <v>5850</v>
      </c>
      <c r="C32" s="7">
        <v>5850</v>
      </c>
      <c r="D32" s="7">
        <v>5898.76</v>
      </c>
      <c r="E32" s="7">
        <v>5944.887209908693</v>
      </c>
      <c r="F32" s="7">
        <v>0</v>
      </c>
      <c r="G32" s="7">
        <v>0</v>
      </c>
      <c r="H32" s="7">
        <v>0</v>
      </c>
      <c r="I32" s="7">
        <v>0</v>
      </c>
      <c r="J32" s="7"/>
      <c r="K32" s="7">
        <v>0</v>
      </c>
      <c r="L32" s="7"/>
      <c r="M32" s="7">
        <v>0</v>
      </c>
    </row>
    <row r="33" spans="1:13" ht="15">
      <c r="A33" s="4" t="s">
        <v>31</v>
      </c>
      <c r="B33" s="7">
        <f>ROUND(B34/B32,2)</f>
        <v>1.71</v>
      </c>
      <c r="C33" s="7">
        <f>ROUND(C34/C32,2)</f>
        <v>1.75</v>
      </c>
      <c r="D33" s="7">
        <f>ROUND(D34/D32,2)</f>
        <v>1.69</v>
      </c>
      <c r="E33" s="7">
        <f>ROUND(E34/E32,2)</f>
        <v>1.56</v>
      </c>
      <c r="F33" s="7">
        <v>0</v>
      </c>
      <c r="G33" s="7">
        <v>0</v>
      </c>
      <c r="H33" s="7">
        <v>0</v>
      </c>
      <c r="I33" s="7">
        <v>0</v>
      </c>
      <c r="J33" s="8">
        <v>0</v>
      </c>
      <c r="K33" s="7">
        <v>0</v>
      </c>
      <c r="L33" s="8">
        <v>0</v>
      </c>
      <c r="M33" s="7">
        <v>0</v>
      </c>
    </row>
    <row r="34" spans="1:13" ht="15">
      <c r="A34" s="4" t="s">
        <v>22</v>
      </c>
      <c r="B34" s="8">
        <f>ROUND((B30-B21-B22-B29)/B8*100000,2)+0.02</f>
        <v>9991.15</v>
      </c>
      <c r="C34" s="8">
        <f>ROUND((C30-C21-C22-C29)/C8*100000,2)</f>
        <v>10241.56</v>
      </c>
      <c r="D34" s="8">
        <f t="shared" ref="D34:E34" si="14">ROUND((D30-D21-D22-D29)/D8*100000,2)+0.01</f>
        <v>9949.1200000000008</v>
      </c>
      <c r="E34" s="8">
        <f t="shared" si="14"/>
        <v>9248.5</v>
      </c>
      <c r="F34" s="8">
        <v>0</v>
      </c>
      <c r="G34" s="7">
        <v>0</v>
      </c>
      <c r="H34" s="11"/>
      <c r="I34" s="7">
        <v>0</v>
      </c>
      <c r="J34" s="8">
        <v>0</v>
      </c>
      <c r="K34" s="7">
        <v>0</v>
      </c>
      <c r="L34" s="8">
        <v>0</v>
      </c>
      <c r="M34" s="7">
        <v>0</v>
      </c>
    </row>
    <row r="35" spans="1:13" ht="15">
      <c r="A35" s="4" t="s">
        <v>23</v>
      </c>
      <c r="B35" s="8">
        <f>ROUND((B30-B21-B22-B29)/B9*100,2)</f>
        <v>4995.57</v>
      </c>
      <c r="C35" s="8">
        <f>ROUND((C30-C21-C22-C29)/C9*100,2)</f>
        <v>5057.3999999999996</v>
      </c>
      <c r="D35" s="8">
        <f>ROUND((D30-D21-D22-D29)/D9*100,2)-0.03</f>
        <v>4400.0700000000006</v>
      </c>
      <c r="E35" s="8">
        <f>ROUND((E30-E21-E22-E29)/E9*100,2)-0.02</f>
        <v>4863.74</v>
      </c>
      <c r="F35" s="8">
        <v>0</v>
      </c>
      <c r="G35" s="7">
        <v>0</v>
      </c>
      <c r="H35" s="11"/>
      <c r="I35" s="7">
        <v>0</v>
      </c>
      <c r="J35" s="8">
        <v>0</v>
      </c>
      <c r="K35" s="7">
        <v>0</v>
      </c>
      <c r="L35" s="8">
        <v>0</v>
      </c>
      <c r="M35" s="7">
        <v>0</v>
      </c>
    </row>
    <row r="36" spans="1:13" ht="15.75">
      <c r="A36" s="46" t="s">
        <v>15</v>
      </c>
      <c r="B36" s="46"/>
      <c r="C36" s="45"/>
      <c r="D36" s="44"/>
      <c r="E36" s="44"/>
      <c r="F36" s="44"/>
      <c r="G36" s="44"/>
      <c r="H36" s="10"/>
      <c r="I36" s="44"/>
      <c r="J36" s="44"/>
      <c r="K36" s="44"/>
      <c r="L36" s="44"/>
      <c r="M36" s="44"/>
    </row>
    <row r="37" spans="1:13" ht="15.75">
      <c r="A37" s="46"/>
      <c r="B37" s="46"/>
      <c r="C37" s="45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ht="15.75">
      <c r="A38" s="21" t="s">
        <v>73</v>
      </c>
      <c r="B38" s="1"/>
      <c r="C38" s="21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 ht="15.75">
      <c r="A39" s="21" t="s">
        <v>37</v>
      </c>
      <c r="B39" s="1"/>
      <c r="C39" s="21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ht="15.75">
      <c r="A40" s="42" t="s">
        <v>53</v>
      </c>
      <c r="B40" s="1"/>
      <c r="C40" s="21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3" ht="18.75">
      <c r="A41" s="21" t="s">
        <v>38</v>
      </c>
      <c r="B41" s="1"/>
      <c r="C41" s="21"/>
      <c r="D41" s="44"/>
      <c r="E41" s="44"/>
      <c r="F41" s="44"/>
      <c r="G41" s="44"/>
      <c r="H41" s="44"/>
      <c r="I41" s="69" t="s">
        <v>41</v>
      </c>
      <c r="J41" s="69"/>
      <c r="K41" s="69"/>
      <c r="L41" s="69"/>
      <c r="M41" s="69"/>
    </row>
  </sheetData>
  <mergeCells count="11">
    <mergeCell ref="I41:M41"/>
    <mergeCell ref="A1:M1"/>
    <mergeCell ref="A2:M2"/>
    <mergeCell ref="B3:M3"/>
    <mergeCell ref="J4:M4"/>
    <mergeCell ref="B5:C5"/>
    <mergeCell ref="D5:E5"/>
    <mergeCell ref="F5:G5"/>
    <mergeCell ref="H5:I5"/>
    <mergeCell ref="J5:K5"/>
    <mergeCell ref="L5:M5"/>
  </mergeCells>
  <pageMargins left="0.39370078740157483" right="0.19685039370078741" top="0.19685039370078741" bottom="0.19685039370078741" header="0" footer="0"/>
  <pageSetup paperSize="9" scale="8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1"/>
  <sheetViews>
    <sheetView topLeftCell="A19" workbookViewId="0">
      <selection activeCell="A38" sqref="A38:A41"/>
    </sheetView>
  </sheetViews>
  <sheetFormatPr defaultRowHeight="12.75"/>
  <cols>
    <col min="1" max="1" width="27.85546875" customWidth="1"/>
    <col min="2" max="2" width="9.85546875" bestFit="1" customWidth="1"/>
    <col min="3" max="5" width="11" bestFit="1" customWidth="1"/>
    <col min="6" max="6" width="8.7109375" bestFit="1" customWidth="1"/>
    <col min="7" max="7" width="9.85546875" bestFit="1" customWidth="1"/>
    <col min="8" max="8" width="8.7109375" bestFit="1" customWidth="1"/>
    <col min="9" max="10" width="9.85546875" bestFit="1" customWidth="1"/>
    <col min="11" max="13" width="11" bestFit="1" customWidth="1"/>
  </cols>
  <sheetData>
    <row r="1" spans="1:13" ht="15.7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5.75">
      <c r="A2" s="70" t="s">
        <v>88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5.75">
      <c r="A3" s="11"/>
      <c r="B3" s="70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15.75">
      <c r="A4" s="22"/>
      <c r="B4" s="23" t="s">
        <v>25</v>
      </c>
      <c r="C4" s="23"/>
      <c r="D4" s="23"/>
      <c r="E4" s="23"/>
      <c r="F4" s="23" t="s">
        <v>2</v>
      </c>
      <c r="G4" s="23"/>
      <c r="H4" s="23"/>
      <c r="I4" s="23"/>
      <c r="J4" s="70" t="s">
        <v>3</v>
      </c>
      <c r="K4" s="70"/>
      <c r="L4" s="70"/>
      <c r="M4" s="70"/>
    </row>
    <row r="5" spans="1:13" ht="15.75">
      <c r="A5" s="23"/>
      <c r="B5" s="72" t="s">
        <v>29</v>
      </c>
      <c r="C5" s="73"/>
      <c r="D5" s="72" t="s">
        <v>24</v>
      </c>
      <c r="E5" s="73"/>
      <c r="F5" s="72" t="s">
        <v>29</v>
      </c>
      <c r="G5" s="73"/>
      <c r="H5" s="72" t="s">
        <v>24</v>
      </c>
      <c r="I5" s="73"/>
      <c r="J5" s="72" t="s">
        <v>29</v>
      </c>
      <c r="K5" s="73"/>
      <c r="L5" s="72" t="s">
        <v>24</v>
      </c>
      <c r="M5" s="73"/>
    </row>
    <row r="6" spans="1:13" ht="31.5">
      <c r="A6" s="23"/>
      <c r="B6" s="66" t="s">
        <v>86</v>
      </c>
      <c r="C6" s="24" t="s">
        <v>87</v>
      </c>
      <c r="D6" s="56" t="str">
        <f>B6</f>
        <v>Sep'23</v>
      </c>
      <c r="E6" s="24" t="str">
        <f>C6</f>
        <v>Apr'23 to Sep'23</v>
      </c>
      <c r="F6" s="56" t="str">
        <f>B6</f>
        <v>Sep'23</v>
      </c>
      <c r="G6" s="24" t="str">
        <f>C6</f>
        <v>Apr'23 to Sep'23</v>
      </c>
      <c r="H6" s="56" t="str">
        <f>B6</f>
        <v>Sep'23</v>
      </c>
      <c r="I6" s="24" t="str">
        <f>C6</f>
        <v>Apr'23 to Sep'23</v>
      </c>
      <c r="J6" s="56" t="str">
        <f>B6</f>
        <v>Sep'23</v>
      </c>
      <c r="K6" s="24" t="str">
        <f>C6</f>
        <v>Apr'23 to Sep'23</v>
      </c>
      <c r="L6" s="56" t="str">
        <f>B6</f>
        <v>Sep'23</v>
      </c>
      <c r="M6" s="24" t="str">
        <f>C6</f>
        <v>Apr'23 to Sep'23</v>
      </c>
    </row>
    <row r="7" spans="1:13" ht="15">
      <c r="A7" s="29" t="s">
        <v>16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5">
      <c r="A8" s="12" t="s">
        <v>17</v>
      </c>
      <c r="B8" s="13">
        <v>52000</v>
      </c>
      <c r="C8" s="13">
        <v>304000</v>
      </c>
      <c r="D8" s="13">
        <v>59802</v>
      </c>
      <c r="E8" s="13">
        <v>323731</v>
      </c>
      <c r="F8" s="14"/>
      <c r="G8" s="14"/>
      <c r="H8" s="14"/>
      <c r="I8" s="14"/>
      <c r="J8" s="31">
        <f t="shared" ref="J8:M10" si="0">B8+F8</f>
        <v>52000</v>
      </c>
      <c r="K8" s="31">
        <f t="shared" si="0"/>
        <v>304000</v>
      </c>
      <c r="L8" s="31">
        <f t="shared" si="0"/>
        <v>59802</v>
      </c>
      <c r="M8" s="31">
        <f t="shared" si="0"/>
        <v>323731</v>
      </c>
    </row>
    <row r="9" spans="1:13" ht="15">
      <c r="A9" s="12" t="s">
        <v>21</v>
      </c>
      <c r="B9" s="28">
        <v>104</v>
      </c>
      <c r="C9" s="28">
        <v>414.31599999999997</v>
      </c>
      <c r="D9" s="28">
        <v>109.42700000000001</v>
      </c>
      <c r="E9" s="28">
        <v>611.29200000000003</v>
      </c>
      <c r="F9" s="14"/>
      <c r="G9" s="14"/>
      <c r="H9" s="14"/>
      <c r="I9" s="14"/>
      <c r="J9" s="18">
        <f t="shared" si="0"/>
        <v>104</v>
      </c>
      <c r="K9" s="18">
        <f t="shared" si="0"/>
        <v>414.31599999999997</v>
      </c>
      <c r="L9" s="18">
        <f t="shared" si="0"/>
        <v>109.42700000000001</v>
      </c>
      <c r="M9" s="18">
        <f t="shared" si="0"/>
        <v>611.29200000000003</v>
      </c>
    </row>
    <row r="10" spans="1:13" ht="15">
      <c r="A10" s="29" t="s">
        <v>30</v>
      </c>
      <c r="B10" s="30">
        <f>ROUND(B9*1000/B8,2)</f>
        <v>2</v>
      </c>
      <c r="C10" s="30">
        <f>ROUND(C9*1000/C8,2)</f>
        <v>1.36</v>
      </c>
      <c r="D10" s="30">
        <f>ROUND(D9*1000/D8,2)</f>
        <v>1.83</v>
      </c>
      <c r="E10" s="30">
        <f>ROUND(E9*1000/E8,2)</f>
        <v>1.89</v>
      </c>
      <c r="F10" s="14"/>
      <c r="G10" s="14"/>
      <c r="H10" s="14"/>
      <c r="I10" s="14"/>
      <c r="J10" s="18">
        <f t="shared" si="0"/>
        <v>2</v>
      </c>
      <c r="K10" s="18">
        <f t="shared" si="0"/>
        <v>1.36</v>
      </c>
      <c r="L10" s="18">
        <f t="shared" si="0"/>
        <v>1.83</v>
      </c>
      <c r="M10" s="18">
        <f t="shared" si="0"/>
        <v>1.89</v>
      </c>
    </row>
    <row r="11" spans="1:13" ht="15">
      <c r="A11" s="15" t="s">
        <v>4</v>
      </c>
      <c r="B11" s="16"/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</row>
    <row r="12" spans="1:13" ht="15">
      <c r="A12" s="4" t="s">
        <v>19</v>
      </c>
      <c r="B12" s="18">
        <v>6090.56</v>
      </c>
      <c r="C12" s="18">
        <v>35976.129999999997</v>
      </c>
      <c r="D12" s="18">
        <v>11204.17</v>
      </c>
      <c r="E12" s="18">
        <v>35948.050000000003</v>
      </c>
      <c r="F12" s="18">
        <v>0</v>
      </c>
      <c r="G12" s="18"/>
      <c r="H12" s="18"/>
      <c r="I12" s="18"/>
      <c r="J12" s="18">
        <f t="shared" ref="J12:M14" si="1">B12+F12</f>
        <v>6090.56</v>
      </c>
      <c r="K12" s="18">
        <f t="shared" si="1"/>
        <v>35976.129999999997</v>
      </c>
      <c r="L12" s="18">
        <f t="shared" si="1"/>
        <v>11204.17</v>
      </c>
      <c r="M12" s="18">
        <f t="shared" si="1"/>
        <v>35948.050000000003</v>
      </c>
    </row>
    <row r="13" spans="1:13" ht="15">
      <c r="A13" s="4" t="s">
        <v>18</v>
      </c>
      <c r="B13" s="7">
        <v>0</v>
      </c>
      <c r="C13" s="7">
        <v>0</v>
      </c>
      <c r="D13" s="7"/>
      <c r="E13" s="7"/>
      <c r="F13" s="47">
        <v>97.72</v>
      </c>
      <c r="G13" s="7">
        <f>28.84+72.14+97+116.89+131.23+97.72</f>
        <v>543.82000000000005</v>
      </c>
      <c r="H13" s="7">
        <v>114.17</v>
      </c>
      <c r="I13" s="7">
        <f>25.51+55.22+135.29+178.79+108.38+114.17</f>
        <v>617.3599999999999</v>
      </c>
      <c r="J13" s="18">
        <f t="shared" si="1"/>
        <v>97.72</v>
      </c>
      <c r="K13" s="18">
        <f t="shared" si="1"/>
        <v>543.82000000000005</v>
      </c>
      <c r="L13" s="18">
        <f t="shared" si="1"/>
        <v>114.17</v>
      </c>
      <c r="M13" s="18">
        <f t="shared" si="1"/>
        <v>617.3599999999999</v>
      </c>
    </row>
    <row r="14" spans="1:13" ht="15">
      <c r="A14" s="4" t="s">
        <v>20</v>
      </c>
      <c r="B14" s="9">
        <v>52.08</v>
      </c>
      <c r="C14" s="9">
        <v>312.48</v>
      </c>
      <c r="D14" s="9">
        <v>53.3</v>
      </c>
      <c r="E14" s="9">
        <v>320.60000000000002</v>
      </c>
      <c r="F14" s="7">
        <v>0</v>
      </c>
      <c r="G14" s="7">
        <v>0</v>
      </c>
      <c r="H14" s="7">
        <v>0</v>
      </c>
      <c r="I14" s="7">
        <v>0</v>
      </c>
      <c r="J14" s="18">
        <f t="shared" si="1"/>
        <v>52.08</v>
      </c>
      <c r="K14" s="18">
        <f t="shared" si="1"/>
        <v>312.48</v>
      </c>
      <c r="L14" s="18">
        <f t="shared" si="1"/>
        <v>53.3</v>
      </c>
      <c r="M14" s="18">
        <f t="shared" si="1"/>
        <v>320.60000000000002</v>
      </c>
    </row>
    <row r="15" spans="1:13" ht="15">
      <c r="A15" s="4" t="s">
        <v>5</v>
      </c>
      <c r="B15" s="26">
        <f t="shared" ref="B15:M15" si="2">SUM(B12:B14)</f>
        <v>6142.64</v>
      </c>
      <c r="C15" s="26">
        <f t="shared" ref="C15" si="3">SUM(C12:C14)</f>
        <v>36288.61</v>
      </c>
      <c r="D15" s="26">
        <f t="shared" si="2"/>
        <v>11257.47</v>
      </c>
      <c r="E15" s="26">
        <f t="shared" ref="E15" si="4">SUM(E12:E14)</f>
        <v>36268.65</v>
      </c>
      <c r="F15" s="25">
        <f t="shared" si="2"/>
        <v>97.72</v>
      </c>
      <c r="G15" s="25">
        <f t="shared" ref="G15" si="5">SUM(G12:G14)</f>
        <v>543.82000000000005</v>
      </c>
      <c r="H15" s="25">
        <f t="shared" si="2"/>
        <v>114.17</v>
      </c>
      <c r="I15" s="25">
        <f t="shared" ref="I15" si="6">SUM(I12:I14)</f>
        <v>617.3599999999999</v>
      </c>
      <c r="J15" s="25">
        <f t="shared" si="2"/>
        <v>6240.3600000000006</v>
      </c>
      <c r="K15" s="25">
        <f t="shared" si="2"/>
        <v>36832.43</v>
      </c>
      <c r="L15" s="25">
        <f t="shared" si="2"/>
        <v>11371.64</v>
      </c>
      <c r="M15" s="25">
        <f t="shared" si="2"/>
        <v>36886.01</v>
      </c>
    </row>
    <row r="16" spans="1:13" ht="15">
      <c r="A16" s="15" t="s">
        <v>6</v>
      </c>
      <c r="B16" s="19"/>
      <c r="C16" s="19"/>
      <c r="D16" s="19"/>
      <c r="E16" s="19"/>
      <c r="F16" s="7"/>
      <c r="G16" s="7"/>
      <c r="H16" s="7"/>
      <c r="I16" s="7"/>
      <c r="J16" s="7"/>
      <c r="K16" s="7"/>
      <c r="L16" s="7"/>
      <c r="M16" s="7"/>
    </row>
    <row r="17" spans="1:13" ht="15">
      <c r="A17" s="4" t="s">
        <v>7</v>
      </c>
      <c r="B17" s="7">
        <v>2880.04</v>
      </c>
      <c r="C17" s="7">
        <v>17249.22</v>
      </c>
      <c r="D17" s="7">
        <v>2687.74</v>
      </c>
      <c r="E17" s="7">
        <v>16729.64</v>
      </c>
      <c r="F17" s="7">
        <v>4.1100000000000003</v>
      </c>
      <c r="G17" s="7">
        <f>4.11+4.11+4.11+4.11+4.11+4.11</f>
        <v>24.66</v>
      </c>
      <c r="H17" s="7">
        <v>1.98</v>
      </c>
      <c r="I17" s="7">
        <f>2.03+2.17+1.93+1.77+2+1.98</f>
        <v>11.879999999999999</v>
      </c>
      <c r="J17" s="7">
        <f t="shared" ref="J17:M29" si="7">B17+F17</f>
        <v>2884.15</v>
      </c>
      <c r="K17" s="7">
        <f t="shared" si="7"/>
        <v>17273.88</v>
      </c>
      <c r="L17" s="7">
        <f t="shared" si="7"/>
        <v>2689.72</v>
      </c>
      <c r="M17" s="7">
        <f t="shared" si="7"/>
        <v>16741.52</v>
      </c>
    </row>
    <row r="18" spans="1:13" ht="15">
      <c r="A18" s="4" t="s">
        <v>8</v>
      </c>
      <c r="B18" s="7">
        <v>688.82</v>
      </c>
      <c r="C18" s="7">
        <v>4011.45</v>
      </c>
      <c r="D18" s="7">
        <v>630.04</v>
      </c>
      <c r="E18" s="7">
        <v>3862.27</v>
      </c>
      <c r="F18" s="7">
        <v>0.98</v>
      </c>
      <c r="G18" s="7">
        <f>0.29+0.72+0.97+1.17+1.31+0.98</f>
        <v>5.4399999999999995</v>
      </c>
      <c r="H18" s="7">
        <v>0.52</v>
      </c>
      <c r="I18" s="7">
        <f>0.55+0.43+0.59+0.53+0.5+0.52</f>
        <v>3.1199999999999997</v>
      </c>
      <c r="J18" s="7">
        <f t="shared" si="7"/>
        <v>689.80000000000007</v>
      </c>
      <c r="K18" s="7">
        <f t="shared" si="7"/>
        <v>4016.89</v>
      </c>
      <c r="L18" s="7">
        <f t="shared" si="7"/>
        <v>630.55999999999995</v>
      </c>
      <c r="M18" s="7">
        <f t="shared" si="7"/>
        <v>3865.39</v>
      </c>
    </row>
    <row r="19" spans="1:13" ht="15">
      <c r="A19" s="4" t="s">
        <v>9</v>
      </c>
      <c r="B19" s="7">
        <v>569.14</v>
      </c>
      <c r="C19" s="7">
        <v>3327.23</v>
      </c>
      <c r="D19" s="7">
        <v>663.25</v>
      </c>
      <c r="E19" s="7">
        <v>3473.06</v>
      </c>
      <c r="F19" s="7">
        <v>0</v>
      </c>
      <c r="G19" s="7">
        <v>0</v>
      </c>
      <c r="H19" s="7">
        <v>0</v>
      </c>
      <c r="I19" s="7">
        <v>0</v>
      </c>
      <c r="J19" s="7">
        <f t="shared" si="7"/>
        <v>569.14</v>
      </c>
      <c r="K19" s="7">
        <f t="shared" si="7"/>
        <v>3327.23</v>
      </c>
      <c r="L19" s="7">
        <f t="shared" si="7"/>
        <v>663.25</v>
      </c>
      <c r="M19" s="7">
        <f t="shared" si="7"/>
        <v>3473.06</v>
      </c>
    </row>
    <row r="20" spans="1:13" ht="15">
      <c r="A20" s="4" t="s">
        <v>27</v>
      </c>
      <c r="B20" s="7">
        <v>219.37</v>
      </c>
      <c r="C20" s="7">
        <v>1282.3900000000001</v>
      </c>
      <c r="D20" s="7">
        <v>149.47999999999999</v>
      </c>
      <c r="E20" s="7">
        <v>873.85</v>
      </c>
      <c r="F20" s="7">
        <v>31.17</v>
      </c>
      <c r="G20" s="7">
        <f>9.2+23.02+30.95+37.29+31.17</f>
        <v>131.63</v>
      </c>
      <c r="H20" s="7">
        <v>9.6999999999999993</v>
      </c>
      <c r="I20" s="7">
        <f>9.7+9.7+9.7+9.7+9.7+9.7</f>
        <v>58.2</v>
      </c>
      <c r="J20" s="7">
        <f t="shared" si="7"/>
        <v>250.54000000000002</v>
      </c>
      <c r="K20" s="7">
        <f t="shared" si="7"/>
        <v>1414.02</v>
      </c>
      <c r="L20" s="7">
        <f t="shared" si="7"/>
        <v>159.17999999999998</v>
      </c>
      <c r="M20" s="7">
        <f t="shared" si="7"/>
        <v>932.05000000000007</v>
      </c>
    </row>
    <row r="21" spans="1:13" ht="15">
      <c r="A21" s="4" t="s">
        <v>36</v>
      </c>
      <c r="B21" s="7">
        <v>0</v>
      </c>
      <c r="C21" s="7">
        <v>0</v>
      </c>
      <c r="D21" s="7">
        <v>13.8</v>
      </c>
      <c r="E21" s="7">
        <v>13.8</v>
      </c>
      <c r="F21" s="7">
        <v>0</v>
      </c>
      <c r="G21" s="7">
        <v>0</v>
      </c>
      <c r="H21" s="7">
        <v>0</v>
      </c>
      <c r="I21" s="7">
        <v>0</v>
      </c>
      <c r="J21" s="7">
        <f t="shared" si="7"/>
        <v>0</v>
      </c>
      <c r="K21" s="7">
        <f t="shared" si="7"/>
        <v>0</v>
      </c>
      <c r="L21" s="7">
        <f t="shared" si="7"/>
        <v>13.8</v>
      </c>
      <c r="M21" s="7">
        <f t="shared" si="7"/>
        <v>13.8</v>
      </c>
    </row>
    <row r="22" spans="1:13" ht="15">
      <c r="A22" s="4" t="s">
        <v>35</v>
      </c>
      <c r="B22" s="7">
        <v>0</v>
      </c>
      <c r="C22" s="7">
        <v>0</v>
      </c>
      <c r="D22" s="7">
        <v>125</v>
      </c>
      <c r="E22" s="7">
        <v>125</v>
      </c>
      <c r="F22" s="7">
        <v>0</v>
      </c>
      <c r="G22" s="7">
        <v>0</v>
      </c>
      <c r="H22" s="7">
        <v>0</v>
      </c>
      <c r="I22" s="7">
        <v>0</v>
      </c>
      <c r="J22" s="7">
        <f t="shared" si="7"/>
        <v>0</v>
      </c>
      <c r="K22" s="7">
        <f t="shared" si="7"/>
        <v>0</v>
      </c>
      <c r="L22" s="7">
        <f t="shared" si="7"/>
        <v>125</v>
      </c>
      <c r="M22" s="7">
        <f t="shared" si="7"/>
        <v>125</v>
      </c>
    </row>
    <row r="23" spans="1:13" ht="15">
      <c r="A23" s="4" t="s">
        <v>26</v>
      </c>
      <c r="B23" s="7">
        <v>73.09</v>
      </c>
      <c r="C23" s="7">
        <v>427.37</v>
      </c>
      <c r="D23" s="7">
        <v>70.38</v>
      </c>
      <c r="E23" s="7">
        <v>411.46</v>
      </c>
      <c r="F23" s="7">
        <v>1.83</v>
      </c>
      <c r="G23" s="7">
        <f>1.83+1.83+1.83+1.83+1.83+1.83</f>
        <v>10.98</v>
      </c>
      <c r="H23" s="7">
        <v>0</v>
      </c>
      <c r="I23" s="7">
        <v>0</v>
      </c>
      <c r="J23" s="7">
        <f t="shared" si="7"/>
        <v>74.92</v>
      </c>
      <c r="K23" s="7">
        <f t="shared" si="7"/>
        <v>438.35</v>
      </c>
      <c r="L23" s="7">
        <f t="shared" si="7"/>
        <v>70.38</v>
      </c>
      <c r="M23" s="7">
        <f t="shared" si="7"/>
        <v>411.46</v>
      </c>
    </row>
    <row r="24" spans="1:13" ht="15">
      <c r="A24" s="4" t="s">
        <v>10</v>
      </c>
      <c r="B24" s="7">
        <v>419.44</v>
      </c>
      <c r="C24" s="7">
        <v>2452.08</v>
      </c>
      <c r="D24" s="7">
        <v>344.75</v>
      </c>
      <c r="E24" s="7">
        <v>1937.62</v>
      </c>
      <c r="F24" s="7">
        <v>0</v>
      </c>
      <c r="G24" s="7">
        <v>0</v>
      </c>
      <c r="H24" s="7">
        <v>0</v>
      </c>
      <c r="I24" s="7">
        <v>0</v>
      </c>
      <c r="J24" s="7">
        <f t="shared" si="7"/>
        <v>419.44</v>
      </c>
      <c r="K24" s="7">
        <f t="shared" si="7"/>
        <v>2452.08</v>
      </c>
      <c r="L24" s="7">
        <f t="shared" si="7"/>
        <v>344.75</v>
      </c>
      <c r="M24" s="7">
        <f t="shared" si="7"/>
        <v>1937.62</v>
      </c>
    </row>
    <row r="25" spans="1:13" ht="15">
      <c r="A25" s="4" t="s">
        <v>11</v>
      </c>
      <c r="B25" s="7">
        <v>381.78</v>
      </c>
      <c r="C25" s="7">
        <v>2290.6799999999998</v>
      </c>
      <c r="D25" s="7">
        <v>333.44</v>
      </c>
      <c r="E25" s="7">
        <v>2000.64</v>
      </c>
      <c r="F25" s="7">
        <v>23.5</v>
      </c>
      <c r="G25" s="7">
        <f>23.5+23.5+23.5+23.5+23.5+23.5</f>
        <v>141</v>
      </c>
      <c r="H25" s="7">
        <f>27.74+4.72</f>
        <v>32.46</v>
      </c>
      <c r="I25" s="7">
        <f>23.56+4.72+32.46+32.46+32.46+32.46+32.46</f>
        <v>190.58</v>
      </c>
      <c r="J25" s="7">
        <f t="shared" si="7"/>
        <v>405.28</v>
      </c>
      <c r="K25" s="7">
        <f t="shared" si="7"/>
        <v>2431.6799999999998</v>
      </c>
      <c r="L25" s="7">
        <f t="shared" si="7"/>
        <v>365.9</v>
      </c>
      <c r="M25" s="7">
        <f t="shared" si="7"/>
        <v>2191.2200000000003</v>
      </c>
    </row>
    <row r="26" spans="1:13" ht="15">
      <c r="A26" s="4" t="s">
        <v>33</v>
      </c>
      <c r="B26" s="7">
        <v>0</v>
      </c>
      <c r="C26" s="7">
        <v>0</v>
      </c>
      <c r="D26" s="7"/>
      <c r="E26" s="7">
        <v>0</v>
      </c>
      <c r="F26" s="7">
        <v>1.94</v>
      </c>
      <c r="G26" s="7">
        <f>1.94+1.94+1.94+1.94+1.94+1.94</f>
        <v>11.639999999999999</v>
      </c>
      <c r="H26" s="7"/>
      <c r="I26" s="7">
        <v>0</v>
      </c>
      <c r="J26" s="7">
        <f t="shared" si="7"/>
        <v>1.94</v>
      </c>
      <c r="K26" s="7">
        <f t="shared" si="7"/>
        <v>11.639999999999999</v>
      </c>
      <c r="L26" s="7">
        <f t="shared" si="7"/>
        <v>0</v>
      </c>
      <c r="M26" s="7">
        <f t="shared" si="7"/>
        <v>0</v>
      </c>
    </row>
    <row r="27" spans="1:13" ht="15">
      <c r="A27" s="4" t="s">
        <v>54</v>
      </c>
      <c r="B27" s="7">
        <v>0</v>
      </c>
      <c r="C27" s="7">
        <v>0</v>
      </c>
      <c r="D27" s="7"/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f t="shared" si="7"/>
        <v>0</v>
      </c>
      <c r="K27" s="7">
        <f t="shared" si="7"/>
        <v>0</v>
      </c>
      <c r="L27" s="7">
        <f t="shared" si="7"/>
        <v>0</v>
      </c>
      <c r="M27" s="7">
        <f t="shared" si="7"/>
        <v>0</v>
      </c>
    </row>
    <row r="28" spans="1:13" ht="15">
      <c r="A28" s="4" t="s">
        <v>12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f t="shared" si="7"/>
        <v>0</v>
      </c>
      <c r="K28" s="7">
        <f t="shared" si="7"/>
        <v>0</v>
      </c>
      <c r="L28" s="7">
        <f t="shared" si="7"/>
        <v>0</v>
      </c>
      <c r="M28" s="7">
        <f t="shared" si="7"/>
        <v>0</v>
      </c>
    </row>
    <row r="29" spans="1:13" ht="15">
      <c r="A29" s="4" t="s">
        <v>28</v>
      </c>
      <c r="B29" s="7">
        <v>0</v>
      </c>
      <c r="C29" s="7">
        <v>0</v>
      </c>
      <c r="D29" s="7">
        <v>3144.77</v>
      </c>
      <c r="E29" s="7">
        <v>-1439.13</v>
      </c>
      <c r="F29" s="7">
        <v>0</v>
      </c>
      <c r="G29" s="7">
        <v>0</v>
      </c>
      <c r="H29" s="7">
        <v>0</v>
      </c>
      <c r="I29" s="7">
        <v>0</v>
      </c>
      <c r="J29" s="7">
        <f t="shared" si="7"/>
        <v>0</v>
      </c>
      <c r="K29" s="7">
        <f t="shared" si="7"/>
        <v>0</v>
      </c>
      <c r="L29" s="7">
        <f t="shared" si="7"/>
        <v>3144.77</v>
      </c>
      <c r="M29" s="7">
        <f t="shared" si="7"/>
        <v>-1439.13</v>
      </c>
    </row>
    <row r="30" spans="1:13" ht="15">
      <c r="A30" s="4" t="s">
        <v>13</v>
      </c>
      <c r="B30" s="25">
        <f>SUM(B17:B29)</f>
        <v>5231.6799999999994</v>
      </c>
      <c r="C30" s="25">
        <f t="shared" ref="C30:M30" si="8">SUM(C17:C29)</f>
        <v>31040.42</v>
      </c>
      <c r="D30" s="25">
        <f t="shared" si="8"/>
        <v>8162.65</v>
      </c>
      <c r="E30" s="25">
        <f t="shared" si="8"/>
        <v>27988.209999999995</v>
      </c>
      <c r="F30" s="25">
        <f t="shared" si="8"/>
        <v>63.53</v>
      </c>
      <c r="G30" s="25">
        <f t="shared" si="8"/>
        <v>325.34999999999997</v>
      </c>
      <c r="H30" s="25">
        <f t="shared" si="8"/>
        <v>44.66</v>
      </c>
      <c r="I30" s="25">
        <f t="shared" si="8"/>
        <v>263.78000000000003</v>
      </c>
      <c r="J30" s="25">
        <f t="shared" si="8"/>
        <v>5295.2099999999991</v>
      </c>
      <c r="K30" s="25">
        <f t="shared" si="8"/>
        <v>31365.769999999997</v>
      </c>
      <c r="L30" s="25">
        <f t="shared" si="8"/>
        <v>8207.31</v>
      </c>
      <c r="M30" s="25">
        <f t="shared" si="8"/>
        <v>28251.989999999998</v>
      </c>
    </row>
    <row r="31" spans="1:13" ht="15">
      <c r="A31" s="4" t="s">
        <v>14</v>
      </c>
      <c r="B31" s="25">
        <f>+B15-B30</f>
        <v>910.96000000000095</v>
      </c>
      <c r="C31" s="25">
        <f t="shared" ref="C31:M31" si="9">+C15-C30</f>
        <v>5248.1900000000023</v>
      </c>
      <c r="D31" s="25">
        <f t="shared" si="9"/>
        <v>3094.8199999999997</v>
      </c>
      <c r="E31" s="25">
        <f t="shared" si="9"/>
        <v>8280.440000000006</v>
      </c>
      <c r="F31" s="25">
        <f t="shared" si="9"/>
        <v>34.19</v>
      </c>
      <c r="G31" s="25">
        <f t="shared" si="9"/>
        <v>218.47000000000008</v>
      </c>
      <c r="H31" s="25">
        <f t="shared" si="9"/>
        <v>69.510000000000005</v>
      </c>
      <c r="I31" s="25">
        <f t="shared" si="9"/>
        <v>353.57999999999987</v>
      </c>
      <c r="J31" s="25">
        <f t="shared" si="9"/>
        <v>945.15000000000146</v>
      </c>
      <c r="K31" s="25">
        <f t="shared" si="9"/>
        <v>5466.6600000000035</v>
      </c>
      <c r="L31" s="25">
        <f t="shared" si="9"/>
        <v>3164.33</v>
      </c>
      <c r="M31" s="25">
        <f t="shared" si="9"/>
        <v>8634.0200000000041</v>
      </c>
    </row>
    <row r="32" spans="1:13" ht="15">
      <c r="A32" s="4" t="s">
        <v>32</v>
      </c>
      <c r="B32" s="7">
        <v>5850</v>
      </c>
      <c r="C32" s="7">
        <v>5850</v>
      </c>
      <c r="D32" s="7">
        <v>5846.46</v>
      </c>
      <c r="E32" s="7">
        <v>5966.01</v>
      </c>
      <c r="F32" s="7">
        <v>0</v>
      </c>
      <c r="G32" s="7">
        <v>0</v>
      </c>
      <c r="H32" s="7">
        <v>0</v>
      </c>
      <c r="I32" s="7">
        <v>0</v>
      </c>
      <c r="J32" s="7"/>
      <c r="K32" s="7">
        <v>0</v>
      </c>
      <c r="L32" s="7"/>
      <c r="M32" s="7">
        <v>0</v>
      </c>
    </row>
    <row r="33" spans="1:13" ht="15">
      <c r="A33" s="4" t="s">
        <v>31</v>
      </c>
      <c r="B33" s="7">
        <f>ROUND(B34/B32,2)</f>
        <v>1.72</v>
      </c>
      <c r="C33" s="7">
        <f>ROUND(C34/C32,2)</f>
        <v>1.75</v>
      </c>
      <c r="D33" s="7">
        <f>ROUND(D34/D32,2)</f>
        <v>1.4</v>
      </c>
      <c r="E33" s="7">
        <f>ROUND(E34/E32,2)</f>
        <v>1.52</v>
      </c>
      <c r="F33" s="7">
        <v>0</v>
      </c>
      <c r="G33" s="7">
        <v>0</v>
      </c>
      <c r="H33" s="7">
        <v>0</v>
      </c>
      <c r="I33" s="7">
        <v>0</v>
      </c>
      <c r="J33" s="8">
        <v>0</v>
      </c>
      <c r="K33" s="7">
        <v>0</v>
      </c>
      <c r="L33" s="8">
        <v>0</v>
      </c>
      <c r="M33" s="7">
        <v>0</v>
      </c>
    </row>
    <row r="34" spans="1:13" ht="15">
      <c r="A34" s="4" t="s">
        <v>22</v>
      </c>
      <c r="B34" s="8">
        <f>ROUND((B30-B21-B22-B29)/B8*100000,2)+0.01</f>
        <v>10060.93</v>
      </c>
      <c r="C34" s="8">
        <f t="shared" ref="C34:E34" si="10">ROUND((C30-C21-C22-C29)/C8*100000,2)+0.01</f>
        <v>10210.67</v>
      </c>
      <c r="D34" s="8">
        <f t="shared" si="10"/>
        <v>8158.7300000000005</v>
      </c>
      <c r="E34" s="8">
        <f t="shared" si="10"/>
        <v>9047.19</v>
      </c>
      <c r="F34" s="8">
        <v>0</v>
      </c>
      <c r="G34" s="7">
        <v>0</v>
      </c>
      <c r="H34" s="11"/>
      <c r="I34" s="7">
        <v>0</v>
      </c>
      <c r="J34" s="8">
        <v>0</v>
      </c>
      <c r="K34" s="7">
        <v>0</v>
      </c>
      <c r="L34" s="8">
        <v>0</v>
      </c>
      <c r="M34" s="7">
        <v>0</v>
      </c>
    </row>
    <row r="35" spans="1:13" ht="15">
      <c r="A35" s="4" t="s">
        <v>23</v>
      </c>
      <c r="B35" s="8">
        <f>ROUND((B30-B21-B22-B29)/B9*100,2)+0.01</f>
        <v>5030.47</v>
      </c>
      <c r="C35" s="8">
        <f t="shared" ref="C35:E35" si="11">ROUND((C30-C21-C22-C29)/C9*100,2)+0.01</f>
        <v>7491.9800000000005</v>
      </c>
      <c r="D35" s="8">
        <f t="shared" si="11"/>
        <v>4458.76</v>
      </c>
      <c r="E35" s="8">
        <f t="shared" si="11"/>
        <v>4791.26</v>
      </c>
      <c r="F35" s="8">
        <v>0</v>
      </c>
      <c r="G35" s="7">
        <v>0</v>
      </c>
      <c r="H35" s="11"/>
      <c r="I35" s="7">
        <v>0</v>
      </c>
      <c r="J35" s="8">
        <v>0</v>
      </c>
      <c r="K35" s="7">
        <v>0</v>
      </c>
      <c r="L35" s="8">
        <v>0</v>
      </c>
      <c r="M35" s="7">
        <v>0</v>
      </c>
    </row>
    <row r="36" spans="1:13" ht="15.75">
      <c r="A36" s="46" t="s">
        <v>15</v>
      </c>
      <c r="B36" s="46"/>
      <c r="C36" s="45"/>
      <c r="D36" s="44"/>
      <c r="E36" s="44"/>
      <c r="F36" s="44"/>
      <c r="G36" s="44"/>
      <c r="H36" s="10"/>
      <c r="I36" s="44"/>
      <c r="J36" s="44"/>
      <c r="K36" s="44"/>
      <c r="L36" s="44"/>
      <c r="M36" s="44"/>
    </row>
    <row r="37" spans="1:13" ht="15.75">
      <c r="A37" s="46"/>
      <c r="B37" s="46"/>
      <c r="C37" s="45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ht="15.75">
      <c r="A38" s="21" t="s">
        <v>73</v>
      </c>
      <c r="B38" s="1"/>
      <c r="C38" s="21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 ht="15.75">
      <c r="A39" s="21" t="s">
        <v>37</v>
      </c>
      <c r="B39" s="1"/>
      <c r="C39" s="21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ht="15.75">
      <c r="A40" s="42" t="s">
        <v>53</v>
      </c>
      <c r="B40" s="1"/>
      <c r="C40" s="21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3" ht="18.75">
      <c r="A41" s="21" t="s">
        <v>38</v>
      </c>
      <c r="B41" s="1"/>
      <c r="C41" s="21"/>
      <c r="D41" s="44"/>
      <c r="E41" s="44"/>
      <c r="F41" s="44"/>
      <c r="G41" s="44"/>
      <c r="H41" s="44"/>
      <c r="I41" s="69" t="s">
        <v>41</v>
      </c>
      <c r="J41" s="69"/>
      <c r="K41" s="69"/>
      <c r="L41" s="69"/>
      <c r="M41" s="69"/>
    </row>
  </sheetData>
  <mergeCells count="11">
    <mergeCell ref="I41:M41"/>
    <mergeCell ref="A1:M1"/>
    <mergeCell ref="A2:M2"/>
    <mergeCell ref="B3:M3"/>
    <mergeCell ref="J4:M4"/>
    <mergeCell ref="B5:C5"/>
    <mergeCell ref="D5:E5"/>
    <mergeCell ref="F5:G5"/>
    <mergeCell ref="H5:I5"/>
    <mergeCell ref="J5:K5"/>
    <mergeCell ref="L5:M5"/>
  </mergeCells>
  <pageMargins left="0.59055118110236227" right="0.19685039370078741" top="0.39370078740157483" bottom="0.19685039370078741" header="0" footer="0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APR'23 CORP P&amp;L</vt:lpstr>
      <vt:lpstr>May'23Corp p&amp;l</vt:lpstr>
      <vt:lpstr>Jul'20CorpP&amp;L</vt:lpstr>
      <vt:lpstr>Aug'20Corp P&amp;L</vt:lpstr>
      <vt:lpstr>Sept'20Corp P&amp;L</vt:lpstr>
      <vt:lpstr>Jun'23 Corp P&amp;L</vt:lpstr>
      <vt:lpstr>Jul'23 Corp P&amp;L</vt:lpstr>
      <vt:lpstr>Agu'23 Corp P&amp;L</vt:lpstr>
      <vt:lpstr>Sep'23 Cor P&amp;L</vt:lpstr>
      <vt:lpstr>Oct'23 Corp P&amp;L</vt:lpstr>
      <vt:lpstr>Nov'23 Corp P&amp;L</vt:lpstr>
      <vt:lpstr>Dec'22 Corp P&amp;L</vt:lpstr>
      <vt:lpstr>Jan'23 Ciro P&amp;L</vt:lpstr>
      <vt:lpstr>Feb'23 Corp P&amp;L</vt:lpstr>
      <vt:lpstr>Mar'23 Corp P&amp;L</vt:lpstr>
    </vt:vector>
  </TitlesOfParts>
  <Company>HUTTI GOLD MINES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HGML-7</dc:creator>
  <cp:lastModifiedBy>costing</cp:lastModifiedBy>
  <cp:lastPrinted>2024-01-17T03:26:46Z</cp:lastPrinted>
  <dcterms:created xsi:type="dcterms:W3CDTF">2002-10-09T09:43:44Z</dcterms:created>
  <dcterms:modified xsi:type="dcterms:W3CDTF">2024-01-17T03:36:01Z</dcterms:modified>
</cp:coreProperties>
</file>